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2edsceh\Documents\DA Internship Work - Sept 2018- Sept 2020\Rotation 7 - HEC (Davis)\HEC-FDA Work\Ready to Send\"/>
    </mc:Choice>
  </mc:AlternateContent>
  <bookViews>
    <workbookView xWindow="-120" yWindow="-120" windowWidth="28920" windowHeight="14355" tabRatio="692"/>
  </bookViews>
  <sheets>
    <sheet name="Min" sheetId="1" r:id="rId1"/>
    <sheet name="Max" sheetId="2" r:id="rId2"/>
    <sheet name="Mode" sheetId="3" r:id="rId3"/>
    <sheet name="Mean" sheetId="4" r:id="rId4"/>
    <sheet name="Median" sheetId="5" r:id="rId5"/>
    <sheet name="Variance" sheetId="6" r:id="rId6"/>
    <sheet name="Standard Deviation" sheetId="7" r:id="rId7"/>
    <sheet name="Skewness" sheetId="8" r:id="rId8"/>
    <sheet name="Sample Size" sheetId="9" r:id="rId9"/>
    <sheet name="PDF" sheetId="10" r:id="rId10"/>
    <sheet name="CDF" sheetId="11" r:id="rId11"/>
    <sheet name="Inverse CDF" sheetId="12" r:id="rId12"/>
    <sheet name="Print" sheetId="13" r:id="rId13"/>
    <sheet name="Equals" sheetId="14" r:id="rId14"/>
    <sheet name="Notes" sheetId="15" r:id="rId1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9" l="1"/>
  <c r="F20" i="9"/>
  <c r="F16" i="9"/>
  <c r="F12" i="9"/>
  <c r="F8" i="9"/>
  <c r="F24" i="8"/>
  <c r="F20" i="8"/>
  <c r="F16" i="8"/>
  <c r="F12" i="8"/>
  <c r="F8" i="8"/>
  <c r="F24" i="7"/>
  <c r="F20" i="7"/>
  <c r="F16" i="7"/>
  <c r="F12" i="7"/>
  <c r="F8" i="7"/>
  <c r="F24" i="6"/>
  <c r="F20" i="6"/>
  <c r="F16" i="6"/>
  <c r="F12" i="6"/>
  <c r="F8" i="6"/>
  <c r="F24" i="5"/>
  <c r="F20" i="5"/>
  <c r="F16" i="5"/>
  <c r="F12" i="5"/>
  <c r="F8" i="5"/>
  <c r="F24" i="4"/>
  <c r="F20" i="4"/>
  <c r="F16" i="4"/>
  <c r="F12" i="4"/>
  <c r="F8" i="4"/>
  <c r="F24" i="3"/>
  <c r="F20" i="3"/>
  <c r="F16" i="3"/>
  <c r="F12" i="3"/>
  <c r="F8" i="3"/>
  <c r="F109" i="10"/>
  <c r="F105" i="10"/>
  <c r="F101" i="10"/>
  <c r="F97" i="10"/>
  <c r="F93" i="10"/>
  <c r="F88" i="10"/>
  <c r="F84" i="10"/>
  <c r="F80" i="10"/>
  <c r="F76" i="10"/>
  <c r="F72" i="10"/>
  <c r="F67" i="10"/>
  <c r="F63" i="10"/>
  <c r="F59" i="10"/>
  <c r="F55" i="10"/>
  <c r="F51" i="10"/>
  <c r="F46" i="10"/>
  <c r="F42" i="10"/>
  <c r="F38" i="10"/>
  <c r="F34" i="10"/>
  <c r="F30" i="10"/>
  <c r="F25" i="10"/>
  <c r="F21" i="10"/>
  <c r="F17" i="10"/>
  <c r="F13" i="10"/>
  <c r="F9" i="10"/>
  <c r="H9" i="10"/>
  <c r="F189" i="12" l="1"/>
  <c r="F185" i="12"/>
  <c r="F181" i="12"/>
  <c r="F177" i="12"/>
  <c r="F173" i="12"/>
  <c r="F169" i="12"/>
  <c r="F165" i="12"/>
  <c r="F161" i="12"/>
  <c r="F157" i="12"/>
  <c r="F152" i="12"/>
  <c r="F148" i="12"/>
  <c r="F144" i="12"/>
  <c r="F140" i="12"/>
  <c r="F136" i="12"/>
  <c r="F132" i="12"/>
  <c r="F128" i="12"/>
  <c r="F124" i="12"/>
  <c r="F120" i="12"/>
  <c r="F115" i="12"/>
  <c r="F111" i="12"/>
  <c r="F107" i="12"/>
  <c r="F103" i="12"/>
  <c r="F99" i="12"/>
  <c r="F95" i="12"/>
  <c r="F91" i="12"/>
  <c r="F87" i="12"/>
  <c r="F83" i="12"/>
  <c r="F78" i="12"/>
  <c r="F74" i="12"/>
  <c r="F70" i="12"/>
  <c r="F66" i="12"/>
  <c r="F62" i="12"/>
  <c r="F58" i="12"/>
  <c r="F54" i="12"/>
  <c r="F50" i="12"/>
  <c r="F46" i="12"/>
  <c r="F41" i="12"/>
  <c r="F37" i="12"/>
  <c r="F33" i="12"/>
  <c r="F29" i="12"/>
  <c r="F25" i="12"/>
  <c r="F21" i="12"/>
  <c r="F17" i="12"/>
  <c r="F13" i="12"/>
  <c r="F9" i="12"/>
  <c r="F109" i="11"/>
  <c r="F105" i="11"/>
  <c r="F101" i="11"/>
  <c r="F97" i="11"/>
  <c r="F93" i="11"/>
  <c r="F88" i="11"/>
  <c r="F84" i="11"/>
  <c r="F80" i="11"/>
  <c r="F76" i="11"/>
  <c r="F72" i="11"/>
  <c r="F67" i="11"/>
  <c r="F63" i="11"/>
  <c r="F59" i="11"/>
  <c r="F55" i="11"/>
  <c r="F51" i="11"/>
  <c r="F46" i="11"/>
  <c r="F42" i="11"/>
  <c r="F38" i="11"/>
  <c r="F34" i="11"/>
  <c r="F30" i="11"/>
  <c r="F25" i="11"/>
  <c r="F21" i="11"/>
  <c r="F17" i="11"/>
  <c r="F13" i="11"/>
  <c r="F9" i="11"/>
  <c r="H24" i="9"/>
  <c r="H20" i="9"/>
  <c r="H16" i="9"/>
  <c r="H12" i="9"/>
  <c r="H8" i="9"/>
  <c r="H24" i="7"/>
  <c r="H20" i="7"/>
  <c r="H16" i="7"/>
  <c r="H12" i="7"/>
  <c r="H8" i="7"/>
  <c r="H24" i="6"/>
  <c r="H20" i="6"/>
  <c r="H16" i="6"/>
  <c r="H12" i="6"/>
  <c r="H8" i="6"/>
  <c r="H24" i="5"/>
  <c r="H20" i="5"/>
  <c r="H16" i="5"/>
  <c r="H12" i="5"/>
  <c r="H8" i="5"/>
  <c r="H24" i="4"/>
  <c r="H20" i="4"/>
  <c r="H16" i="4"/>
  <c r="H12" i="4"/>
  <c r="H8" i="4"/>
  <c r="H24" i="3"/>
  <c r="H20" i="3"/>
  <c r="H16" i="3"/>
  <c r="H12" i="3"/>
  <c r="H8" i="3"/>
  <c r="F24" i="2" l="1"/>
  <c r="F20" i="2"/>
  <c r="F16" i="2"/>
  <c r="F12" i="2"/>
  <c r="F8" i="2"/>
  <c r="F24" i="1"/>
  <c r="F20" i="1"/>
  <c r="F16" i="1"/>
  <c r="F12" i="1"/>
  <c r="F8" i="1"/>
  <c r="F9" i="14" l="1"/>
  <c r="F14" i="14"/>
  <c r="F13" i="14"/>
  <c r="F8" i="14"/>
  <c r="D24" i="13"/>
  <c r="F24" i="13" s="1"/>
  <c r="D20" i="13"/>
  <c r="F20" i="13" s="1"/>
  <c r="D16" i="13"/>
  <c r="F16" i="13" s="1"/>
  <c r="D12" i="13"/>
  <c r="F12" i="13" s="1"/>
  <c r="D8" i="13"/>
  <c r="F8" i="13" s="1"/>
  <c r="R15" i="11" l="1"/>
  <c r="P15" i="11"/>
  <c r="N15" i="11"/>
  <c r="L15" i="11"/>
  <c r="J15" i="11"/>
  <c r="R14" i="11"/>
  <c r="P14" i="11"/>
  <c r="N14" i="11"/>
  <c r="L14" i="11"/>
  <c r="J14" i="11"/>
  <c r="R13" i="11"/>
  <c r="P13" i="11"/>
  <c r="N13" i="11"/>
  <c r="L13" i="11"/>
  <c r="J13" i="11"/>
  <c r="R12" i="11"/>
  <c r="P12" i="11"/>
  <c r="N12" i="11"/>
  <c r="L12" i="11"/>
  <c r="J12" i="11"/>
  <c r="R11" i="11"/>
  <c r="P11" i="11"/>
  <c r="N11" i="11"/>
  <c r="L11" i="11"/>
  <c r="J11" i="11"/>
  <c r="R15" i="10"/>
  <c r="R14" i="10"/>
  <c r="R13" i="10"/>
  <c r="R12" i="10"/>
  <c r="P15" i="10"/>
  <c r="P14" i="10"/>
  <c r="P13" i="10"/>
  <c r="P12" i="10"/>
  <c r="P11" i="10"/>
  <c r="N15" i="10"/>
  <c r="N14" i="10"/>
  <c r="N13" i="10"/>
  <c r="N12" i="10"/>
  <c r="R11" i="10"/>
  <c r="N11" i="10"/>
  <c r="L15" i="10"/>
  <c r="L14" i="10"/>
  <c r="L13" i="10"/>
  <c r="L12" i="10"/>
  <c r="L11" i="10"/>
  <c r="K11" i="10"/>
  <c r="J15" i="10"/>
  <c r="J14" i="10"/>
  <c r="J13" i="10"/>
  <c r="J12" i="10"/>
  <c r="J11" i="10"/>
  <c r="H41" i="12" l="1"/>
  <c r="H37" i="12"/>
  <c r="H33" i="12"/>
  <c r="H29" i="12"/>
  <c r="H25" i="12"/>
  <c r="H21" i="12"/>
  <c r="H17" i="12"/>
  <c r="H13" i="12"/>
  <c r="H9" i="12"/>
  <c r="H25" i="11"/>
  <c r="H21" i="11"/>
  <c r="H17" i="11"/>
  <c r="H13" i="11"/>
  <c r="H9" i="11"/>
  <c r="H25" i="10"/>
  <c r="H21" i="10"/>
  <c r="H17" i="10"/>
  <c r="H13" i="10"/>
  <c r="K14" i="10" l="1"/>
  <c r="K15" i="10"/>
  <c r="K12" i="10"/>
  <c r="K13" i="10"/>
  <c r="K12" i="11"/>
  <c r="K13" i="11"/>
  <c r="K14" i="11"/>
  <c r="K15" i="11"/>
  <c r="K11" i="11"/>
  <c r="H8" i="1"/>
  <c r="H8" i="2"/>
  <c r="H38" i="10"/>
  <c r="H109" i="10"/>
  <c r="H105" i="10"/>
  <c r="H101" i="10"/>
  <c r="H97" i="10"/>
  <c r="H93" i="10"/>
  <c r="H88" i="10"/>
  <c r="H84" i="10"/>
  <c r="H80" i="10"/>
  <c r="H76" i="10"/>
  <c r="H72" i="10"/>
  <c r="H67" i="10"/>
  <c r="H63" i="10"/>
  <c r="H59" i="10"/>
  <c r="H55" i="10"/>
  <c r="H51" i="10"/>
  <c r="H46" i="10"/>
  <c r="H42" i="10"/>
  <c r="H34" i="10"/>
  <c r="H30" i="10"/>
  <c r="H109" i="11"/>
  <c r="H105" i="11"/>
  <c r="H101" i="11"/>
  <c r="H97" i="11"/>
  <c r="H93" i="11"/>
  <c r="H88" i="11"/>
  <c r="H84" i="11"/>
  <c r="H80" i="11"/>
  <c r="H76" i="11"/>
  <c r="H72" i="11"/>
  <c r="H67" i="11"/>
  <c r="H63" i="11"/>
  <c r="H59" i="11"/>
  <c r="H55" i="11"/>
  <c r="H51" i="11"/>
  <c r="H46" i="11"/>
  <c r="H42" i="11"/>
  <c r="H38" i="11"/>
  <c r="H34" i="11"/>
  <c r="H189" i="12"/>
  <c r="H185" i="12"/>
  <c r="H181" i="12"/>
  <c r="H177" i="12"/>
  <c r="H173" i="12"/>
  <c r="H169" i="12"/>
  <c r="H165" i="12"/>
  <c r="H161" i="12"/>
  <c r="H157" i="12"/>
  <c r="H152" i="12"/>
  <c r="H148" i="12"/>
  <c r="H144" i="12"/>
  <c r="H140" i="12"/>
  <c r="H136" i="12"/>
  <c r="H132" i="12"/>
  <c r="H128" i="12"/>
  <c r="H124" i="12"/>
  <c r="H120" i="12"/>
  <c r="H115" i="12"/>
  <c r="H111" i="12"/>
  <c r="H107" i="12"/>
  <c r="H103" i="12"/>
  <c r="H99" i="12"/>
  <c r="H95" i="12"/>
  <c r="H91" i="12"/>
  <c r="H87" i="12"/>
  <c r="H83" i="12"/>
  <c r="H78" i="12"/>
  <c r="H74" i="12"/>
  <c r="H70" i="12"/>
  <c r="H66" i="12"/>
  <c r="H62" i="12"/>
  <c r="H58" i="12"/>
  <c r="H54" i="12"/>
  <c r="H50" i="12"/>
  <c r="H46" i="12"/>
  <c r="H30" i="11"/>
  <c r="M11" i="11" s="1"/>
  <c r="S11" i="10" l="1"/>
  <c r="S12" i="10"/>
  <c r="M11" i="10"/>
  <c r="S13" i="10"/>
  <c r="S14" i="10"/>
  <c r="Q13" i="10"/>
  <c r="M13" i="10"/>
  <c r="O13" i="10"/>
  <c r="O15" i="10"/>
  <c r="M12" i="10"/>
  <c r="S15" i="10"/>
  <c r="Q14" i="10"/>
  <c r="O14" i="10"/>
  <c r="Q11" i="10"/>
  <c r="M14" i="10"/>
  <c r="Q12" i="10"/>
  <c r="M15" i="10"/>
  <c r="O11" i="10"/>
  <c r="O12" i="10"/>
  <c r="Q15" i="10"/>
  <c r="O14" i="11"/>
  <c r="M13" i="11"/>
  <c r="Q11" i="11"/>
  <c r="S14" i="11"/>
  <c r="S12" i="11"/>
  <c r="M14" i="11"/>
  <c r="Q12" i="11"/>
  <c r="S15" i="11"/>
  <c r="S13" i="11"/>
  <c r="M15" i="11"/>
  <c r="Q13" i="11"/>
  <c r="O15" i="11"/>
  <c r="Q14" i="11"/>
  <c r="O11" i="11"/>
  <c r="O12" i="11"/>
  <c r="Q15" i="11"/>
  <c r="M12" i="11"/>
  <c r="O13" i="11"/>
  <c r="S11" i="11"/>
  <c r="H24" i="2"/>
  <c r="H12" i="2"/>
  <c r="H16" i="2"/>
  <c r="H20" i="2"/>
  <c r="H12" i="1"/>
  <c r="H16" i="1"/>
  <c r="H20" i="1"/>
  <c r="H24" i="1"/>
</calcChain>
</file>

<file path=xl/sharedStrings.xml><?xml version="1.0" encoding="utf-8"?>
<sst xmlns="http://schemas.openxmlformats.org/spreadsheetml/2006/main" count="1460" uniqueCount="103">
  <si>
    <t>Description:</t>
  </si>
  <si>
    <t xml:space="preserve">Precision: </t>
  </si>
  <si>
    <t>Exact match</t>
  </si>
  <si>
    <t>Notes:</t>
  </si>
  <si>
    <t>If the sample size is not specified, the default value of: 2,147,483,647 is assumed</t>
  </si>
  <si>
    <t>Expected</t>
  </si>
  <si>
    <t>Actual</t>
  </si>
  <si>
    <t>These tests test that the Mode property is set to the mode parameters from the test data.</t>
  </si>
  <si>
    <t>These tests test that the Standard Deviation property is set to the expected value of: ((min^2 + max^2 + mode^2 - min*max - min*mode - max*mode) / 18) ^ (1 / 2)</t>
  </si>
  <si>
    <t>These tests test that the Sample Size property is set to the parameterized for default input value.</t>
  </si>
  <si>
    <t>Sample Size</t>
  </si>
  <si>
    <t>These tests test that the PDF function returns the expected result.</t>
  </si>
  <si>
    <t>x</t>
  </si>
  <si>
    <t>1. Test 0% Value: InverseCDF(0)</t>
  </si>
  <si>
    <t>p</t>
  </si>
  <si>
    <t>2. Test 01% Value: InverseCDF(0.01)</t>
  </si>
  <si>
    <t>3. Test 05% Value: InverseCDF(0.05)</t>
  </si>
  <si>
    <t>4. Test 25% Value: InverseCDF(0.25)</t>
  </si>
  <si>
    <t>5. Test 50% Value: InverseCDF(0.50)</t>
  </si>
  <si>
    <t>6. Test 75% Value: InverseCDF(0.75)</t>
  </si>
  <si>
    <t>7. Test 95% Value: InverseCDF(0.95)</t>
  </si>
  <si>
    <t>8. Test 99% Value: InverseCDF(0.99)</t>
  </si>
  <si>
    <t>9. Test 100% Value: InverseCDF(1)</t>
  </si>
  <si>
    <r>
      <rPr>
        <b/>
        <sz val="11"/>
        <color theme="1"/>
        <rFont val="Calibri"/>
        <family val="2"/>
        <scheme val="minor"/>
      </rPr>
      <t>Test Target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</si>
  <si>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1"/>
        <rFont val="Calibri"/>
        <family val="2"/>
        <scheme val="minor"/>
      </rPr>
      <t>Not Included</t>
    </r>
    <r>
      <rPr>
        <sz val="11"/>
        <color theme="1"/>
        <rFont val="Calibri"/>
        <family val="2"/>
        <scheme val="minor"/>
      </rPr>
      <t>: (1) double Sample(Random), (2) double[] Sample(int, Random), (3) Idistribution SampleDistribution(Random), (4) string Requirements(bool)</t>
    </r>
  </si>
  <si>
    <t>Pass/Fail</t>
  </si>
  <si>
    <t>Date of Run</t>
  </si>
  <si>
    <t>"Expected" "Inverse CDF" Formula Used</t>
  </si>
  <si>
    <t xml:space="preserve"> Formula Used for "Expected" Skewness</t>
  </si>
  <si>
    <t xml:space="preserve">Formula Used for "Expected" Standard Deviation </t>
  </si>
  <si>
    <t xml:space="preserve">Formula Used for "Expected" Variance </t>
  </si>
  <si>
    <t xml:space="preserve">Formula Used for "Expected" Median </t>
  </si>
  <si>
    <t xml:space="preserve">Formula Used for "Expected" Mean </t>
  </si>
  <si>
    <t xml:space="preserve">Formula Used for "Expected" PDF </t>
  </si>
  <si>
    <t xml:space="preserve">Formula Used for "Expected" CDF </t>
  </si>
  <si>
    <t>Formula Used for "Pass/Fail" Determination</t>
  </si>
  <si>
    <t>Recommended precision for equality between expected and actual range is a less than one percent absolute deviation in the expected value (e.g. |actual value - expected value| &lt; expected value * 0.01)</t>
  </si>
  <si>
    <t>Statistics.Distributions.Normal Test</t>
  </si>
  <si>
    <r>
      <t xml:space="preserve">IF(ABS(Actual - Expected) &lt; ABS(Expected) * 0.01, "Passed", "Failed") </t>
    </r>
    <r>
      <rPr>
        <b/>
        <sz val="1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IF(ABS(Actual - Expected) &lt; 1 ^ (-10), "Passed", "Failed")</t>
    </r>
  </si>
  <si>
    <t>Skewness = 0</t>
  </si>
  <si>
    <r>
      <t xml:space="preserve">Mean = </t>
    </r>
    <r>
      <rPr>
        <sz val="11"/>
        <color theme="1"/>
        <rFont val="Calibri"/>
        <family val="2"/>
      </rPr>
      <t>µ</t>
    </r>
    <r>
      <rPr>
        <i/>
        <sz val="11"/>
        <color theme="1"/>
        <rFont val="Calibri"/>
        <family val="2"/>
      </rPr>
      <t xml:space="preserve"> = average</t>
    </r>
  </si>
  <si>
    <t>Formula Used for "Expected" Mode</t>
  </si>
  <si>
    <r>
      <rPr>
        <b/>
        <sz val="11"/>
        <color theme="1"/>
        <rFont val="Calibri"/>
        <family val="2"/>
        <scheme val="minor"/>
      </rPr>
      <t>Source: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https://en.wikipedia.org/wiki/Normal_distribution</t>
    </r>
  </si>
  <si>
    <r>
      <t xml:space="preserve">Variance = </t>
    </r>
    <r>
      <rPr>
        <sz val="11"/>
        <color theme="1"/>
        <rFont val="Calibri"/>
        <family val="2"/>
      </rPr>
      <t>σ²</t>
    </r>
    <r>
      <rPr>
        <i/>
        <sz val="11"/>
        <color theme="1"/>
        <rFont val="Calibri"/>
        <family val="2"/>
      </rPr>
      <t xml:space="preserve"> = (STDEV.P)^2 = VAR.P</t>
    </r>
  </si>
  <si>
    <r>
      <t xml:space="preserve">1/2 * {1 + ERF[ (x - </t>
    </r>
    <r>
      <rPr>
        <sz val="11"/>
        <color theme="1"/>
        <rFont val="Calibri"/>
        <family val="2"/>
      </rPr>
      <t>µ</t>
    </r>
    <r>
      <rPr>
        <i/>
        <sz val="11"/>
        <color theme="1"/>
        <rFont val="Calibri"/>
        <family val="2"/>
      </rPr>
      <t>) / (</t>
    </r>
    <r>
      <rPr>
        <sz val="11"/>
        <color theme="1"/>
        <rFont val="Calibri"/>
        <family val="2"/>
      </rPr>
      <t>σ * SQRT(2)) ] }</t>
    </r>
  </si>
  <si>
    <r>
      <t xml:space="preserve">{ 1 / </t>
    </r>
    <r>
      <rPr>
        <sz val="11"/>
        <color theme="1"/>
        <rFont val="Calibri"/>
        <family val="2"/>
      </rPr>
      <t>(σ * sqrt(2 * pi() )) } * EXP[ -1/2 *((x - µ) / σ) ^ 2) ]</t>
    </r>
  </si>
  <si>
    <t>Mean</t>
  </si>
  <si>
    <t>Std. Dev.</t>
  </si>
  <si>
    <r>
      <t xml:space="preserve">Mode = </t>
    </r>
    <r>
      <rPr>
        <sz val="11"/>
        <color theme="1"/>
        <rFont val="Calibri"/>
        <family val="2"/>
      </rPr>
      <t>µ</t>
    </r>
    <r>
      <rPr>
        <i/>
        <sz val="11"/>
        <color theme="1"/>
        <rFont val="Calibri"/>
        <family val="2"/>
      </rPr>
      <t xml:space="preserve"> = Mean</t>
    </r>
  </si>
  <si>
    <t>These tests test that the Mean property is set to the expected value</t>
  </si>
  <si>
    <t>These tests test that the Variance property is set to the expected value</t>
  </si>
  <si>
    <r>
      <t>These tests test that the Median property is set to the expected value</t>
    </r>
    <r>
      <rPr>
        <sz val="11"/>
        <color theme="1"/>
        <rFont val="Calibri"/>
        <family val="2"/>
        <scheme val="minor"/>
      </rPr>
      <t xml:space="preserve"> </t>
    </r>
  </si>
  <si>
    <t>These tests test that the Skewness property is set to the expected value of 0</t>
  </si>
  <si>
    <t>Exact Match</t>
  </si>
  <si>
    <t>These tests test that the InverseCDF function returns the expected result</t>
  </si>
  <si>
    <t>1. Test very low x (x &lt;&lt; Mean)</t>
  </si>
  <si>
    <t>2. Test low x (x &lt; Mean)</t>
  </si>
  <si>
    <t>3. Test mid-range x (x ~ Mean)</t>
  </si>
  <si>
    <t>4. Test high x (x &gt; Mean)</t>
  </si>
  <si>
    <t>5. Test very high x (x &gt;&gt; Mean)</t>
  </si>
  <si>
    <r>
      <t xml:space="preserve">Median = </t>
    </r>
    <r>
      <rPr>
        <sz val="11"/>
        <color theme="1"/>
        <rFont val="Calibri"/>
        <family val="2"/>
      </rPr>
      <t>µ</t>
    </r>
    <r>
      <rPr>
        <i/>
        <sz val="11"/>
        <color theme="1"/>
        <rFont val="Calibri"/>
        <family val="2"/>
      </rPr>
      <t xml:space="preserve"> = Mean</t>
    </r>
  </si>
  <si>
    <t>NORM.INV (p, Mean, Std. Dev.)</t>
  </si>
  <si>
    <r>
      <t xml:space="preserve">Std. Dev. = </t>
    </r>
    <r>
      <rPr>
        <sz val="11"/>
        <color theme="1"/>
        <rFont val="Calibri"/>
        <family val="2"/>
      </rPr>
      <t>σ</t>
    </r>
    <r>
      <rPr>
        <i/>
        <sz val="11"/>
        <color theme="1"/>
        <rFont val="Calibri"/>
        <family val="2"/>
      </rPr>
      <t xml:space="preserve"> = (STDEV.P)</t>
    </r>
  </si>
  <si>
    <t>"Expected" p</t>
  </si>
  <si>
    <t>PDF(µ = 0, σ = 1)</t>
  </si>
  <si>
    <t>PDF(µ = -10, σ = 3.3)</t>
  </si>
  <si>
    <t>PDF(µ = 50, σ = 5)</t>
  </si>
  <si>
    <t>PDF(µ = 100, σ = 5)</t>
  </si>
  <si>
    <t>PDF(µ = 100, σ = 20)</t>
  </si>
  <si>
    <t>Note: Graphs approximate the shape of the function according to the points given.</t>
  </si>
  <si>
    <r>
      <t>1. Test Data: Normal (</t>
    </r>
    <r>
      <rPr>
        <b/>
        <sz val="11"/>
        <color theme="1"/>
        <rFont val="Calibri"/>
        <family val="2"/>
      </rPr>
      <t>Mean = 0, Std. Dev. = 1)</t>
    </r>
  </si>
  <si>
    <r>
      <t>2. Test Data: Normal (</t>
    </r>
    <r>
      <rPr>
        <b/>
        <sz val="11"/>
        <color theme="1"/>
        <rFont val="Calibri"/>
        <family val="2"/>
      </rPr>
      <t>Mean = -10, Std. Dev. = 3.3)</t>
    </r>
  </si>
  <si>
    <r>
      <t>3. Test Data: Normal (</t>
    </r>
    <r>
      <rPr>
        <b/>
        <sz val="11"/>
        <color theme="1"/>
        <rFont val="Calibri"/>
        <family val="2"/>
      </rPr>
      <t>Mean = 50, Std. Dev. = 5)</t>
    </r>
  </si>
  <si>
    <r>
      <t>4. Test Data: Normal (</t>
    </r>
    <r>
      <rPr>
        <b/>
        <sz val="11"/>
        <color theme="1"/>
        <rFont val="Calibri"/>
        <family val="2"/>
      </rPr>
      <t>Mean = 100, Std. Dev. = 5)</t>
    </r>
  </si>
  <si>
    <r>
      <t>5. Test Data: Normal (</t>
    </r>
    <r>
      <rPr>
        <b/>
        <sz val="11"/>
        <color theme="1"/>
        <rFont val="Calibri"/>
        <family val="2"/>
      </rPr>
      <t>Mean = 100, Std. Dev. = 20)</t>
    </r>
  </si>
  <si>
    <t>1. Test Data: Normal (Mean = 0, Std. Dev. = 1)</t>
  </si>
  <si>
    <t>2. Test Data: Normal (Mean = -10, Std. Dev. = 3.3)</t>
  </si>
  <si>
    <t>3. Test Data: Normal (Mean = 50, Std. Dev. = 5)</t>
  </si>
  <si>
    <t>4. Test Data: Normal (Mean = 100, Std. Dev. = 5)</t>
  </si>
  <si>
    <t>5. Test Data: Normal (Mean = 100, Std. Dev. = 20)</t>
  </si>
  <si>
    <r>
      <t>A. Test Data: Normal (</t>
    </r>
    <r>
      <rPr>
        <b/>
        <sz val="11"/>
        <color theme="1"/>
        <rFont val="Calibri"/>
        <family val="2"/>
      </rPr>
      <t>Mean = 0, Std. Dev. = 1)</t>
    </r>
  </si>
  <si>
    <r>
      <t>B. Test Data: Normal (</t>
    </r>
    <r>
      <rPr>
        <b/>
        <sz val="11"/>
        <color theme="1"/>
        <rFont val="Calibri"/>
        <family val="2"/>
      </rPr>
      <t>Mean = -10, Std. Dev. = 3.3)</t>
    </r>
  </si>
  <si>
    <r>
      <t>C. Test Data: Normal (</t>
    </r>
    <r>
      <rPr>
        <b/>
        <sz val="11"/>
        <color theme="1"/>
        <rFont val="Calibri"/>
        <family val="2"/>
      </rPr>
      <t>Mean = 50, Std. Dev. = 5)</t>
    </r>
  </si>
  <si>
    <r>
      <t>D. Test Data: Normal (</t>
    </r>
    <r>
      <rPr>
        <b/>
        <sz val="11"/>
        <color theme="1"/>
        <rFont val="Calibri"/>
        <family val="2"/>
      </rPr>
      <t>Mean = 100, Std. Dev. = 5)</t>
    </r>
  </si>
  <si>
    <r>
      <t>E. Test Data: Normal (</t>
    </r>
    <r>
      <rPr>
        <b/>
        <sz val="11"/>
        <color theme="1"/>
        <rFont val="Calibri"/>
        <family val="2"/>
      </rPr>
      <t>Mean = 100, Std. Dev. = 20)</t>
    </r>
  </si>
  <si>
    <t>A. Test Data: Normal (Mean = 0, Std. Dev. = 1)</t>
  </si>
  <si>
    <t>B. Test Data: Normal (Mean = -10, Std. Dev. = 3.3)</t>
  </si>
  <si>
    <t>C. Test Data: Normal (Mean = 50, Std. Dev. = 5)</t>
  </si>
  <si>
    <t>D. Test Data: Normal (Mean = 100, Std. Dev. = 5)</t>
  </si>
  <si>
    <t>E. Test Data: Normal (Mean = 100, Std. Dev. = 20)</t>
  </si>
  <si>
    <r>
      <t>A. Test Data: Normal (Mean</t>
    </r>
    <r>
      <rPr>
        <b/>
        <sz val="11"/>
        <color theme="1"/>
        <rFont val="Calibri"/>
        <family val="2"/>
      </rPr>
      <t xml:space="preserve"> = 0, Std. Dev. = 1)</t>
    </r>
  </si>
  <si>
    <t>These tests test that the Range.Min property is set to the minimum parameter of the test data</t>
  </si>
  <si>
    <t>These tests test that the Print property is set to the minimum parameter of the test data</t>
  </si>
  <si>
    <t>"Expected" Print Based on Code</t>
  </si>
  <si>
    <t>$"Normal(mean: {Mean}, sd: {StandardDeviation}, sample size: {SampleSize})"</t>
  </si>
  <si>
    <t>Distribution</t>
  </si>
  <si>
    <t>LogNormal</t>
  </si>
  <si>
    <t>Normal</t>
  </si>
  <si>
    <t>PearsonIII</t>
  </si>
  <si>
    <t>These tests test that the Equals function yields the expected distribution</t>
  </si>
  <si>
    <t>Expected (Equation)</t>
  </si>
  <si>
    <t>Expected (Value)</t>
  </si>
  <si>
    <t>(or use NORM.DIST(x, mean, std. dev., TRUE)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</si>
</sst>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22" fontId="0" fillId="0" borderId="0" xfId="0" applyNumberFormat="1" applyFont="1" applyFill="1" applyAlignment="1" applyProtection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4" fontId="0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NumberFormat="1" applyFont="1" applyFill="1" applyAlignment="1" applyProtection="1">
      <alignment horizontal="center" vertical="center"/>
    </xf>
    <xf numFmtId="0" fontId="7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0" fillId="4" borderId="4" xfId="0" applyNumberFormat="1" applyFont="1" applyFill="1" applyBorder="1" applyAlignment="1">
      <alignment horizontal="center" vertical="center"/>
    </xf>
    <xf numFmtId="0" fontId="0" fillId="4" borderId="6" xfId="0" applyNumberFormat="1" applyFont="1" applyFill="1" applyBorder="1" applyAlignment="1">
      <alignment horizontal="center" vertical="center"/>
    </xf>
    <xf numFmtId="164" fontId="0" fillId="3" borderId="3" xfId="0" applyNumberFormat="1" applyFont="1" applyFill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1" fontId="0" fillId="3" borderId="3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Alignment="1" applyProtection="1">
      <alignment horizontal="center" vertical="center"/>
    </xf>
    <xf numFmtId="0" fontId="0" fillId="0" borderId="0" xfId="0" applyFill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2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PDF!$K$10</c:f>
              <c:strCache>
                <c:ptCount val="1"/>
                <c:pt idx="0">
                  <c:v>PDF(µ = 0, σ = 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PDF!$J$11:$J$15</c:f>
              <c:numCache>
                <c:formatCode>0.0</c:formatCode>
                <c:ptCount val="5"/>
                <c:pt idx="0">
                  <c:v>-5</c:v>
                </c:pt>
                <c:pt idx="1">
                  <c:v>-1</c:v>
                </c:pt>
                <c:pt idx="2">
                  <c:v>-0.3</c:v>
                </c:pt>
                <c:pt idx="3">
                  <c:v>0.8</c:v>
                </c:pt>
                <c:pt idx="4">
                  <c:v>3</c:v>
                </c:pt>
              </c:numCache>
            </c:numRef>
          </c:xVal>
          <c:yVal>
            <c:numRef>
              <c:f>PDF!$K$11:$K$15</c:f>
              <c:numCache>
                <c:formatCode>General</c:formatCode>
                <c:ptCount val="5"/>
                <c:pt idx="0">
                  <c:v>1.4867195147342977E-6</c:v>
                </c:pt>
                <c:pt idx="1">
                  <c:v>0.24197072451914337</c:v>
                </c:pt>
                <c:pt idx="2">
                  <c:v>0.38138781546052414</c:v>
                </c:pt>
                <c:pt idx="3">
                  <c:v>0.28969155276148273</c:v>
                </c:pt>
                <c:pt idx="4">
                  <c:v>4.4318484119380075E-3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275496"/>
        <c:axId val="963275888"/>
      </c:scatterChart>
      <c:valAx>
        <c:axId val="963275496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75888"/>
        <c:crosses val="autoZero"/>
        <c:crossBetween val="midCat"/>
      </c:valAx>
      <c:valAx>
        <c:axId val="963275888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75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CDF!$S$10</c:f>
              <c:strCache>
                <c:ptCount val="1"/>
                <c:pt idx="0">
                  <c:v>PDF(µ = 100, σ = 20)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CDF!$R$11:$R$15</c:f>
              <c:numCache>
                <c:formatCode>0</c:formatCode>
                <c:ptCount val="5"/>
                <c:pt idx="0">
                  <c:v>60</c:v>
                </c:pt>
                <c:pt idx="1">
                  <c:v>80</c:v>
                </c:pt>
                <c:pt idx="2">
                  <c:v>98</c:v>
                </c:pt>
                <c:pt idx="3">
                  <c:v>105</c:v>
                </c:pt>
                <c:pt idx="4">
                  <c:v>130</c:v>
                </c:pt>
              </c:numCache>
            </c:numRef>
          </c:xVal>
          <c:yVal>
            <c:numRef>
              <c:f>CDF!$S$11:$S$15</c:f>
              <c:numCache>
                <c:formatCode>General</c:formatCode>
                <c:ptCount val="5"/>
                <c:pt idx="0">
                  <c:v>2.2750131948179209E-2</c:v>
                </c:pt>
                <c:pt idx="1">
                  <c:v>0.15865525393145713</c:v>
                </c:pt>
                <c:pt idx="2">
                  <c:v>0.46017216272297101</c:v>
                </c:pt>
                <c:pt idx="3">
                  <c:v>0.5987063256829237</c:v>
                </c:pt>
                <c:pt idx="4">
                  <c:v>0.93319279873114191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938824"/>
        <c:axId val="1143936472"/>
      </c:scatterChart>
      <c:valAx>
        <c:axId val="1143938824"/>
        <c:scaling>
          <c:orientation val="minMax"/>
          <c:max val="13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36472"/>
        <c:crosses val="autoZero"/>
        <c:crossBetween val="midCat"/>
      </c:valAx>
      <c:valAx>
        <c:axId val="114393647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38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PDF!$Q$10</c:f>
              <c:strCache>
                <c:ptCount val="1"/>
                <c:pt idx="0">
                  <c:v>PDF(µ = 100, σ = 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PDF!$P$11:$P$15</c:f>
              <c:numCache>
                <c:formatCode>0</c:formatCode>
                <c:ptCount val="5"/>
                <c:pt idx="0">
                  <c:v>70</c:v>
                </c:pt>
                <c:pt idx="1">
                  <c:v>90</c:v>
                </c:pt>
                <c:pt idx="2">
                  <c:v>100</c:v>
                </c:pt>
                <c:pt idx="3">
                  <c:v>103</c:v>
                </c:pt>
                <c:pt idx="4">
                  <c:v>120</c:v>
                </c:pt>
              </c:numCache>
            </c:numRef>
          </c:xVal>
          <c:yVal>
            <c:numRef>
              <c:f>PDF!$Q$11:$Q$15</c:f>
              <c:numCache>
                <c:formatCode>General</c:formatCode>
                <c:ptCount val="5"/>
                <c:pt idx="0">
                  <c:v>1.2151765699646574E-9</c:v>
                </c:pt>
                <c:pt idx="1">
                  <c:v>1.0798193302637612E-2</c:v>
                </c:pt>
                <c:pt idx="2">
                  <c:v>7.9788456080286549E-2</c:v>
                </c:pt>
                <c:pt idx="3">
                  <c:v>6.664492057835994E-2</c:v>
                </c:pt>
                <c:pt idx="4">
                  <c:v>2.6766045152977075E-5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277456"/>
        <c:axId val="963278240"/>
      </c:scatterChart>
      <c:valAx>
        <c:axId val="963277456"/>
        <c:scaling>
          <c:orientation val="minMax"/>
          <c:max val="120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78240"/>
        <c:crosses val="autoZero"/>
        <c:crossBetween val="midCat"/>
      </c:valAx>
      <c:valAx>
        <c:axId val="963278240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7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PDF!$S$10</c:f>
              <c:strCache>
                <c:ptCount val="1"/>
                <c:pt idx="0">
                  <c:v>PDF(µ = 100, σ = 20)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PDF!$R$11:$R$15</c:f>
              <c:numCache>
                <c:formatCode>0</c:formatCode>
                <c:ptCount val="5"/>
                <c:pt idx="0">
                  <c:v>60</c:v>
                </c:pt>
                <c:pt idx="1">
                  <c:v>80</c:v>
                </c:pt>
                <c:pt idx="2">
                  <c:v>98</c:v>
                </c:pt>
                <c:pt idx="3">
                  <c:v>105</c:v>
                </c:pt>
                <c:pt idx="4">
                  <c:v>130</c:v>
                </c:pt>
              </c:numCache>
            </c:numRef>
          </c:xVal>
          <c:yVal>
            <c:numRef>
              <c:f>PDF!$S$11:$S$15</c:f>
              <c:numCache>
                <c:formatCode>General</c:formatCode>
                <c:ptCount val="5"/>
                <c:pt idx="0">
                  <c:v>2.6995483256594031E-3</c:v>
                </c:pt>
                <c:pt idx="1">
                  <c:v>1.209853622595717E-2</c:v>
                </c:pt>
                <c:pt idx="2">
                  <c:v>1.9847627373850592E-2</c:v>
                </c:pt>
                <c:pt idx="3">
                  <c:v>1.9333405840142464E-2</c:v>
                </c:pt>
                <c:pt idx="4">
                  <c:v>6.4758797832945875E-3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935296"/>
        <c:axId val="1143947056"/>
      </c:scatterChart>
      <c:valAx>
        <c:axId val="1143935296"/>
        <c:scaling>
          <c:orientation val="minMax"/>
          <c:max val="13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47056"/>
        <c:crosses val="autoZero"/>
        <c:crossBetween val="midCat"/>
      </c:valAx>
      <c:valAx>
        <c:axId val="1143947056"/>
        <c:scaling>
          <c:orientation val="minMax"/>
          <c:max val="3.0000000000000006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3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PDF!$O$10</c:f>
              <c:strCache>
                <c:ptCount val="1"/>
                <c:pt idx="0">
                  <c:v>PDF(µ = 50, σ = 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PDF!$N$11:$N$15</c:f>
              <c:numCache>
                <c:formatCode>0</c:formatCode>
                <c:ptCount val="5"/>
                <c:pt idx="0">
                  <c:v>35</c:v>
                </c:pt>
                <c:pt idx="1">
                  <c:v>42</c:v>
                </c:pt>
                <c:pt idx="2">
                  <c:v>53</c:v>
                </c:pt>
                <c:pt idx="3">
                  <c:v>60</c:v>
                </c:pt>
                <c:pt idx="4">
                  <c:v>65</c:v>
                </c:pt>
              </c:numCache>
            </c:numRef>
          </c:xVal>
          <c:yVal>
            <c:numRef>
              <c:f>PDF!$O$11:$O$15</c:f>
              <c:numCache>
                <c:formatCode>General</c:formatCode>
                <c:ptCount val="5"/>
                <c:pt idx="0">
                  <c:v>8.8636968238760153E-4</c:v>
                </c:pt>
                <c:pt idx="1">
                  <c:v>2.2184166935891113E-2</c:v>
                </c:pt>
                <c:pt idx="2">
                  <c:v>6.664492057835994E-2</c:v>
                </c:pt>
                <c:pt idx="3">
                  <c:v>1.0798193302637612E-2</c:v>
                </c:pt>
                <c:pt idx="4">
                  <c:v>8.8636968238760153E-4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941568"/>
        <c:axId val="1143939608"/>
      </c:scatterChart>
      <c:valAx>
        <c:axId val="1143941568"/>
        <c:scaling>
          <c:orientation val="minMax"/>
          <c:max val="65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39608"/>
        <c:crosses val="autoZero"/>
        <c:crossBetween val="midCat"/>
      </c:valAx>
      <c:valAx>
        <c:axId val="1143939608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4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PDF!$M$10</c:f>
              <c:strCache>
                <c:ptCount val="1"/>
                <c:pt idx="0">
                  <c:v>PDF(µ = -10, σ = 3.3)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PDF!$L$11:$L$15</c:f>
              <c:numCache>
                <c:formatCode>0.0</c:formatCode>
                <c:ptCount val="5"/>
                <c:pt idx="0">
                  <c:v>-18</c:v>
                </c:pt>
                <c:pt idx="1">
                  <c:v>-15</c:v>
                </c:pt>
                <c:pt idx="2">
                  <c:v>-9</c:v>
                </c:pt>
                <c:pt idx="3">
                  <c:v>-6.5</c:v>
                </c:pt>
                <c:pt idx="4">
                  <c:v>0</c:v>
                </c:pt>
              </c:numCache>
            </c:numRef>
          </c:xVal>
          <c:yVal>
            <c:numRef>
              <c:f>PDF!$M$11:$M$15</c:f>
              <c:numCache>
                <c:formatCode>General</c:formatCode>
                <c:ptCount val="5"/>
                <c:pt idx="0">
                  <c:v>6.4007720221826497E-3</c:v>
                </c:pt>
                <c:pt idx="1">
                  <c:v>3.8361418209103555E-2</c:v>
                </c:pt>
                <c:pt idx="2">
                  <c:v>0.11546651736923391</c:v>
                </c:pt>
                <c:pt idx="3">
                  <c:v>6.8885910797382113E-2</c:v>
                </c:pt>
                <c:pt idx="4">
                  <c:v>1.2257170866322661E-3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935688"/>
        <c:axId val="1143937648"/>
      </c:scatterChart>
      <c:valAx>
        <c:axId val="1143935688"/>
        <c:scaling>
          <c:orientation val="minMax"/>
          <c:max val="2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37648"/>
        <c:crosses val="autoZero"/>
        <c:crossBetween val="midCat"/>
      </c:valAx>
      <c:valAx>
        <c:axId val="1143937648"/>
        <c:scaling>
          <c:orientation val="minMax"/>
          <c:max val="0.16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35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CDF!$K$10</c:f>
              <c:strCache>
                <c:ptCount val="1"/>
                <c:pt idx="0">
                  <c:v>PDF(µ = 0, σ = 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CDF!$J$11:$J$15</c:f>
              <c:numCache>
                <c:formatCode>0.0</c:formatCode>
                <c:ptCount val="5"/>
                <c:pt idx="0">
                  <c:v>-5</c:v>
                </c:pt>
                <c:pt idx="1">
                  <c:v>-1</c:v>
                </c:pt>
                <c:pt idx="2">
                  <c:v>-0.3</c:v>
                </c:pt>
                <c:pt idx="3">
                  <c:v>0.8</c:v>
                </c:pt>
                <c:pt idx="4">
                  <c:v>4</c:v>
                </c:pt>
              </c:numCache>
            </c:numRef>
          </c:xVal>
          <c:yVal>
            <c:numRef>
              <c:f>CDF!$K$11:$K$15</c:f>
              <c:numCache>
                <c:formatCode>General</c:formatCode>
                <c:ptCount val="5"/>
                <c:pt idx="0">
                  <c:v>2.8665157186802404E-7</c:v>
                </c:pt>
                <c:pt idx="1">
                  <c:v>0.15865525393145713</c:v>
                </c:pt>
                <c:pt idx="2">
                  <c:v>0.38208857781104738</c:v>
                </c:pt>
                <c:pt idx="3">
                  <c:v>0.78814460141660336</c:v>
                </c:pt>
                <c:pt idx="4">
                  <c:v>0.99996832875816688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938040"/>
        <c:axId val="1143940000"/>
      </c:scatterChart>
      <c:valAx>
        <c:axId val="1143938040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40000"/>
        <c:crosses val="autoZero"/>
        <c:crossBetween val="midCat"/>
      </c:valAx>
      <c:valAx>
        <c:axId val="11439400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38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CDF!$O$10</c:f>
              <c:strCache>
                <c:ptCount val="1"/>
                <c:pt idx="0">
                  <c:v>PDF(µ = 50, σ = 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CDF!$N$11:$N$15</c:f>
              <c:numCache>
                <c:formatCode>0</c:formatCode>
                <c:ptCount val="5"/>
                <c:pt idx="0">
                  <c:v>35</c:v>
                </c:pt>
                <c:pt idx="1">
                  <c:v>42</c:v>
                </c:pt>
                <c:pt idx="2">
                  <c:v>53</c:v>
                </c:pt>
                <c:pt idx="3">
                  <c:v>60</c:v>
                </c:pt>
                <c:pt idx="4">
                  <c:v>65</c:v>
                </c:pt>
              </c:numCache>
            </c:numRef>
          </c:xVal>
          <c:yVal>
            <c:numRef>
              <c:f>CDF!$O$11:$O$15</c:f>
              <c:numCache>
                <c:formatCode>General</c:formatCode>
                <c:ptCount val="5"/>
                <c:pt idx="0">
                  <c:v>1.3498980316301035E-3</c:v>
                </c:pt>
                <c:pt idx="1">
                  <c:v>5.4799291699557995E-2</c:v>
                </c:pt>
                <c:pt idx="2">
                  <c:v>0.72574688224992645</c:v>
                </c:pt>
                <c:pt idx="3">
                  <c:v>0.97724986805182079</c:v>
                </c:pt>
                <c:pt idx="4">
                  <c:v>0.9986501019683699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936080"/>
        <c:axId val="1143947448"/>
      </c:scatterChart>
      <c:valAx>
        <c:axId val="1143936080"/>
        <c:scaling>
          <c:orientation val="minMax"/>
          <c:max val="65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47448"/>
        <c:crosses val="autoZero"/>
        <c:crossBetween val="midCat"/>
      </c:valAx>
      <c:valAx>
        <c:axId val="114394744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3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CDF!$M$10</c:f>
              <c:strCache>
                <c:ptCount val="1"/>
                <c:pt idx="0">
                  <c:v>PDF(µ = -10, σ = 3.3)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CDF!$L$11:$L$15</c:f>
              <c:numCache>
                <c:formatCode>0.0</c:formatCode>
                <c:ptCount val="5"/>
                <c:pt idx="0">
                  <c:v>-18</c:v>
                </c:pt>
                <c:pt idx="1">
                  <c:v>-15</c:v>
                </c:pt>
                <c:pt idx="2">
                  <c:v>-9</c:v>
                </c:pt>
                <c:pt idx="3">
                  <c:v>-6.5</c:v>
                </c:pt>
                <c:pt idx="4">
                  <c:v>0</c:v>
                </c:pt>
              </c:numCache>
            </c:numRef>
          </c:xVal>
          <c:yVal>
            <c:numRef>
              <c:f>CDF!$M$11:$M$15</c:f>
              <c:numCache>
                <c:formatCode>General</c:formatCode>
                <c:ptCount val="5"/>
                <c:pt idx="0">
                  <c:v>7.6701806207409851E-3</c:v>
                </c:pt>
                <c:pt idx="1">
                  <c:v>6.4867019147334448E-2</c:v>
                </c:pt>
                <c:pt idx="2">
                  <c:v>0.61906661590587619</c:v>
                </c:pt>
                <c:pt idx="3">
                  <c:v>0.85556551643801748</c:v>
                </c:pt>
                <c:pt idx="4">
                  <c:v>0.99877845758641981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944704"/>
        <c:axId val="1143940784"/>
      </c:scatterChart>
      <c:valAx>
        <c:axId val="1143944704"/>
        <c:scaling>
          <c:orientation val="minMax"/>
          <c:max val="2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40784"/>
        <c:crosses val="autoZero"/>
        <c:crossBetween val="midCat"/>
      </c:valAx>
      <c:valAx>
        <c:axId val="11439407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4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CDF!$Q$10</c:f>
              <c:strCache>
                <c:ptCount val="1"/>
                <c:pt idx="0">
                  <c:v>PDF(µ = 100, σ = 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CDF!$P$11:$P$15</c:f>
              <c:numCache>
                <c:formatCode>0</c:formatCode>
                <c:ptCount val="5"/>
                <c:pt idx="0">
                  <c:v>70</c:v>
                </c:pt>
                <c:pt idx="1">
                  <c:v>90</c:v>
                </c:pt>
                <c:pt idx="2">
                  <c:v>100</c:v>
                </c:pt>
                <c:pt idx="3">
                  <c:v>103</c:v>
                </c:pt>
                <c:pt idx="4">
                  <c:v>120</c:v>
                </c:pt>
              </c:numCache>
            </c:numRef>
          </c:xVal>
          <c:yVal>
            <c:numRef>
              <c:f>CDF!$Q$11:$Q$15</c:f>
              <c:numCache>
                <c:formatCode>General</c:formatCode>
                <c:ptCount val="5"/>
                <c:pt idx="0">
                  <c:v>9.8658764491332818E-10</c:v>
                </c:pt>
                <c:pt idx="1">
                  <c:v>2.2750131948179209E-2</c:v>
                </c:pt>
                <c:pt idx="2">
                  <c:v>0.5</c:v>
                </c:pt>
                <c:pt idx="3">
                  <c:v>0.72574688224992645</c:v>
                </c:pt>
                <c:pt idx="4">
                  <c:v>0.99996832875816688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945096"/>
        <c:axId val="1143942744"/>
      </c:scatterChart>
      <c:valAx>
        <c:axId val="1143945096"/>
        <c:scaling>
          <c:orientation val="minMax"/>
          <c:max val="120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42744"/>
        <c:crosses val="autoZero"/>
        <c:crossBetween val="midCat"/>
      </c:valAx>
      <c:valAx>
        <c:axId val="11439427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45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2.png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5</xdr:row>
      <xdr:rowOff>0</xdr:rowOff>
    </xdr:from>
    <xdr:to>
      <xdr:col>17</xdr:col>
      <xdr:colOff>228392</xdr:colOff>
      <xdr:row>7</xdr:row>
      <xdr:rowOff>85667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72625" y="952500"/>
          <a:ext cx="1666667" cy="466667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>
    <xdr:from>
      <xdr:col>9</xdr:col>
      <xdr:colOff>0</xdr:colOff>
      <xdr:row>16</xdr:row>
      <xdr:rowOff>0</xdr:rowOff>
    </xdr:from>
    <xdr:to>
      <xdr:col>13</xdr:col>
      <xdr:colOff>28575</xdr:colOff>
      <xdr:row>26</xdr:row>
      <xdr:rowOff>23813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27</xdr:row>
      <xdr:rowOff>0</xdr:rowOff>
    </xdr:from>
    <xdr:to>
      <xdr:col>13</xdr:col>
      <xdr:colOff>28575</xdr:colOff>
      <xdr:row>37</xdr:row>
      <xdr:rowOff>23813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27</xdr:row>
      <xdr:rowOff>9525</xdr:rowOff>
    </xdr:from>
    <xdr:to>
      <xdr:col>18</xdr:col>
      <xdr:colOff>38100</xdr:colOff>
      <xdr:row>37</xdr:row>
      <xdr:rowOff>33338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600075</xdr:colOff>
      <xdr:row>16</xdr:row>
      <xdr:rowOff>0</xdr:rowOff>
    </xdr:from>
    <xdr:to>
      <xdr:col>22</xdr:col>
      <xdr:colOff>495300</xdr:colOff>
      <xdr:row>26</xdr:row>
      <xdr:rowOff>23813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18</xdr:col>
      <xdr:colOff>19050</xdr:colOff>
      <xdr:row>26</xdr:row>
      <xdr:rowOff>23813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5</xdr:row>
      <xdr:rowOff>0</xdr:rowOff>
    </xdr:from>
    <xdr:to>
      <xdr:col>14</xdr:col>
      <xdr:colOff>571352</xdr:colOff>
      <xdr:row>6</xdr:row>
      <xdr:rowOff>180975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1525" y="952500"/>
          <a:ext cx="1180952" cy="371475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>
    <xdr:from>
      <xdr:col>9</xdr:col>
      <xdr:colOff>0</xdr:colOff>
      <xdr:row>16</xdr:row>
      <xdr:rowOff>0</xdr:rowOff>
    </xdr:from>
    <xdr:to>
      <xdr:col>13</xdr:col>
      <xdr:colOff>28575</xdr:colOff>
      <xdr:row>26</xdr:row>
      <xdr:rowOff>23813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590550</xdr:colOff>
      <xdr:row>16</xdr:row>
      <xdr:rowOff>0</xdr:rowOff>
    </xdr:from>
    <xdr:to>
      <xdr:col>23</xdr:col>
      <xdr:colOff>419100</xdr:colOff>
      <xdr:row>26</xdr:row>
      <xdr:rowOff>23813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600075</xdr:colOff>
      <xdr:row>16</xdr:row>
      <xdr:rowOff>0</xdr:rowOff>
    </xdr:from>
    <xdr:to>
      <xdr:col>18</xdr:col>
      <xdr:colOff>9525</xdr:colOff>
      <xdr:row>26</xdr:row>
      <xdr:rowOff>23813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27</xdr:row>
      <xdr:rowOff>0</xdr:rowOff>
    </xdr:from>
    <xdr:to>
      <xdr:col>13</xdr:col>
      <xdr:colOff>47625</xdr:colOff>
      <xdr:row>37</xdr:row>
      <xdr:rowOff>23813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27</xdr:row>
      <xdr:rowOff>0</xdr:rowOff>
    </xdr:from>
    <xdr:to>
      <xdr:col>18</xdr:col>
      <xdr:colOff>38100</xdr:colOff>
      <xdr:row>37</xdr:row>
      <xdr:rowOff>23813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7</xdr:col>
      <xdr:colOff>132877</xdr:colOff>
      <xdr:row>54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1076325"/>
          <a:ext cx="3780952" cy="9144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A26" sqref="A26"/>
    </sheetView>
  </sheetViews>
  <sheetFormatPr defaultColWidth="8.85546875" defaultRowHeight="15" x14ac:dyDescent="0.25"/>
  <cols>
    <col min="1" max="1" width="12.7109375" style="2" customWidth="1"/>
    <col min="2" max="3" width="8.85546875" style="2" customWidth="1"/>
    <col min="4" max="4" width="15.7109375" style="2" customWidth="1"/>
    <col min="5" max="6" width="8.85546875" style="2" customWidth="1"/>
    <col min="7" max="7" width="15.7109375" style="2" customWidth="1"/>
    <col min="8" max="8" width="18.7109375" style="2" customWidth="1"/>
    <col min="9" max="16384" width="8.85546875" style="2"/>
  </cols>
  <sheetData>
    <row r="1" spans="1:8" x14ac:dyDescent="0.25">
      <c r="A1" s="3" t="s">
        <v>23</v>
      </c>
      <c r="B1" s="3" t="s">
        <v>37</v>
      </c>
      <c r="C1" s="3"/>
    </row>
    <row r="2" spans="1:8" x14ac:dyDescent="0.25">
      <c r="A2" s="4" t="s">
        <v>0</v>
      </c>
      <c r="B2" s="3" t="s">
        <v>91</v>
      </c>
      <c r="C2" s="3"/>
    </row>
    <row r="3" spans="1:8" x14ac:dyDescent="0.25">
      <c r="A3" s="4" t="s">
        <v>1</v>
      </c>
      <c r="B3" s="3" t="s">
        <v>36</v>
      </c>
      <c r="C3" s="3"/>
    </row>
    <row r="4" spans="1:8" x14ac:dyDescent="0.25">
      <c r="A4" s="4" t="s">
        <v>3</v>
      </c>
      <c r="B4" s="3" t="s">
        <v>4</v>
      </c>
      <c r="C4" s="3"/>
    </row>
    <row r="6" spans="1:8" x14ac:dyDescent="0.25">
      <c r="A6" s="4" t="s">
        <v>70</v>
      </c>
    </row>
    <row r="7" spans="1:8" x14ac:dyDescent="0.25">
      <c r="A7" s="5" t="s">
        <v>46</v>
      </c>
      <c r="B7" s="5" t="s">
        <v>47</v>
      </c>
      <c r="C7" s="5"/>
      <c r="D7" s="5" t="s">
        <v>101</v>
      </c>
      <c r="E7" s="5" t="s">
        <v>6</v>
      </c>
      <c r="F7" s="5" t="s">
        <v>25</v>
      </c>
      <c r="G7" s="5" t="s">
        <v>26</v>
      </c>
      <c r="H7" s="5" t="s">
        <v>100</v>
      </c>
    </row>
    <row r="8" spans="1:8" x14ac:dyDescent="0.25">
      <c r="A8" s="2">
        <v>0</v>
      </c>
      <c r="B8" s="2">
        <v>1</v>
      </c>
      <c r="D8" s="2">
        <v>-5.9978070150076865</v>
      </c>
      <c r="F8" s="2" t="str">
        <f>IF(ABS(E8 - D8) &lt;= (ABS(D8) * 0.01), "Passed", "Failed")</f>
        <v>Failed</v>
      </c>
      <c r="H8" s="2">
        <f>'Inverse CDF'!H9</f>
        <v>-5.9978070150076865</v>
      </c>
    </row>
    <row r="10" spans="1:8" x14ac:dyDescent="0.25">
      <c r="A10" s="4" t="s">
        <v>71</v>
      </c>
    </row>
    <row r="11" spans="1:8" x14ac:dyDescent="0.25">
      <c r="A11" s="5" t="s">
        <v>46</v>
      </c>
      <c r="B11" s="5" t="s">
        <v>47</v>
      </c>
      <c r="C11" s="5"/>
      <c r="D11" s="5" t="s">
        <v>101</v>
      </c>
      <c r="E11" s="5" t="s">
        <v>6</v>
      </c>
      <c r="F11" s="5" t="s">
        <v>25</v>
      </c>
      <c r="G11" s="5" t="s">
        <v>26</v>
      </c>
      <c r="H11" s="5" t="s">
        <v>100</v>
      </c>
    </row>
    <row r="12" spans="1:8" x14ac:dyDescent="0.25">
      <c r="A12" s="2">
        <v>-10</v>
      </c>
      <c r="B12" s="2">
        <v>3.3</v>
      </c>
      <c r="D12" s="2">
        <v>-29.792763149525364</v>
      </c>
      <c r="F12" s="2" t="str">
        <f>IF(ABS(E12 - D12) &lt;= (ABS(D12) * 0.01), "Passed", "Failed")</f>
        <v>Failed</v>
      </c>
      <c r="H12" s="2">
        <f>'Inverse CDF'!H46</f>
        <v>-29.792763149525364</v>
      </c>
    </row>
    <row r="14" spans="1:8" x14ac:dyDescent="0.25">
      <c r="A14" s="4" t="s">
        <v>72</v>
      </c>
    </row>
    <row r="15" spans="1:8" x14ac:dyDescent="0.25">
      <c r="A15" s="5" t="s">
        <v>46</v>
      </c>
      <c r="B15" s="5" t="s">
        <v>47</v>
      </c>
      <c r="C15" s="5"/>
      <c r="D15" s="5" t="s">
        <v>101</v>
      </c>
      <c r="E15" s="5" t="s">
        <v>6</v>
      </c>
      <c r="F15" s="5" t="s">
        <v>25</v>
      </c>
      <c r="G15" s="5" t="s">
        <v>26</v>
      </c>
      <c r="H15" s="5" t="s">
        <v>100</v>
      </c>
    </row>
    <row r="16" spans="1:8" x14ac:dyDescent="0.25">
      <c r="A16" s="2">
        <v>50</v>
      </c>
      <c r="B16" s="2">
        <v>5</v>
      </c>
      <c r="D16" s="2">
        <v>20.010964924961566</v>
      </c>
      <c r="F16" s="2" t="str">
        <f>IF(ABS(E16 - D16) &lt;= (ABS(D16) * 0.01), "Passed", "Failed")</f>
        <v>Failed</v>
      </c>
      <c r="H16" s="2">
        <f>'Inverse CDF'!H83</f>
        <v>20.010964924961566</v>
      </c>
    </row>
    <row r="18" spans="1:8" x14ac:dyDescent="0.25">
      <c r="A18" s="4" t="s">
        <v>73</v>
      </c>
    </row>
    <row r="19" spans="1:8" x14ac:dyDescent="0.25">
      <c r="A19" s="5" t="s">
        <v>46</v>
      </c>
      <c r="B19" s="5" t="s">
        <v>47</v>
      </c>
      <c r="C19" s="5"/>
      <c r="D19" s="5" t="s">
        <v>101</v>
      </c>
      <c r="E19" s="5" t="s">
        <v>6</v>
      </c>
      <c r="F19" s="5" t="s">
        <v>25</v>
      </c>
      <c r="G19" s="5" t="s">
        <v>26</v>
      </c>
      <c r="H19" s="5" t="s">
        <v>100</v>
      </c>
    </row>
    <row r="20" spans="1:8" x14ac:dyDescent="0.25">
      <c r="A20" s="2">
        <v>100</v>
      </c>
      <c r="B20" s="2">
        <v>5</v>
      </c>
      <c r="D20" s="2">
        <v>70.01096492496157</v>
      </c>
      <c r="F20" s="2" t="str">
        <f>IF(ABS(E20 - D20) &lt;= (ABS(D20) * 0.01), "Passed", "Failed")</f>
        <v>Failed</v>
      </c>
      <c r="H20" s="2">
        <f>'Inverse CDF'!H120</f>
        <v>70.01096492496157</v>
      </c>
    </row>
    <row r="22" spans="1:8" x14ac:dyDescent="0.25">
      <c r="A22" s="4" t="s">
        <v>74</v>
      </c>
    </row>
    <row r="23" spans="1:8" x14ac:dyDescent="0.25">
      <c r="A23" s="5" t="s">
        <v>46</v>
      </c>
      <c r="B23" s="5" t="s">
        <v>47</v>
      </c>
      <c r="C23" s="5"/>
      <c r="D23" s="5" t="s">
        <v>101</v>
      </c>
      <c r="E23" s="5" t="s">
        <v>6</v>
      </c>
      <c r="F23" s="5" t="s">
        <v>25</v>
      </c>
      <c r="G23" s="5" t="s">
        <v>26</v>
      </c>
      <c r="H23" s="5" t="s">
        <v>100</v>
      </c>
    </row>
    <row r="24" spans="1:8" x14ac:dyDescent="0.25">
      <c r="A24" s="2">
        <v>100</v>
      </c>
      <c r="B24" s="2">
        <v>20</v>
      </c>
      <c r="D24" s="2">
        <v>-19.956140300153734</v>
      </c>
      <c r="F24" s="2" t="str">
        <f>IF(ABS(E24 - D24) &lt;= (ABS(D24) * 0.01), "Passed", "Failed")</f>
        <v>Failed</v>
      </c>
      <c r="H24" s="2">
        <f>'Inverse CDF'!H157</f>
        <v>-19.956140300153734</v>
      </c>
    </row>
  </sheetData>
  <conditionalFormatting sqref="F1:F1048576">
    <cfRule type="containsText" dxfId="27" priority="3" operator="containsText" text="Failed">
      <formula>NOT(ISERROR(SEARCH("Failed",F1)))</formula>
    </cfRule>
    <cfRule type="containsText" dxfId="26" priority="4" operator="containsText" text="Passed">
      <formula>NOT(ISERROR(SEARCH("Passed",F1)))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9"/>
  <sheetViews>
    <sheetView workbookViewId="0">
      <selection activeCell="J41" sqref="J41"/>
    </sheetView>
  </sheetViews>
  <sheetFormatPr defaultColWidth="8.85546875" defaultRowHeight="15" outlineLevelRow="1" x14ac:dyDescent="0.25"/>
  <cols>
    <col min="1" max="1" width="12.7109375" style="2" customWidth="1"/>
    <col min="2" max="3" width="8.85546875" style="2"/>
    <col min="4" max="4" width="15.7109375" style="2" customWidth="1"/>
    <col min="5" max="6" width="8.85546875" style="2"/>
    <col min="7" max="7" width="15.7109375" style="2" customWidth="1"/>
    <col min="8" max="8" width="18.7109375" style="2" customWidth="1"/>
    <col min="9" max="10" width="8.85546875" style="2"/>
    <col min="11" max="11" width="12.7109375" style="2" customWidth="1"/>
    <col min="12" max="12" width="8.85546875" style="2"/>
    <col min="13" max="13" width="12.7109375" style="2" customWidth="1"/>
    <col min="14" max="14" width="9.140625" style="2" customWidth="1"/>
    <col min="15" max="15" width="12.7109375" style="2" customWidth="1"/>
    <col min="16" max="16" width="8.85546875" style="2" customWidth="1"/>
    <col min="17" max="17" width="12.7109375" style="2" customWidth="1"/>
    <col min="18" max="18" width="8.85546875" style="2" customWidth="1"/>
    <col min="19" max="19" width="13.28515625" style="2" customWidth="1"/>
    <col min="20" max="20" width="8.85546875" style="2" customWidth="1"/>
    <col min="21" max="21" width="16.7109375" style="2" customWidth="1"/>
    <col min="22" max="22" width="8.85546875" style="2" customWidth="1"/>
    <col min="23" max="23" width="18.7109375" style="2" customWidth="1"/>
    <col min="24" max="16384" width="8.85546875" style="2"/>
  </cols>
  <sheetData>
    <row r="1" spans="1:19" x14ac:dyDescent="0.25">
      <c r="A1" s="3" t="s">
        <v>23</v>
      </c>
      <c r="B1" s="3" t="s">
        <v>37</v>
      </c>
    </row>
    <row r="2" spans="1:19" x14ac:dyDescent="0.25">
      <c r="A2" s="4" t="s">
        <v>0</v>
      </c>
      <c r="B2" s="3" t="s">
        <v>11</v>
      </c>
    </row>
    <row r="3" spans="1:19" x14ac:dyDescent="0.25">
      <c r="A3" s="4" t="s">
        <v>1</v>
      </c>
      <c r="B3" s="3" t="s">
        <v>36</v>
      </c>
    </row>
    <row r="4" spans="1:19" x14ac:dyDescent="0.25">
      <c r="A4" s="4" t="s">
        <v>3</v>
      </c>
      <c r="B4" s="3" t="s">
        <v>4</v>
      </c>
    </row>
    <row r="6" spans="1:19" x14ac:dyDescent="0.25">
      <c r="A6" s="4" t="s">
        <v>80</v>
      </c>
      <c r="F6" s="11"/>
      <c r="J6" s="10" t="s">
        <v>33</v>
      </c>
    </row>
    <row r="7" spans="1:19" outlineLevel="1" x14ac:dyDescent="0.25">
      <c r="A7" s="8" t="s">
        <v>55</v>
      </c>
      <c r="F7" s="11"/>
      <c r="J7" s="13" t="s">
        <v>45</v>
      </c>
    </row>
    <row r="8" spans="1:19" ht="15.75" outlineLevel="1" thickBot="1" x14ac:dyDescent="0.3">
      <c r="A8" s="5" t="s">
        <v>46</v>
      </c>
      <c r="B8" s="5" t="s">
        <v>47</v>
      </c>
      <c r="C8" s="5" t="s">
        <v>12</v>
      </c>
      <c r="D8" s="5" t="s">
        <v>101</v>
      </c>
      <c r="E8" s="5" t="s">
        <v>6</v>
      </c>
      <c r="F8" s="12" t="s">
        <v>25</v>
      </c>
      <c r="G8" s="5" t="s">
        <v>26</v>
      </c>
      <c r="H8" s="5" t="s">
        <v>100</v>
      </c>
    </row>
    <row r="9" spans="1:19" ht="15.75" outlineLevel="1" thickBot="1" x14ac:dyDescent="0.3">
      <c r="A9" s="2">
        <v>0</v>
      </c>
      <c r="B9" s="2">
        <v>1</v>
      </c>
      <c r="C9" s="2">
        <v>-5</v>
      </c>
      <c r="D9" s="2">
        <v>1.4867195147342977E-6</v>
      </c>
      <c r="F9" s="15" t="str">
        <f xml:space="preserve"> IF(ABS(E9 - D9) &lt;= (D9 * 0.01), "Passed", "Failed")</f>
        <v>Failed</v>
      </c>
      <c r="G9" s="6"/>
      <c r="H9" s="2">
        <f>(1 / (B9 * SQRT(2 * PI() ) ))*EXP(-0.5 * ( (C9 - A9 ) / B9)^2)</f>
        <v>1.4867195147342977E-6</v>
      </c>
      <c r="J9" s="28" t="s">
        <v>63</v>
      </c>
      <c r="K9" s="29"/>
      <c r="L9" s="29"/>
      <c r="M9" s="29"/>
      <c r="N9" s="29"/>
      <c r="O9" s="29"/>
      <c r="P9" s="29"/>
      <c r="Q9" s="29"/>
      <c r="R9" s="29"/>
      <c r="S9" s="30"/>
    </row>
    <row r="10" spans="1:19" outlineLevel="1" x14ac:dyDescent="0.25">
      <c r="F10" s="11"/>
      <c r="J10" s="18" t="s">
        <v>12</v>
      </c>
      <c r="K10" s="19" t="s">
        <v>64</v>
      </c>
      <c r="L10" s="18" t="s">
        <v>12</v>
      </c>
      <c r="M10" s="19" t="s">
        <v>65</v>
      </c>
      <c r="N10" s="18" t="s">
        <v>12</v>
      </c>
      <c r="O10" s="19" t="s">
        <v>66</v>
      </c>
      <c r="P10" s="18" t="s">
        <v>12</v>
      </c>
      <c r="Q10" s="19" t="s">
        <v>67</v>
      </c>
      <c r="R10" s="18" t="s">
        <v>12</v>
      </c>
      <c r="S10" s="19" t="s">
        <v>68</v>
      </c>
    </row>
    <row r="11" spans="1:19" outlineLevel="1" x14ac:dyDescent="0.25">
      <c r="A11" s="8" t="s">
        <v>56</v>
      </c>
      <c r="F11" s="11"/>
      <c r="J11" s="22">
        <f>C9</f>
        <v>-5</v>
      </c>
      <c r="K11" s="20">
        <f>H9</f>
        <v>1.4867195147342977E-6</v>
      </c>
      <c r="L11" s="22">
        <f>C30</f>
        <v>-18</v>
      </c>
      <c r="M11" s="20">
        <f>H30</f>
        <v>6.4007720221826497E-3</v>
      </c>
      <c r="N11" s="24">
        <f>C51</f>
        <v>35</v>
      </c>
      <c r="O11" s="20">
        <f>H51</f>
        <v>8.8636968238760153E-4</v>
      </c>
      <c r="P11" s="24">
        <f>C72</f>
        <v>70</v>
      </c>
      <c r="Q11" s="20">
        <f>H72</f>
        <v>1.2151765699646574E-9</v>
      </c>
      <c r="R11" s="24">
        <f>C93</f>
        <v>60</v>
      </c>
      <c r="S11" s="20">
        <f>H93</f>
        <v>2.6995483256594031E-3</v>
      </c>
    </row>
    <row r="12" spans="1:19" outlineLevel="1" x14ac:dyDescent="0.25">
      <c r="A12" s="5" t="s">
        <v>46</v>
      </c>
      <c r="B12" s="5" t="s">
        <v>47</v>
      </c>
      <c r="C12" s="5" t="s">
        <v>12</v>
      </c>
      <c r="D12" s="5" t="s">
        <v>101</v>
      </c>
      <c r="E12" s="5" t="s">
        <v>6</v>
      </c>
      <c r="F12" s="12" t="s">
        <v>25</v>
      </c>
      <c r="G12" s="5" t="s">
        <v>26</v>
      </c>
      <c r="H12" s="5" t="s">
        <v>100</v>
      </c>
      <c r="J12" s="22">
        <f>C13</f>
        <v>-1</v>
      </c>
      <c r="K12" s="20">
        <f>H13</f>
        <v>0.24197072451914337</v>
      </c>
      <c r="L12" s="22">
        <f>C34</f>
        <v>-15</v>
      </c>
      <c r="M12" s="20">
        <f>H34</f>
        <v>3.8361418209103555E-2</v>
      </c>
      <c r="N12" s="24">
        <f>C55</f>
        <v>42</v>
      </c>
      <c r="O12" s="20">
        <f>H55</f>
        <v>2.2184166935891113E-2</v>
      </c>
      <c r="P12" s="24">
        <f>C76</f>
        <v>90</v>
      </c>
      <c r="Q12" s="20">
        <f>H76</f>
        <v>1.0798193302637612E-2</v>
      </c>
      <c r="R12" s="24">
        <f>C97</f>
        <v>80</v>
      </c>
      <c r="S12" s="20">
        <f>H97</f>
        <v>1.209853622595717E-2</v>
      </c>
    </row>
    <row r="13" spans="1:19" outlineLevel="1" x14ac:dyDescent="0.25">
      <c r="A13" s="2">
        <v>0</v>
      </c>
      <c r="B13" s="2">
        <v>1</v>
      </c>
      <c r="C13" s="2">
        <v>-1</v>
      </c>
      <c r="D13" s="2">
        <v>0.24197072451914337</v>
      </c>
      <c r="F13" s="15" t="str">
        <f xml:space="preserve"> IF(ABS(E13 - D13) &lt;= (D13 * 0.01), "Passed", "Failed")</f>
        <v>Failed</v>
      </c>
      <c r="G13" s="6"/>
      <c r="H13" s="2">
        <f>(1 / (B13 * SQRT(2 * PI() ) ))*EXP(-0.5 * ( (C13 - A13 ) / B13)^2)</f>
        <v>0.24197072451914337</v>
      </c>
      <c r="J13" s="22">
        <f>C17</f>
        <v>-0.3</v>
      </c>
      <c r="K13" s="20">
        <f>H17</f>
        <v>0.38138781546052414</v>
      </c>
      <c r="L13" s="22">
        <f>C38</f>
        <v>-9</v>
      </c>
      <c r="M13" s="20">
        <f>H38</f>
        <v>0.11546651736923391</v>
      </c>
      <c r="N13" s="24">
        <f>C59</f>
        <v>53</v>
      </c>
      <c r="O13" s="20">
        <f>H59</f>
        <v>6.664492057835994E-2</v>
      </c>
      <c r="P13" s="24">
        <f>C80</f>
        <v>100</v>
      </c>
      <c r="Q13" s="20">
        <f>H80</f>
        <v>7.9788456080286549E-2</v>
      </c>
      <c r="R13" s="24">
        <f>C101</f>
        <v>98</v>
      </c>
      <c r="S13" s="20">
        <f>H101</f>
        <v>1.9847627373850592E-2</v>
      </c>
    </row>
    <row r="14" spans="1:19" outlineLevel="1" x14ac:dyDescent="0.25">
      <c r="F14" s="11"/>
      <c r="J14" s="22">
        <f>C21</f>
        <v>0.8</v>
      </c>
      <c r="K14" s="20">
        <f>H21</f>
        <v>0.28969155276148273</v>
      </c>
      <c r="L14" s="22">
        <f>C42</f>
        <v>-6.5</v>
      </c>
      <c r="M14" s="20">
        <f>H42</f>
        <v>6.8885910797382113E-2</v>
      </c>
      <c r="N14" s="24">
        <f>C63</f>
        <v>60</v>
      </c>
      <c r="O14" s="20">
        <f>H63</f>
        <v>1.0798193302637612E-2</v>
      </c>
      <c r="P14" s="24">
        <f>C84</f>
        <v>103</v>
      </c>
      <c r="Q14" s="20">
        <f>H84</f>
        <v>6.664492057835994E-2</v>
      </c>
      <c r="R14" s="24">
        <f>C105</f>
        <v>105</v>
      </c>
      <c r="S14" s="20">
        <f>H105</f>
        <v>1.9333405840142464E-2</v>
      </c>
    </row>
    <row r="15" spans="1:19" ht="15.75" outlineLevel="1" thickBot="1" x14ac:dyDescent="0.3">
      <c r="A15" s="8" t="s">
        <v>57</v>
      </c>
      <c r="F15" s="11"/>
      <c r="J15" s="23">
        <f>C25</f>
        <v>3</v>
      </c>
      <c r="K15" s="21">
        <f>H25</f>
        <v>4.4318484119380075E-3</v>
      </c>
      <c r="L15" s="23">
        <f>C46</f>
        <v>0</v>
      </c>
      <c r="M15" s="21">
        <f>H46</f>
        <v>1.2257170866322661E-3</v>
      </c>
      <c r="N15" s="25">
        <f>C67</f>
        <v>65</v>
      </c>
      <c r="O15" s="21">
        <f>H67</f>
        <v>8.8636968238760153E-4</v>
      </c>
      <c r="P15" s="25">
        <f>C88</f>
        <v>120</v>
      </c>
      <c r="Q15" s="21">
        <f>H88</f>
        <v>2.6766045152977075E-5</v>
      </c>
      <c r="R15" s="25">
        <f>C109</f>
        <v>130</v>
      </c>
      <c r="S15" s="21">
        <f>H109</f>
        <v>6.4758797832945875E-3</v>
      </c>
    </row>
    <row r="16" spans="1:19" outlineLevel="1" x14ac:dyDescent="0.25">
      <c r="A16" s="5" t="s">
        <v>46</v>
      </c>
      <c r="B16" s="5" t="s">
        <v>47</v>
      </c>
      <c r="C16" s="5" t="s">
        <v>12</v>
      </c>
      <c r="D16" s="5" t="s">
        <v>101</v>
      </c>
      <c r="E16" s="5" t="s">
        <v>6</v>
      </c>
      <c r="F16" s="12" t="s">
        <v>25</v>
      </c>
      <c r="G16" s="5" t="s">
        <v>26</v>
      </c>
      <c r="H16" s="5" t="s">
        <v>100</v>
      </c>
    </row>
    <row r="17" spans="1:8" outlineLevel="1" x14ac:dyDescent="0.25">
      <c r="A17" s="2">
        <v>0</v>
      </c>
      <c r="B17" s="2">
        <v>1</v>
      </c>
      <c r="C17" s="2">
        <v>-0.3</v>
      </c>
      <c r="D17" s="2">
        <v>0.38138781546052414</v>
      </c>
      <c r="F17" s="15" t="str">
        <f xml:space="preserve"> IF(ABS(E17 - D17) &lt;= (D17 * 0.01), "Passed", "Failed")</f>
        <v>Failed</v>
      </c>
      <c r="G17" s="6"/>
      <c r="H17" s="2">
        <f>(1 / (B17 * SQRT(2 * PI() ) ))*EXP(-0.5 * ( (C17 - A17 ) / B17)^2)</f>
        <v>0.38138781546052414</v>
      </c>
    </row>
    <row r="18" spans="1:8" outlineLevel="1" x14ac:dyDescent="0.25">
      <c r="F18" s="11"/>
    </row>
    <row r="19" spans="1:8" outlineLevel="1" x14ac:dyDescent="0.25">
      <c r="A19" s="8" t="s">
        <v>58</v>
      </c>
      <c r="F19" s="11"/>
    </row>
    <row r="20" spans="1:8" outlineLevel="1" x14ac:dyDescent="0.25">
      <c r="A20" s="5" t="s">
        <v>46</v>
      </c>
      <c r="B20" s="5" t="s">
        <v>47</v>
      </c>
      <c r="C20" s="5" t="s">
        <v>12</v>
      </c>
      <c r="D20" s="5" t="s">
        <v>101</v>
      </c>
      <c r="E20" s="5" t="s">
        <v>6</v>
      </c>
      <c r="F20" s="12" t="s">
        <v>25</v>
      </c>
      <c r="G20" s="5" t="s">
        <v>26</v>
      </c>
      <c r="H20" s="5" t="s">
        <v>100</v>
      </c>
    </row>
    <row r="21" spans="1:8" outlineLevel="1" x14ac:dyDescent="0.25">
      <c r="A21" s="2">
        <v>0</v>
      </c>
      <c r="B21" s="2">
        <v>1</v>
      </c>
      <c r="C21" s="2">
        <v>0.8</v>
      </c>
      <c r="D21" s="2">
        <v>0.28969155276148273</v>
      </c>
      <c r="F21" s="15" t="str">
        <f xml:space="preserve"> IF(ABS(E21 - D21) &lt;= (D21 * 0.01), "Passed", "Failed")</f>
        <v>Failed</v>
      </c>
      <c r="G21" s="6"/>
      <c r="H21" s="2">
        <f>(1 / (B21 * SQRT(2 * PI() ) ))*EXP(-0.5 * ( (C21 - A21 ) / B21)^2)</f>
        <v>0.28969155276148273</v>
      </c>
    </row>
    <row r="22" spans="1:8" outlineLevel="1" x14ac:dyDescent="0.25">
      <c r="F22" s="11"/>
    </row>
    <row r="23" spans="1:8" outlineLevel="1" x14ac:dyDescent="0.25">
      <c r="A23" s="8" t="s">
        <v>59</v>
      </c>
      <c r="F23" s="11"/>
    </row>
    <row r="24" spans="1:8" outlineLevel="1" x14ac:dyDescent="0.25">
      <c r="A24" s="5" t="s">
        <v>46</v>
      </c>
      <c r="B24" s="5" t="s">
        <v>47</v>
      </c>
      <c r="C24" s="5" t="s">
        <v>12</v>
      </c>
      <c r="D24" s="5" t="s">
        <v>101</v>
      </c>
      <c r="E24" s="5" t="s">
        <v>6</v>
      </c>
      <c r="F24" s="12" t="s">
        <v>25</v>
      </c>
      <c r="G24" s="5" t="s">
        <v>26</v>
      </c>
      <c r="H24" s="5" t="s">
        <v>100</v>
      </c>
    </row>
    <row r="25" spans="1:8" outlineLevel="1" x14ac:dyDescent="0.25">
      <c r="A25" s="2">
        <v>0</v>
      </c>
      <c r="B25" s="2">
        <v>1</v>
      </c>
      <c r="C25" s="2">
        <v>3</v>
      </c>
      <c r="D25" s="2">
        <v>4.4318484119380075E-3</v>
      </c>
      <c r="F25" s="15" t="str">
        <f xml:space="preserve"> IF(ABS(E25 - D25) &lt;= (D25 * 0.01), "Passed", "Failed")</f>
        <v>Failed</v>
      </c>
      <c r="G25" s="6"/>
      <c r="H25" s="2">
        <f>(1 / (B25 * SQRT(2 * PI() ) ))*EXP(-0.5 * ( (C25 - A25 ) / B25)^2)</f>
        <v>4.4318484119380075E-3</v>
      </c>
    </row>
    <row r="27" spans="1:8" x14ac:dyDescent="0.25">
      <c r="A27" s="4" t="s">
        <v>81</v>
      </c>
      <c r="F27" s="11"/>
    </row>
    <row r="28" spans="1:8" outlineLevel="1" x14ac:dyDescent="0.25">
      <c r="A28" s="8" t="s">
        <v>55</v>
      </c>
      <c r="F28" s="11"/>
    </row>
    <row r="29" spans="1:8" outlineLevel="1" x14ac:dyDescent="0.25">
      <c r="A29" s="5" t="s">
        <v>46</v>
      </c>
      <c r="B29" s="5" t="s">
        <v>47</v>
      </c>
      <c r="C29" s="5" t="s">
        <v>12</v>
      </c>
      <c r="D29" s="5" t="s">
        <v>101</v>
      </c>
      <c r="E29" s="5" t="s">
        <v>6</v>
      </c>
      <c r="F29" s="12" t="s">
        <v>25</v>
      </c>
      <c r="G29" s="5" t="s">
        <v>26</v>
      </c>
      <c r="H29" s="5" t="s">
        <v>100</v>
      </c>
    </row>
    <row r="30" spans="1:8" outlineLevel="1" x14ac:dyDescent="0.25">
      <c r="A30" s="2">
        <v>-10</v>
      </c>
      <c r="B30" s="2">
        <v>3.3</v>
      </c>
      <c r="C30" s="2">
        <v>-18</v>
      </c>
      <c r="D30" s="2">
        <v>6.4007720221826497E-3</v>
      </c>
      <c r="F30" s="15" t="str">
        <f xml:space="preserve"> IF(ABS(E30 - D30) &lt;= (D30 * 0.01), "Passed", "Failed")</f>
        <v>Failed</v>
      </c>
      <c r="G30" s="6"/>
      <c r="H30" s="2">
        <f>(1 / (B30 * SQRT(2 * PI() ) ))*EXP(-0.5 * ( (C30 - A30 ) / B30)^2)</f>
        <v>6.4007720221826497E-3</v>
      </c>
    </row>
    <row r="31" spans="1:8" outlineLevel="1" x14ac:dyDescent="0.25">
      <c r="F31" s="11"/>
    </row>
    <row r="32" spans="1:8" outlineLevel="1" x14ac:dyDescent="0.25">
      <c r="A32" s="8" t="s">
        <v>56</v>
      </c>
      <c r="F32" s="11"/>
    </row>
    <row r="33" spans="1:10" outlineLevel="1" x14ac:dyDescent="0.25">
      <c r="A33" s="5" t="s">
        <v>46</v>
      </c>
      <c r="B33" s="5" t="s">
        <v>47</v>
      </c>
      <c r="C33" s="5" t="s">
        <v>12</v>
      </c>
      <c r="D33" s="5" t="s">
        <v>101</v>
      </c>
      <c r="E33" s="5" t="s">
        <v>6</v>
      </c>
      <c r="F33" s="12" t="s">
        <v>25</v>
      </c>
      <c r="G33" s="5" t="s">
        <v>26</v>
      </c>
      <c r="H33" s="5" t="s">
        <v>100</v>
      </c>
    </row>
    <row r="34" spans="1:10" outlineLevel="1" x14ac:dyDescent="0.25">
      <c r="A34" s="2">
        <v>-10</v>
      </c>
      <c r="B34" s="2">
        <v>3.3</v>
      </c>
      <c r="C34" s="2">
        <v>-15</v>
      </c>
      <c r="D34" s="2">
        <v>3.8361418209103555E-2</v>
      </c>
      <c r="F34" s="15" t="str">
        <f xml:space="preserve"> IF(ABS(E34 - D34) &lt;= (D34 * 0.01), "Passed", "Failed")</f>
        <v>Failed</v>
      </c>
      <c r="G34" s="6"/>
      <c r="H34" s="2">
        <f>(1 / (B34 * SQRT(2 * PI() ) ))*EXP(-0.5 * ( (C34 - A34 ) / B34)^2)</f>
        <v>3.8361418209103555E-2</v>
      </c>
    </row>
    <row r="35" spans="1:10" outlineLevel="1" x14ac:dyDescent="0.25">
      <c r="F35" s="11"/>
    </row>
    <row r="36" spans="1:10" outlineLevel="1" x14ac:dyDescent="0.25">
      <c r="A36" s="8" t="s">
        <v>57</v>
      </c>
      <c r="F36" s="11"/>
    </row>
    <row r="37" spans="1:10" outlineLevel="1" x14ac:dyDescent="0.25">
      <c r="A37" s="5" t="s">
        <v>46</v>
      </c>
      <c r="B37" s="5" t="s">
        <v>47</v>
      </c>
      <c r="C37" s="5" t="s">
        <v>12</v>
      </c>
      <c r="D37" s="5" t="s">
        <v>101</v>
      </c>
      <c r="E37" s="5" t="s">
        <v>6</v>
      </c>
      <c r="F37" s="12" t="s">
        <v>25</v>
      </c>
      <c r="G37" s="5" t="s">
        <v>26</v>
      </c>
      <c r="H37" s="5" t="s">
        <v>100</v>
      </c>
    </row>
    <row r="38" spans="1:10" outlineLevel="1" x14ac:dyDescent="0.25">
      <c r="A38" s="2">
        <v>-10</v>
      </c>
      <c r="B38" s="2">
        <v>3.3</v>
      </c>
      <c r="C38" s="2">
        <v>-9</v>
      </c>
      <c r="D38" s="2">
        <v>0.11546651736923391</v>
      </c>
      <c r="F38" s="15" t="str">
        <f xml:space="preserve"> IF(ABS(E38 - D38) &lt;= (D38 * 0.01), "Passed", "Failed")</f>
        <v>Failed</v>
      </c>
      <c r="G38" s="6"/>
      <c r="H38" s="2">
        <f>(1 / (B38 * SQRT(2 * PI() ) ))*EXP(-0.5 * ( (C38 - A38 ) / B38)^2)</f>
        <v>0.11546651736923391</v>
      </c>
    </row>
    <row r="39" spans="1:10" outlineLevel="1" x14ac:dyDescent="0.25">
      <c r="F39" s="11"/>
      <c r="J39" s="8" t="s">
        <v>69</v>
      </c>
    </row>
    <row r="40" spans="1:10" outlineLevel="1" x14ac:dyDescent="0.25">
      <c r="A40" s="8" t="s">
        <v>58</v>
      </c>
      <c r="F40" s="11"/>
    </row>
    <row r="41" spans="1:10" outlineLevel="1" x14ac:dyDescent="0.25">
      <c r="A41" s="5" t="s">
        <v>46</v>
      </c>
      <c r="B41" s="5" t="s">
        <v>47</v>
      </c>
      <c r="C41" s="5" t="s">
        <v>12</v>
      </c>
      <c r="D41" s="5" t="s">
        <v>101</v>
      </c>
      <c r="E41" s="5" t="s">
        <v>6</v>
      </c>
      <c r="F41" s="12" t="s">
        <v>25</v>
      </c>
      <c r="G41" s="5" t="s">
        <v>26</v>
      </c>
      <c r="H41" s="5" t="s">
        <v>100</v>
      </c>
    </row>
    <row r="42" spans="1:10" outlineLevel="1" x14ac:dyDescent="0.25">
      <c r="A42" s="2">
        <v>-10</v>
      </c>
      <c r="B42" s="2">
        <v>3.3</v>
      </c>
      <c r="C42" s="2">
        <v>-6.5</v>
      </c>
      <c r="D42" s="2">
        <v>6.8885910797382113E-2</v>
      </c>
      <c r="F42" s="15" t="str">
        <f xml:space="preserve"> IF(ABS(E42 - D42) &lt;= (D42 * 0.01), "Passed", "Failed")</f>
        <v>Failed</v>
      </c>
      <c r="G42" s="6"/>
      <c r="H42" s="2">
        <f>(1 / (B42 * SQRT(2 * PI() ) ))*EXP(-0.5 * ( (C42 - A42 ) / B42)^2)</f>
        <v>6.8885910797382113E-2</v>
      </c>
    </row>
    <row r="43" spans="1:10" outlineLevel="1" x14ac:dyDescent="0.25">
      <c r="F43" s="11"/>
    </row>
    <row r="44" spans="1:10" outlineLevel="1" x14ac:dyDescent="0.25">
      <c r="A44" s="8" t="s">
        <v>59</v>
      </c>
      <c r="F44" s="11"/>
    </row>
    <row r="45" spans="1:10" outlineLevel="1" x14ac:dyDescent="0.25">
      <c r="A45" s="5" t="s">
        <v>46</v>
      </c>
      <c r="B45" s="5" t="s">
        <v>47</v>
      </c>
      <c r="C45" s="5" t="s">
        <v>12</v>
      </c>
      <c r="D45" s="5" t="s">
        <v>101</v>
      </c>
      <c r="E45" s="5" t="s">
        <v>6</v>
      </c>
      <c r="F45" s="12" t="s">
        <v>25</v>
      </c>
      <c r="G45" s="5" t="s">
        <v>26</v>
      </c>
      <c r="H45" s="5" t="s">
        <v>100</v>
      </c>
    </row>
    <row r="46" spans="1:10" outlineLevel="1" x14ac:dyDescent="0.25">
      <c r="A46" s="2">
        <v>-10</v>
      </c>
      <c r="B46" s="2">
        <v>3.3</v>
      </c>
      <c r="C46" s="2">
        <v>0</v>
      </c>
      <c r="D46" s="2">
        <v>1.2257170866322661E-3</v>
      </c>
      <c r="F46" s="15" t="str">
        <f xml:space="preserve"> IF(ABS(E46 - D46) &lt;= (D46 * 0.01), "Passed", "Failed")</f>
        <v>Failed</v>
      </c>
      <c r="G46" s="6"/>
      <c r="H46" s="2">
        <f>(1 / (B46 * SQRT(2 * PI() ) ))*EXP(-0.5 * ( (C46 - A46 ) / B46)^2)</f>
        <v>1.2257170866322661E-3</v>
      </c>
    </row>
    <row r="48" spans="1:10" x14ac:dyDescent="0.25">
      <c r="A48" s="4" t="s">
        <v>82</v>
      </c>
      <c r="F48" s="11"/>
    </row>
    <row r="49" spans="1:8" outlineLevel="1" x14ac:dyDescent="0.25">
      <c r="A49" s="8" t="s">
        <v>55</v>
      </c>
      <c r="F49" s="11"/>
    </row>
    <row r="50" spans="1:8" outlineLevel="1" x14ac:dyDescent="0.25">
      <c r="A50" s="5" t="s">
        <v>46</v>
      </c>
      <c r="B50" s="5" t="s">
        <v>47</v>
      </c>
      <c r="C50" s="5" t="s">
        <v>12</v>
      </c>
      <c r="D50" s="5" t="s">
        <v>101</v>
      </c>
      <c r="E50" s="5" t="s">
        <v>6</v>
      </c>
      <c r="F50" s="12" t="s">
        <v>25</v>
      </c>
      <c r="G50" s="5" t="s">
        <v>26</v>
      </c>
      <c r="H50" s="5" t="s">
        <v>100</v>
      </c>
    </row>
    <row r="51" spans="1:8" outlineLevel="1" x14ac:dyDescent="0.25">
      <c r="A51" s="2">
        <v>50</v>
      </c>
      <c r="B51" s="2">
        <v>5</v>
      </c>
      <c r="C51" s="2">
        <v>35</v>
      </c>
      <c r="D51" s="2">
        <v>8.8636968238760153E-4</v>
      </c>
      <c r="F51" s="15" t="str">
        <f xml:space="preserve"> IF(ABS(E51 - D51) &lt;= (D51 * 0.01), "Passed", "Failed")</f>
        <v>Failed</v>
      </c>
      <c r="G51" s="6"/>
      <c r="H51" s="2">
        <f>(1 / (B51 * SQRT(2 * PI() ) ))*EXP(-0.5 * ( (C51 - A51 ) / B51)^2)</f>
        <v>8.8636968238760153E-4</v>
      </c>
    </row>
    <row r="52" spans="1:8" outlineLevel="1" x14ac:dyDescent="0.25">
      <c r="F52" s="11"/>
    </row>
    <row r="53" spans="1:8" outlineLevel="1" x14ac:dyDescent="0.25">
      <c r="A53" s="8" t="s">
        <v>56</v>
      </c>
      <c r="F53" s="11"/>
    </row>
    <row r="54" spans="1:8" outlineLevel="1" x14ac:dyDescent="0.25">
      <c r="A54" s="5" t="s">
        <v>46</v>
      </c>
      <c r="B54" s="5" t="s">
        <v>47</v>
      </c>
      <c r="C54" s="5" t="s">
        <v>12</v>
      </c>
      <c r="D54" s="5" t="s">
        <v>101</v>
      </c>
      <c r="E54" s="5" t="s">
        <v>6</v>
      </c>
      <c r="F54" s="12" t="s">
        <v>25</v>
      </c>
      <c r="G54" s="5" t="s">
        <v>26</v>
      </c>
      <c r="H54" s="5" t="s">
        <v>100</v>
      </c>
    </row>
    <row r="55" spans="1:8" outlineLevel="1" x14ac:dyDescent="0.25">
      <c r="A55" s="2">
        <v>50</v>
      </c>
      <c r="B55" s="2">
        <v>5</v>
      </c>
      <c r="C55" s="2">
        <v>42</v>
      </c>
      <c r="D55" s="2">
        <v>2.2184166935891113E-2</v>
      </c>
      <c r="F55" s="15" t="str">
        <f xml:space="preserve"> IF(ABS(E55 - D55) &lt;= (D55 * 0.01), "Passed", "Failed")</f>
        <v>Failed</v>
      </c>
      <c r="G55" s="6"/>
      <c r="H55" s="2">
        <f>(1 / (B55 * SQRT(2 * PI() ) ))*EXP(-0.5 * ( (C55 - A55 ) / B55)^2)</f>
        <v>2.2184166935891113E-2</v>
      </c>
    </row>
    <row r="56" spans="1:8" outlineLevel="1" x14ac:dyDescent="0.25">
      <c r="F56" s="11"/>
    </row>
    <row r="57" spans="1:8" outlineLevel="1" x14ac:dyDescent="0.25">
      <c r="A57" s="8" t="s">
        <v>57</v>
      </c>
      <c r="F57" s="11"/>
    </row>
    <row r="58" spans="1:8" outlineLevel="1" x14ac:dyDescent="0.25">
      <c r="A58" s="5" t="s">
        <v>46</v>
      </c>
      <c r="B58" s="5" t="s">
        <v>47</v>
      </c>
      <c r="C58" s="5" t="s">
        <v>12</v>
      </c>
      <c r="D58" s="5" t="s">
        <v>101</v>
      </c>
      <c r="E58" s="5" t="s">
        <v>6</v>
      </c>
      <c r="F58" s="12" t="s">
        <v>25</v>
      </c>
      <c r="G58" s="5" t="s">
        <v>26</v>
      </c>
      <c r="H58" s="5" t="s">
        <v>100</v>
      </c>
    </row>
    <row r="59" spans="1:8" outlineLevel="1" x14ac:dyDescent="0.25">
      <c r="A59" s="2">
        <v>50</v>
      </c>
      <c r="B59" s="2">
        <v>5</v>
      </c>
      <c r="C59" s="2">
        <v>53</v>
      </c>
      <c r="D59" s="2">
        <v>6.664492057835994E-2</v>
      </c>
      <c r="F59" s="15" t="str">
        <f xml:space="preserve"> IF(ABS(E59 - D59) &lt;= (D59 * 0.01), "Passed", "Failed")</f>
        <v>Failed</v>
      </c>
      <c r="G59" s="6"/>
      <c r="H59" s="2">
        <f>(1 / (B59 * SQRT(2 * PI() ) ))*EXP(-0.5 * ( (C59 - A59 ) / B59)^2)</f>
        <v>6.664492057835994E-2</v>
      </c>
    </row>
    <row r="60" spans="1:8" outlineLevel="1" x14ac:dyDescent="0.25">
      <c r="F60" s="11"/>
    </row>
    <row r="61" spans="1:8" outlineLevel="1" x14ac:dyDescent="0.25">
      <c r="A61" s="8" t="s">
        <v>58</v>
      </c>
      <c r="F61" s="11"/>
    </row>
    <row r="62" spans="1:8" outlineLevel="1" x14ac:dyDescent="0.25">
      <c r="A62" s="5" t="s">
        <v>46</v>
      </c>
      <c r="B62" s="5" t="s">
        <v>47</v>
      </c>
      <c r="C62" s="5" t="s">
        <v>12</v>
      </c>
      <c r="D62" s="5" t="s">
        <v>101</v>
      </c>
      <c r="E62" s="5" t="s">
        <v>6</v>
      </c>
      <c r="F62" s="12" t="s">
        <v>25</v>
      </c>
      <c r="G62" s="5" t="s">
        <v>26</v>
      </c>
      <c r="H62" s="5" t="s">
        <v>100</v>
      </c>
    </row>
    <row r="63" spans="1:8" outlineLevel="1" x14ac:dyDescent="0.25">
      <c r="A63" s="2">
        <v>50</v>
      </c>
      <c r="B63" s="2">
        <v>5</v>
      </c>
      <c r="C63" s="2">
        <v>60</v>
      </c>
      <c r="D63" s="2">
        <v>1.0798193302637612E-2</v>
      </c>
      <c r="F63" s="15" t="str">
        <f xml:space="preserve"> IF(ABS(E63 - D63) &lt;= (D63 * 0.01), "Passed", "Failed")</f>
        <v>Failed</v>
      </c>
      <c r="G63" s="6"/>
      <c r="H63" s="2">
        <f>(1 / (B63 * SQRT(2 * PI() ) ))*EXP(-0.5 * ( (C63 - A63 ) / B63)^2)</f>
        <v>1.0798193302637612E-2</v>
      </c>
    </row>
    <row r="64" spans="1:8" outlineLevel="1" x14ac:dyDescent="0.25">
      <c r="F64" s="11"/>
    </row>
    <row r="65" spans="1:8" outlineLevel="1" x14ac:dyDescent="0.25">
      <c r="A65" s="8" t="s">
        <v>59</v>
      </c>
      <c r="F65" s="11"/>
    </row>
    <row r="66" spans="1:8" outlineLevel="1" x14ac:dyDescent="0.25">
      <c r="A66" s="5" t="s">
        <v>46</v>
      </c>
      <c r="B66" s="5" t="s">
        <v>47</v>
      </c>
      <c r="C66" s="5" t="s">
        <v>12</v>
      </c>
      <c r="D66" s="5" t="s">
        <v>101</v>
      </c>
      <c r="E66" s="5" t="s">
        <v>6</v>
      </c>
      <c r="F66" s="12" t="s">
        <v>25</v>
      </c>
      <c r="G66" s="5" t="s">
        <v>26</v>
      </c>
      <c r="H66" s="5" t="s">
        <v>100</v>
      </c>
    </row>
    <row r="67" spans="1:8" outlineLevel="1" x14ac:dyDescent="0.25">
      <c r="A67" s="2">
        <v>50</v>
      </c>
      <c r="B67" s="2">
        <v>5</v>
      </c>
      <c r="C67" s="2">
        <v>65</v>
      </c>
      <c r="D67" s="2">
        <v>8.8636968238760153E-4</v>
      </c>
      <c r="F67" s="15" t="str">
        <f xml:space="preserve"> IF(ABS(E67 - D67) &lt;= (D67 * 0.01), "Passed", "Failed")</f>
        <v>Failed</v>
      </c>
      <c r="G67" s="6"/>
      <c r="H67" s="2">
        <f>(1 / (B67 * SQRT(2 * PI() ) ))*EXP(-0.5 * ( (C67 - A67 ) / B67)^2)</f>
        <v>8.8636968238760153E-4</v>
      </c>
    </row>
    <row r="69" spans="1:8" x14ac:dyDescent="0.25">
      <c r="A69" s="4" t="s">
        <v>83</v>
      </c>
      <c r="F69" s="11"/>
    </row>
    <row r="70" spans="1:8" outlineLevel="1" x14ac:dyDescent="0.25">
      <c r="A70" s="8" t="s">
        <v>55</v>
      </c>
      <c r="F70" s="11"/>
    </row>
    <row r="71" spans="1:8" outlineLevel="1" x14ac:dyDescent="0.25">
      <c r="A71" s="5" t="s">
        <v>46</v>
      </c>
      <c r="B71" s="5" t="s">
        <v>47</v>
      </c>
      <c r="C71" s="5" t="s">
        <v>12</v>
      </c>
      <c r="D71" s="5" t="s">
        <v>101</v>
      </c>
      <c r="E71" s="5" t="s">
        <v>6</v>
      </c>
      <c r="F71" s="12" t="s">
        <v>25</v>
      </c>
      <c r="G71" s="5" t="s">
        <v>26</v>
      </c>
      <c r="H71" s="5" t="s">
        <v>100</v>
      </c>
    </row>
    <row r="72" spans="1:8" outlineLevel="1" x14ac:dyDescent="0.25">
      <c r="A72" s="2">
        <v>100</v>
      </c>
      <c r="B72" s="2">
        <v>5</v>
      </c>
      <c r="C72" s="2">
        <v>70</v>
      </c>
      <c r="D72" s="2">
        <v>1.2151765699646574E-9</v>
      </c>
      <c r="F72" s="15" t="str">
        <f xml:space="preserve"> IF(ABS(E72 - D72) &lt;= (D72 * 0.01), "Passed", "Failed")</f>
        <v>Failed</v>
      </c>
      <c r="G72" s="6"/>
      <c r="H72" s="2">
        <f>(1 / (B72 * SQRT(2 * PI() ) ))*EXP(-0.5 * ( (C72 - A72 ) / B72)^2)</f>
        <v>1.2151765699646574E-9</v>
      </c>
    </row>
    <row r="73" spans="1:8" outlineLevel="1" x14ac:dyDescent="0.25">
      <c r="F73" s="11"/>
    </row>
    <row r="74" spans="1:8" outlineLevel="1" x14ac:dyDescent="0.25">
      <c r="A74" s="8" t="s">
        <v>56</v>
      </c>
      <c r="F74" s="11"/>
    </row>
    <row r="75" spans="1:8" outlineLevel="1" x14ac:dyDescent="0.25">
      <c r="A75" s="5" t="s">
        <v>46</v>
      </c>
      <c r="B75" s="5" t="s">
        <v>47</v>
      </c>
      <c r="C75" s="5" t="s">
        <v>12</v>
      </c>
      <c r="D75" s="5" t="s">
        <v>101</v>
      </c>
      <c r="E75" s="5" t="s">
        <v>6</v>
      </c>
      <c r="F75" s="12" t="s">
        <v>25</v>
      </c>
      <c r="G75" s="5" t="s">
        <v>26</v>
      </c>
      <c r="H75" s="5" t="s">
        <v>100</v>
      </c>
    </row>
    <row r="76" spans="1:8" outlineLevel="1" x14ac:dyDescent="0.25">
      <c r="A76" s="2">
        <v>100</v>
      </c>
      <c r="B76" s="2">
        <v>5</v>
      </c>
      <c r="C76" s="2">
        <v>90</v>
      </c>
      <c r="D76" s="2">
        <v>1.0798193302637612E-2</v>
      </c>
      <c r="F76" s="15" t="str">
        <f xml:space="preserve"> IF(ABS(E76 - D76) &lt;= (D76 * 0.01), "Passed", "Failed")</f>
        <v>Failed</v>
      </c>
      <c r="G76" s="6"/>
      <c r="H76" s="2">
        <f>(1 / (B76 * SQRT(2 * PI() ) ))*EXP(-0.5 * ( (C76 - A76 ) / B76)^2)</f>
        <v>1.0798193302637612E-2</v>
      </c>
    </row>
    <row r="77" spans="1:8" outlineLevel="1" x14ac:dyDescent="0.25">
      <c r="F77" s="11"/>
    </row>
    <row r="78" spans="1:8" outlineLevel="1" x14ac:dyDescent="0.25">
      <c r="A78" s="8" t="s">
        <v>57</v>
      </c>
      <c r="F78" s="11"/>
    </row>
    <row r="79" spans="1:8" outlineLevel="1" x14ac:dyDescent="0.25">
      <c r="A79" s="5" t="s">
        <v>46</v>
      </c>
      <c r="B79" s="5" t="s">
        <v>47</v>
      </c>
      <c r="C79" s="5" t="s">
        <v>12</v>
      </c>
      <c r="D79" s="5" t="s">
        <v>101</v>
      </c>
      <c r="E79" s="5" t="s">
        <v>6</v>
      </c>
      <c r="F79" s="12" t="s">
        <v>25</v>
      </c>
      <c r="G79" s="5" t="s">
        <v>26</v>
      </c>
      <c r="H79" s="5" t="s">
        <v>100</v>
      </c>
    </row>
    <row r="80" spans="1:8" outlineLevel="1" x14ac:dyDescent="0.25">
      <c r="A80" s="2">
        <v>100</v>
      </c>
      <c r="B80" s="2">
        <v>5</v>
      </c>
      <c r="C80" s="2">
        <v>100</v>
      </c>
      <c r="D80" s="2">
        <v>7.9788456080286549E-2</v>
      </c>
      <c r="F80" s="15" t="str">
        <f xml:space="preserve"> IF(ABS(E80 - D80) &lt;= (D80 * 0.01), "Passed", "Failed")</f>
        <v>Failed</v>
      </c>
      <c r="G80" s="6"/>
      <c r="H80" s="2">
        <f>(1 / (B80 * SQRT(2 * PI() ) ))*EXP(-0.5 * ( (C80 - A80 ) / B80)^2)</f>
        <v>7.9788456080286549E-2</v>
      </c>
    </row>
    <row r="81" spans="1:8" outlineLevel="1" x14ac:dyDescent="0.25">
      <c r="F81" s="11"/>
    </row>
    <row r="82" spans="1:8" outlineLevel="1" x14ac:dyDescent="0.25">
      <c r="A82" s="8" t="s">
        <v>58</v>
      </c>
      <c r="F82" s="11"/>
    </row>
    <row r="83" spans="1:8" outlineLevel="1" x14ac:dyDescent="0.25">
      <c r="A83" s="5" t="s">
        <v>46</v>
      </c>
      <c r="B83" s="5" t="s">
        <v>47</v>
      </c>
      <c r="C83" s="5" t="s">
        <v>12</v>
      </c>
      <c r="D83" s="5" t="s">
        <v>101</v>
      </c>
      <c r="E83" s="5" t="s">
        <v>6</v>
      </c>
      <c r="F83" s="12" t="s">
        <v>25</v>
      </c>
      <c r="G83" s="5" t="s">
        <v>26</v>
      </c>
      <c r="H83" s="5" t="s">
        <v>100</v>
      </c>
    </row>
    <row r="84" spans="1:8" outlineLevel="1" x14ac:dyDescent="0.25">
      <c r="A84" s="2">
        <v>100</v>
      </c>
      <c r="B84" s="2">
        <v>5</v>
      </c>
      <c r="C84" s="2">
        <v>103</v>
      </c>
      <c r="D84" s="2">
        <v>6.664492057835994E-2</v>
      </c>
      <c r="F84" s="15" t="str">
        <f xml:space="preserve"> IF(ABS(E84 - D84) &lt;= (D84 * 0.01), "Passed", "Failed")</f>
        <v>Failed</v>
      </c>
      <c r="G84" s="6"/>
      <c r="H84" s="2">
        <f>(1 / (B84 * SQRT(2 * PI() ) ))*EXP(-0.5 * ( (C84 - A84 ) / B84)^2)</f>
        <v>6.664492057835994E-2</v>
      </c>
    </row>
    <row r="85" spans="1:8" outlineLevel="1" x14ac:dyDescent="0.25">
      <c r="F85" s="11"/>
    </row>
    <row r="86" spans="1:8" outlineLevel="1" x14ac:dyDescent="0.25">
      <c r="A86" s="8" t="s">
        <v>59</v>
      </c>
      <c r="F86" s="11"/>
    </row>
    <row r="87" spans="1:8" outlineLevel="1" x14ac:dyDescent="0.25">
      <c r="A87" s="5" t="s">
        <v>46</v>
      </c>
      <c r="B87" s="5" t="s">
        <v>47</v>
      </c>
      <c r="C87" s="5" t="s">
        <v>12</v>
      </c>
      <c r="D87" s="5" t="s">
        <v>101</v>
      </c>
      <c r="E87" s="5" t="s">
        <v>6</v>
      </c>
      <c r="F87" s="12" t="s">
        <v>25</v>
      </c>
      <c r="G87" s="5" t="s">
        <v>26</v>
      </c>
      <c r="H87" s="5" t="s">
        <v>100</v>
      </c>
    </row>
    <row r="88" spans="1:8" outlineLevel="1" x14ac:dyDescent="0.25">
      <c r="A88" s="2">
        <v>100</v>
      </c>
      <c r="B88" s="2">
        <v>5</v>
      </c>
      <c r="C88" s="2">
        <v>120</v>
      </c>
      <c r="D88" s="2">
        <v>2.6766045152977075E-5</v>
      </c>
      <c r="F88" s="15" t="str">
        <f xml:space="preserve"> IF(ABS(E88 - D88) &lt;= (D88 * 0.01), "Passed", "Failed")</f>
        <v>Failed</v>
      </c>
      <c r="G88" s="6"/>
      <c r="H88" s="2">
        <f>(1 / (B88 * SQRT(2 * PI() ) ))*EXP(-0.5 * ( (C88 - A88 ) / B88)^2)</f>
        <v>2.6766045152977075E-5</v>
      </c>
    </row>
    <row r="90" spans="1:8" x14ac:dyDescent="0.25">
      <c r="A90" s="4" t="s">
        <v>84</v>
      </c>
      <c r="F90" s="11"/>
    </row>
    <row r="91" spans="1:8" outlineLevel="1" x14ac:dyDescent="0.25">
      <c r="A91" s="8" t="s">
        <v>55</v>
      </c>
      <c r="F91" s="11"/>
    </row>
    <row r="92" spans="1:8" outlineLevel="1" x14ac:dyDescent="0.25">
      <c r="A92" s="5" t="s">
        <v>46</v>
      </c>
      <c r="B92" s="5" t="s">
        <v>47</v>
      </c>
      <c r="C92" s="5" t="s">
        <v>12</v>
      </c>
      <c r="D92" s="5" t="s">
        <v>101</v>
      </c>
      <c r="E92" s="5" t="s">
        <v>6</v>
      </c>
      <c r="F92" s="12" t="s">
        <v>25</v>
      </c>
      <c r="G92" s="5" t="s">
        <v>26</v>
      </c>
      <c r="H92" s="5" t="s">
        <v>100</v>
      </c>
    </row>
    <row r="93" spans="1:8" outlineLevel="1" x14ac:dyDescent="0.25">
      <c r="A93" s="2">
        <v>100</v>
      </c>
      <c r="B93" s="2">
        <v>20</v>
      </c>
      <c r="C93" s="2">
        <v>60</v>
      </c>
      <c r="D93" s="2">
        <v>2.6995483256594031E-3</v>
      </c>
      <c r="F93" s="15" t="str">
        <f xml:space="preserve"> IF(ABS(E93 - D93) &lt;= (D93 * 0.01), "Passed", "Failed")</f>
        <v>Failed</v>
      </c>
      <c r="G93" s="6"/>
      <c r="H93" s="2">
        <f>(1 / (B93 * SQRT(2 * PI() ) ))*EXP(-0.5 * ( (C93 - A93 ) / B93)^2)</f>
        <v>2.6995483256594031E-3</v>
      </c>
    </row>
    <row r="94" spans="1:8" outlineLevel="1" x14ac:dyDescent="0.25">
      <c r="F94" s="11"/>
    </row>
    <row r="95" spans="1:8" outlineLevel="1" x14ac:dyDescent="0.25">
      <c r="A95" s="8" t="s">
        <v>56</v>
      </c>
      <c r="F95" s="11"/>
    </row>
    <row r="96" spans="1:8" outlineLevel="1" x14ac:dyDescent="0.25">
      <c r="A96" s="5" t="s">
        <v>46</v>
      </c>
      <c r="B96" s="5" t="s">
        <v>47</v>
      </c>
      <c r="C96" s="5" t="s">
        <v>12</v>
      </c>
      <c r="D96" s="5" t="s">
        <v>101</v>
      </c>
      <c r="E96" s="5" t="s">
        <v>6</v>
      </c>
      <c r="F96" s="12" t="s">
        <v>25</v>
      </c>
      <c r="G96" s="5" t="s">
        <v>26</v>
      </c>
      <c r="H96" s="5" t="s">
        <v>100</v>
      </c>
    </row>
    <row r="97" spans="1:8" outlineLevel="1" x14ac:dyDescent="0.25">
      <c r="A97" s="2">
        <v>100</v>
      </c>
      <c r="B97" s="2">
        <v>20</v>
      </c>
      <c r="C97" s="2">
        <v>80</v>
      </c>
      <c r="D97" s="2">
        <v>1.209853622595717E-2</v>
      </c>
      <c r="F97" s="15" t="str">
        <f xml:space="preserve"> IF(ABS(E97 - D97) &lt;= (D97 * 0.01), "Passed", "Failed")</f>
        <v>Failed</v>
      </c>
      <c r="G97" s="6"/>
      <c r="H97" s="2">
        <f>(1 / (B97 * SQRT(2 * PI() ) ))*EXP(-0.5 * ( (C97 - A97 ) / B97)^2)</f>
        <v>1.209853622595717E-2</v>
      </c>
    </row>
    <row r="98" spans="1:8" outlineLevel="1" x14ac:dyDescent="0.25">
      <c r="F98" s="11"/>
    </row>
    <row r="99" spans="1:8" outlineLevel="1" x14ac:dyDescent="0.25">
      <c r="A99" s="8" t="s">
        <v>57</v>
      </c>
      <c r="F99" s="11"/>
    </row>
    <row r="100" spans="1:8" outlineLevel="1" x14ac:dyDescent="0.25">
      <c r="A100" s="5" t="s">
        <v>46</v>
      </c>
      <c r="B100" s="5" t="s">
        <v>47</v>
      </c>
      <c r="C100" s="5" t="s">
        <v>12</v>
      </c>
      <c r="D100" s="5" t="s">
        <v>101</v>
      </c>
      <c r="E100" s="5" t="s">
        <v>6</v>
      </c>
      <c r="F100" s="12" t="s">
        <v>25</v>
      </c>
      <c r="G100" s="5" t="s">
        <v>26</v>
      </c>
      <c r="H100" s="5" t="s">
        <v>100</v>
      </c>
    </row>
    <row r="101" spans="1:8" outlineLevel="1" x14ac:dyDescent="0.25">
      <c r="A101" s="2">
        <v>100</v>
      </c>
      <c r="B101" s="2">
        <v>20</v>
      </c>
      <c r="C101" s="2">
        <v>98</v>
      </c>
      <c r="D101" s="2">
        <v>1.9847627373850592E-2</v>
      </c>
      <c r="F101" s="15" t="str">
        <f xml:space="preserve"> IF(ABS(E101 - D101) &lt;= (D101 * 0.01), "Passed", "Failed")</f>
        <v>Failed</v>
      </c>
      <c r="G101" s="6"/>
      <c r="H101" s="2">
        <f>(1 / (B101 * SQRT(2 * PI() ) ))*EXP(-0.5 * ( (C101 - A101 ) / B101)^2)</f>
        <v>1.9847627373850592E-2</v>
      </c>
    </row>
    <row r="102" spans="1:8" outlineLevel="1" x14ac:dyDescent="0.25">
      <c r="F102" s="11"/>
    </row>
    <row r="103" spans="1:8" outlineLevel="1" x14ac:dyDescent="0.25">
      <c r="A103" s="8" t="s">
        <v>58</v>
      </c>
      <c r="F103" s="11"/>
    </row>
    <row r="104" spans="1:8" outlineLevel="1" x14ac:dyDescent="0.25">
      <c r="A104" s="5" t="s">
        <v>46</v>
      </c>
      <c r="B104" s="5" t="s">
        <v>47</v>
      </c>
      <c r="C104" s="5" t="s">
        <v>12</v>
      </c>
      <c r="D104" s="5" t="s">
        <v>101</v>
      </c>
      <c r="E104" s="5" t="s">
        <v>6</v>
      </c>
      <c r="F104" s="12" t="s">
        <v>25</v>
      </c>
      <c r="G104" s="5" t="s">
        <v>26</v>
      </c>
      <c r="H104" s="5" t="s">
        <v>100</v>
      </c>
    </row>
    <row r="105" spans="1:8" outlineLevel="1" x14ac:dyDescent="0.25">
      <c r="A105" s="2">
        <v>100</v>
      </c>
      <c r="B105" s="2">
        <v>20</v>
      </c>
      <c r="C105" s="2">
        <v>105</v>
      </c>
      <c r="D105" s="2">
        <v>1.9333405840142464E-2</v>
      </c>
      <c r="F105" s="15" t="str">
        <f xml:space="preserve"> IF(ABS(E105 - D105) &lt;= (D105 * 0.01), "Passed", "Failed")</f>
        <v>Failed</v>
      </c>
      <c r="G105" s="6"/>
      <c r="H105" s="2">
        <f>(1 / (B105 * SQRT(2 * PI() ) ))*EXP(-0.5 * ( (C105 - A105 ) / B105)^2)</f>
        <v>1.9333405840142464E-2</v>
      </c>
    </row>
    <row r="106" spans="1:8" outlineLevel="1" x14ac:dyDescent="0.25">
      <c r="F106" s="11"/>
    </row>
    <row r="107" spans="1:8" outlineLevel="1" x14ac:dyDescent="0.25">
      <c r="A107" s="8" t="s">
        <v>59</v>
      </c>
      <c r="F107" s="11"/>
    </row>
    <row r="108" spans="1:8" outlineLevel="1" x14ac:dyDescent="0.25">
      <c r="A108" s="5" t="s">
        <v>46</v>
      </c>
      <c r="B108" s="5" t="s">
        <v>47</v>
      </c>
      <c r="C108" s="5" t="s">
        <v>12</v>
      </c>
      <c r="D108" s="5" t="s">
        <v>101</v>
      </c>
      <c r="E108" s="5" t="s">
        <v>6</v>
      </c>
      <c r="F108" s="12" t="s">
        <v>25</v>
      </c>
      <c r="G108" s="5" t="s">
        <v>26</v>
      </c>
      <c r="H108" s="5" t="s">
        <v>100</v>
      </c>
    </row>
    <row r="109" spans="1:8" outlineLevel="1" x14ac:dyDescent="0.25">
      <c r="A109" s="2">
        <v>100</v>
      </c>
      <c r="B109" s="2">
        <v>20</v>
      </c>
      <c r="C109" s="2">
        <v>130</v>
      </c>
      <c r="D109" s="2">
        <v>6.4758797832945875E-3</v>
      </c>
      <c r="F109" s="15" t="str">
        <f xml:space="preserve"> IF(ABS(E109 - D109) &lt;= (D109 * 0.01), "Passed", "Failed")</f>
        <v>Failed</v>
      </c>
      <c r="G109" s="6"/>
      <c r="H109" s="2">
        <f>(1 / (B109 * SQRT(2 * PI() ) ))*EXP(-0.5 * ( (C109 - A109 ) / B109)^2)</f>
        <v>6.4758797832945875E-3</v>
      </c>
    </row>
  </sheetData>
  <mergeCells count="1">
    <mergeCell ref="J9:S9"/>
  </mergeCells>
  <conditionalFormatting sqref="F1:F1048576">
    <cfRule type="containsText" dxfId="9" priority="37" operator="containsText" text="Failed">
      <formula>NOT(ISERROR(SEARCH("Failed",F1)))</formula>
    </cfRule>
    <cfRule type="containsText" dxfId="8" priority="38" operator="containsText" text="Passed">
      <formula>NOT(ISERROR(SEARCH("Passed",F1)))</formula>
    </cfRule>
  </conditionalFormatting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9"/>
  <sheetViews>
    <sheetView zoomScaleNormal="100" workbookViewId="0">
      <selection activeCell="J41" sqref="J41"/>
    </sheetView>
  </sheetViews>
  <sheetFormatPr defaultColWidth="8.85546875" defaultRowHeight="15" outlineLevelRow="1" x14ac:dyDescent="0.25"/>
  <cols>
    <col min="1" max="1" width="12.7109375" style="2" customWidth="1"/>
    <col min="2" max="3" width="8.85546875" style="2"/>
    <col min="4" max="4" width="15.7109375" style="2" customWidth="1"/>
    <col min="5" max="5" width="8.85546875" style="2"/>
    <col min="6" max="6" width="8.85546875" style="11"/>
    <col min="7" max="7" width="15.7109375" style="2" customWidth="1"/>
    <col min="8" max="8" width="18.7109375" style="2" customWidth="1"/>
    <col min="9" max="9" width="8.85546875" style="2" customWidth="1"/>
    <col min="10" max="10" width="8.85546875" style="2"/>
    <col min="11" max="11" width="12.7109375" style="2" customWidth="1"/>
    <col min="12" max="12" width="8.85546875" style="2"/>
    <col min="13" max="13" width="12.7109375" style="2" customWidth="1"/>
    <col min="14" max="14" width="9.140625" style="2" customWidth="1"/>
    <col min="15" max="15" width="12.7109375" style="2" customWidth="1"/>
    <col min="16" max="16" width="8.85546875" style="2" customWidth="1"/>
    <col min="17" max="17" width="12.7109375" style="2" customWidth="1"/>
    <col min="18" max="18" width="8.85546875" style="2" customWidth="1"/>
    <col min="19" max="19" width="13.28515625" style="2" customWidth="1"/>
    <col min="20" max="16384" width="8.85546875" style="2"/>
  </cols>
  <sheetData>
    <row r="1" spans="1:19" x14ac:dyDescent="0.25">
      <c r="A1" s="3" t="s">
        <v>23</v>
      </c>
      <c r="B1" s="3" t="s">
        <v>37</v>
      </c>
    </row>
    <row r="2" spans="1:19" x14ac:dyDescent="0.25">
      <c r="A2" s="4" t="s">
        <v>0</v>
      </c>
      <c r="B2" s="3" t="s">
        <v>11</v>
      </c>
    </row>
    <row r="3" spans="1:19" x14ac:dyDescent="0.25">
      <c r="A3" s="4" t="s">
        <v>1</v>
      </c>
      <c r="B3" s="3" t="s">
        <v>36</v>
      </c>
    </row>
    <row r="4" spans="1:19" x14ac:dyDescent="0.25">
      <c r="A4" s="4" t="s">
        <v>3</v>
      </c>
      <c r="B4" s="3" t="s">
        <v>4</v>
      </c>
    </row>
    <row r="6" spans="1:19" x14ac:dyDescent="0.25">
      <c r="A6" s="4" t="s">
        <v>85</v>
      </c>
      <c r="J6" s="10" t="s">
        <v>34</v>
      </c>
    </row>
    <row r="7" spans="1:19" outlineLevel="1" x14ac:dyDescent="0.25">
      <c r="A7" s="8" t="s">
        <v>55</v>
      </c>
      <c r="J7" s="8" t="s">
        <v>44</v>
      </c>
    </row>
    <row r="8" spans="1:19" ht="15.75" outlineLevel="1" thickBot="1" x14ac:dyDescent="0.3">
      <c r="A8" s="5" t="s">
        <v>46</v>
      </c>
      <c r="B8" s="5" t="s">
        <v>47</v>
      </c>
      <c r="C8" s="5" t="s">
        <v>12</v>
      </c>
      <c r="D8" s="5" t="s">
        <v>101</v>
      </c>
      <c r="E8" s="5" t="s">
        <v>6</v>
      </c>
      <c r="F8" s="12" t="s">
        <v>25</v>
      </c>
      <c r="G8" s="5" t="s">
        <v>26</v>
      </c>
      <c r="H8" s="5" t="s">
        <v>100</v>
      </c>
      <c r="I8" s="5"/>
      <c r="J8" s="8" t="s">
        <v>102</v>
      </c>
    </row>
    <row r="9" spans="1:19" ht="15.75" outlineLevel="1" thickBot="1" x14ac:dyDescent="0.3">
      <c r="A9" s="2">
        <v>0</v>
      </c>
      <c r="B9" s="2">
        <v>1</v>
      </c>
      <c r="C9" s="2">
        <v>-5</v>
      </c>
      <c r="D9" s="2">
        <v>2.8665157186802404E-7</v>
      </c>
      <c r="F9" s="15" t="str">
        <f>IF(ABS(E9 - D9) &lt;= (D9 * 0.01), "Passed", "Failed")</f>
        <v>Failed</v>
      </c>
      <c r="G9" s="6"/>
      <c r="H9" s="2">
        <f xml:space="preserve"> 1/2 * (1 + ERF( (C9 - A9) / (B9 * SQRT(2)) ) )</f>
        <v>2.8665157186802404E-7</v>
      </c>
      <c r="J9" s="28" t="s">
        <v>63</v>
      </c>
      <c r="K9" s="29"/>
      <c r="L9" s="29"/>
      <c r="M9" s="29"/>
      <c r="N9" s="29"/>
      <c r="O9" s="29"/>
      <c r="P9" s="29"/>
      <c r="Q9" s="29"/>
      <c r="R9" s="29"/>
      <c r="S9" s="30"/>
    </row>
    <row r="10" spans="1:19" outlineLevel="1" x14ac:dyDescent="0.25">
      <c r="J10" s="18" t="s">
        <v>12</v>
      </c>
      <c r="K10" s="19" t="s">
        <v>64</v>
      </c>
      <c r="L10" s="18" t="s">
        <v>12</v>
      </c>
      <c r="M10" s="19" t="s">
        <v>65</v>
      </c>
      <c r="N10" s="18" t="s">
        <v>12</v>
      </c>
      <c r="O10" s="19" t="s">
        <v>66</v>
      </c>
      <c r="P10" s="18" t="s">
        <v>12</v>
      </c>
      <c r="Q10" s="19" t="s">
        <v>67</v>
      </c>
      <c r="R10" s="18" t="s">
        <v>12</v>
      </c>
      <c r="S10" s="19" t="s">
        <v>68</v>
      </c>
    </row>
    <row r="11" spans="1:19" outlineLevel="1" x14ac:dyDescent="0.25">
      <c r="A11" s="8" t="s">
        <v>56</v>
      </c>
      <c r="J11" s="22">
        <f>C9</f>
        <v>-5</v>
      </c>
      <c r="K11" s="20">
        <f>H9</f>
        <v>2.8665157186802404E-7</v>
      </c>
      <c r="L11" s="22">
        <f>C30</f>
        <v>-18</v>
      </c>
      <c r="M11" s="20">
        <f>H30</f>
        <v>7.6701806207409851E-3</v>
      </c>
      <c r="N11" s="24">
        <f>C51</f>
        <v>35</v>
      </c>
      <c r="O11" s="20">
        <f>H51</f>
        <v>1.3498980316301035E-3</v>
      </c>
      <c r="P11" s="24">
        <f>C72</f>
        <v>70</v>
      </c>
      <c r="Q11" s="20">
        <f>H72</f>
        <v>9.8658764491332818E-10</v>
      </c>
      <c r="R11" s="24">
        <f>C93</f>
        <v>60</v>
      </c>
      <c r="S11" s="20">
        <f>H93</f>
        <v>2.2750131948179209E-2</v>
      </c>
    </row>
    <row r="12" spans="1:19" outlineLevel="1" x14ac:dyDescent="0.25">
      <c r="A12" s="5" t="s">
        <v>46</v>
      </c>
      <c r="B12" s="5" t="s">
        <v>47</v>
      </c>
      <c r="C12" s="5" t="s">
        <v>12</v>
      </c>
      <c r="D12" s="5" t="s">
        <v>101</v>
      </c>
      <c r="E12" s="5" t="s">
        <v>6</v>
      </c>
      <c r="F12" s="12" t="s">
        <v>25</v>
      </c>
      <c r="G12" s="5" t="s">
        <v>26</v>
      </c>
      <c r="H12" s="5" t="s">
        <v>100</v>
      </c>
      <c r="I12" s="5"/>
      <c r="J12" s="22">
        <f>C13</f>
        <v>-1</v>
      </c>
      <c r="K12" s="20">
        <f>H13</f>
        <v>0.15865525393145713</v>
      </c>
      <c r="L12" s="22">
        <f>C34</f>
        <v>-15</v>
      </c>
      <c r="M12" s="20">
        <f>H34</f>
        <v>6.4867019147334448E-2</v>
      </c>
      <c r="N12" s="24">
        <f>C55</f>
        <v>42</v>
      </c>
      <c r="O12" s="20">
        <f>H55</f>
        <v>5.4799291699557995E-2</v>
      </c>
      <c r="P12" s="24">
        <f>C76</f>
        <v>90</v>
      </c>
      <c r="Q12" s="20">
        <f>H76</f>
        <v>2.2750131948179209E-2</v>
      </c>
      <c r="R12" s="24">
        <f>C97</f>
        <v>80</v>
      </c>
      <c r="S12" s="20">
        <f>H97</f>
        <v>0.15865525393145713</v>
      </c>
    </row>
    <row r="13" spans="1:19" outlineLevel="1" x14ac:dyDescent="0.25">
      <c r="A13" s="2">
        <v>0</v>
      </c>
      <c r="B13" s="2">
        <v>1</v>
      </c>
      <c r="C13" s="2">
        <v>-1</v>
      </c>
      <c r="D13" s="2">
        <v>0.15865525393145713</v>
      </c>
      <c r="F13" s="15" t="str">
        <f>IF(ABS(E13 - D13) &lt;= (D13 * 0.01), "Passed", "Failed")</f>
        <v>Failed</v>
      </c>
      <c r="G13" s="6"/>
      <c r="H13" s="2">
        <f xml:space="preserve"> 1/2 * (1 + ERF( (C13 - A13) / (B13 * SQRT(2)) ) )</f>
        <v>0.15865525393145713</v>
      </c>
      <c r="J13" s="22">
        <f>C17</f>
        <v>-0.3</v>
      </c>
      <c r="K13" s="20">
        <f>H17</f>
        <v>0.38208857781104738</v>
      </c>
      <c r="L13" s="22">
        <f>C38</f>
        <v>-9</v>
      </c>
      <c r="M13" s="20">
        <f>H38</f>
        <v>0.61906661590587619</v>
      </c>
      <c r="N13" s="24">
        <f>C59</f>
        <v>53</v>
      </c>
      <c r="O13" s="20">
        <f>H59</f>
        <v>0.72574688224992645</v>
      </c>
      <c r="P13" s="24">
        <f>C80</f>
        <v>100</v>
      </c>
      <c r="Q13" s="20">
        <f>H80</f>
        <v>0.5</v>
      </c>
      <c r="R13" s="24">
        <f>C101</f>
        <v>98</v>
      </c>
      <c r="S13" s="20">
        <f>H101</f>
        <v>0.46017216272297101</v>
      </c>
    </row>
    <row r="14" spans="1:19" outlineLevel="1" x14ac:dyDescent="0.25">
      <c r="J14" s="22">
        <f>C21</f>
        <v>0.8</v>
      </c>
      <c r="K14" s="20">
        <f>H21</f>
        <v>0.78814460141660336</v>
      </c>
      <c r="L14" s="22">
        <f>C42</f>
        <v>-6.5</v>
      </c>
      <c r="M14" s="20">
        <f>H42</f>
        <v>0.85556551643801748</v>
      </c>
      <c r="N14" s="24">
        <f>C63</f>
        <v>60</v>
      </c>
      <c r="O14" s="20">
        <f>H63</f>
        <v>0.97724986805182079</v>
      </c>
      <c r="P14" s="24">
        <f>C84</f>
        <v>103</v>
      </c>
      <c r="Q14" s="20">
        <f>H84</f>
        <v>0.72574688224992645</v>
      </c>
      <c r="R14" s="24">
        <f>C105</f>
        <v>105</v>
      </c>
      <c r="S14" s="20">
        <f>H105</f>
        <v>0.5987063256829237</v>
      </c>
    </row>
    <row r="15" spans="1:19" ht="15.75" outlineLevel="1" thickBot="1" x14ac:dyDescent="0.3">
      <c r="A15" s="8" t="s">
        <v>57</v>
      </c>
      <c r="J15" s="23">
        <f>C25</f>
        <v>4</v>
      </c>
      <c r="K15" s="21">
        <f>H25</f>
        <v>0.99996832875816688</v>
      </c>
      <c r="L15" s="23">
        <f>C46</f>
        <v>0</v>
      </c>
      <c r="M15" s="21">
        <f>H46</f>
        <v>0.99877845758641981</v>
      </c>
      <c r="N15" s="25">
        <f>C67</f>
        <v>65</v>
      </c>
      <c r="O15" s="21">
        <f>H67</f>
        <v>0.9986501019683699</v>
      </c>
      <c r="P15" s="25">
        <f>C88</f>
        <v>120</v>
      </c>
      <c r="Q15" s="21">
        <f>H88</f>
        <v>0.99996832875816688</v>
      </c>
      <c r="R15" s="25">
        <f>C109</f>
        <v>130</v>
      </c>
      <c r="S15" s="21">
        <f>H109</f>
        <v>0.93319279873114191</v>
      </c>
    </row>
    <row r="16" spans="1:19" outlineLevel="1" x14ac:dyDescent="0.25">
      <c r="A16" s="5" t="s">
        <v>46</v>
      </c>
      <c r="B16" s="5" t="s">
        <v>47</v>
      </c>
      <c r="C16" s="5" t="s">
        <v>12</v>
      </c>
      <c r="D16" s="5" t="s">
        <v>101</v>
      </c>
      <c r="E16" s="5" t="s">
        <v>6</v>
      </c>
      <c r="F16" s="12" t="s">
        <v>25</v>
      </c>
      <c r="G16" s="5" t="s">
        <v>26</v>
      </c>
      <c r="H16" s="5" t="s">
        <v>100</v>
      </c>
      <c r="I16" s="5"/>
    </row>
    <row r="17" spans="1:9" outlineLevel="1" x14ac:dyDescent="0.25">
      <c r="A17" s="2">
        <v>0</v>
      </c>
      <c r="B17" s="2">
        <v>1</v>
      </c>
      <c r="C17" s="2">
        <v>-0.3</v>
      </c>
      <c r="D17" s="2">
        <v>0.38208857781104738</v>
      </c>
      <c r="F17" s="15" t="str">
        <f>IF(ABS(E17 - D17) &lt;= (D17 * 0.01), "Passed", "Failed")</f>
        <v>Failed</v>
      </c>
      <c r="G17" s="6"/>
      <c r="H17" s="2">
        <f xml:space="preserve"> 1/2 * (1 + ERF( (C17 - A17) / (B17 * SQRT(2)) ) )</f>
        <v>0.38208857781104738</v>
      </c>
    </row>
    <row r="18" spans="1:9" outlineLevel="1" x14ac:dyDescent="0.25"/>
    <row r="19" spans="1:9" outlineLevel="1" x14ac:dyDescent="0.25">
      <c r="A19" s="8" t="s">
        <v>58</v>
      </c>
    </row>
    <row r="20" spans="1:9" outlineLevel="1" x14ac:dyDescent="0.25">
      <c r="A20" s="5" t="s">
        <v>46</v>
      </c>
      <c r="B20" s="5" t="s">
        <v>47</v>
      </c>
      <c r="C20" s="5" t="s">
        <v>12</v>
      </c>
      <c r="D20" s="5" t="s">
        <v>101</v>
      </c>
      <c r="E20" s="5" t="s">
        <v>6</v>
      </c>
      <c r="F20" s="12" t="s">
        <v>25</v>
      </c>
      <c r="G20" s="5" t="s">
        <v>26</v>
      </c>
      <c r="H20" s="5" t="s">
        <v>100</v>
      </c>
      <c r="I20" s="5"/>
    </row>
    <row r="21" spans="1:9" outlineLevel="1" x14ac:dyDescent="0.25">
      <c r="A21" s="2">
        <v>0</v>
      </c>
      <c r="B21" s="2">
        <v>1</v>
      </c>
      <c r="C21" s="2">
        <v>0.8</v>
      </c>
      <c r="D21" s="2">
        <v>0.78814460141660336</v>
      </c>
      <c r="F21" s="15" t="str">
        <f>IF(ABS(E21 - D21) &lt;= (D21 * 0.01), "Passed", "Failed")</f>
        <v>Failed</v>
      </c>
      <c r="G21" s="6"/>
      <c r="H21" s="2">
        <f xml:space="preserve"> 1/2 * (1 + ERF( (C21 - A21) / (B21 * SQRT(2)) ) )</f>
        <v>0.78814460141660336</v>
      </c>
    </row>
    <row r="22" spans="1:9" outlineLevel="1" x14ac:dyDescent="0.25"/>
    <row r="23" spans="1:9" outlineLevel="1" x14ac:dyDescent="0.25">
      <c r="A23" s="8" t="s">
        <v>59</v>
      </c>
    </row>
    <row r="24" spans="1:9" outlineLevel="1" x14ac:dyDescent="0.25">
      <c r="A24" s="5" t="s">
        <v>46</v>
      </c>
      <c r="B24" s="5" t="s">
        <v>47</v>
      </c>
      <c r="C24" s="5" t="s">
        <v>12</v>
      </c>
      <c r="D24" s="5" t="s">
        <v>101</v>
      </c>
      <c r="E24" s="5" t="s">
        <v>6</v>
      </c>
      <c r="F24" s="12" t="s">
        <v>25</v>
      </c>
      <c r="G24" s="5" t="s">
        <v>26</v>
      </c>
      <c r="H24" s="5" t="s">
        <v>100</v>
      </c>
      <c r="I24" s="5"/>
    </row>
    <row r="25" spans="1:9" outlineLevel="1" x14ac:dyDescent="0.25">
      <c r="A25" s="2">
        <v>0</v>
      </c>
      <c r="B25" s="2">
        <v>1</v>
      </c>
      <c r="C25" s="2">
        <v>4</v>
      </c>
      <c r="D25" s="2">
        <v>0.99996832875816688</v>
      </c>
      <c r="F25" s="15" t="str">
        <f>IF(ABS(E25 - D25) &lt;= (D25 * 0.01), "Passed", "Failed")</f>
        <v>Failed</v>
      </c>
      <c r="G25" s="6"/>
      <c r="H25" s="2">
        <f xml:space="preserve"> 1/2 * (1 + ERF( (C25 - A25) / (B25 * SQRT(2)) ) )</f>
        <v>0.99996832875816688</v>
      </c>
    </row>
    <row r="27" spans="1:9" x14ac:dyDescent="0.25">
      <c r="A27" s="4" t="s">
        <v>86</v>
      </c>
    </row>
    <row r="28" spans="1:9" outlineLevel="1" x14ac:dyDescent="0.25">
      <c r="A28" s="8" t="s">
        <v>55</v>
      </c>
    </row>
    <row r="29" spans="1:9" outlineLevel="1" x14ac:dyDescent="0.25">
      <c r="A29" s="5" t="s">
        <v>46</v>
      </c>
      <c r="B29" s="5" t="s">
        <v>47</v>
      </c>
      <c r="C29" s="5" t="s">
        <v>12</v>
      </c>
      <c r="D29" s="5" t="s">
        <v>101</v>
      </c>
      <c r="E29" s="5" t="s">
        <v>6</v>
      </c>
      <c r="F29" s="12" t="s">
        <v>25</v>
      </c>
      <c r="G29" s="5" t="s">
        <v>26</v>
      </c>
      <c r="H29" s="5" t="s">
        <v>100</v>
      </c>
      <c r="I29" s="5"/>
    </row>
    <row r="30" spans="1:9" outlineLevel="1" x14ac:dyDescent="0.25">
      <c r="A30" s="2">
        <v>-10</v>
      </c>
      <c r="B30" s="2">
        <v>3.3</v>
      </c>
      <c r="C30" s="2">
        <v>-18</v>
      </c>
      <c r="D30" s="2">
        <v>7.6701806207409851E-3</v>
      </c>
      <c r="F30" s="15" t="str">
        <f>IF(ABS(E30 - D30) &lt;= (D30 * 0.01), "Passed", "Failed")</f>
        <v>Failed</v>
      </c>
      <c r="G30" s="6"/>
      <c r="H30" s="2">
        <f xml:space="preserve"> 1/2 * (1 + ERF( (C30 - A30) / (B30 * SQRT(2)) ) )</f>
        <v>7.6701806207409851E-3</v>
      </c>
    </row>
    <row r="31" spans="1:9" outlineLevel="1" x14ac:dyDescent="0.25"/>
    <row r="32" spans="1:9" outlineLevel="1" x14ac:dyDescent="0.25">
      <c r="A32" s="8" t="s">
        <v>56</v>
      </c>
    </row>
    <row r="33" spans="1:10" outlineLevel="1" x14ac:dyDescent="0.25">
      <c r="A33" s="5" t="s">
        <v>46</v>
      </c>
      <c r="B33" s="5" t="s">
        <v>47</v>
      </c>
      <c r="C33" s="5" t="s">
        <v>12</v>
      </c>
      <c r="D33" s="5" t="s">
        <v>101</v>
      </c>
      <c r="E33" s="5" t="s">
        <v>6</v>
      </c>
      <c r="F33" s="12" t="s">
        <v>25</v>
      </c>
      <c r="G33" s="5" t="s">
        <v>26</v>
      </c>
      <c r="H33" s="5" t="s">
        <v>100</v>
      </c>
      <c r="I33" s="5"/>
    </row>
    <row r="34" spans="1:10" outlineLevel="1" x14ac:dyDescent="0.25">
      <c r="A34" s="2">
        <v>-10</v>
      </c>
      <c r="B34" s="2">
        <v>3.3</v>
      </c>
      <c r="C34" s="2">
        <v>-15</v>
      </c>
      <c r="D34" s="2">
        <v>6.4867019147334448E-2</v>
      </c>
      <c r="F34" s="15" t="str">
        <f>IF(ABS(E34 - D34) &lt;= (D34 * 0.01), "Passed", "Failed")</f>
        <v>Failed</v>
      </c>
      <c r="G34" s="6"/>
      <c r="H34" s="2">
        <f xml:space="preserve"> 1/2 * (1 + ERF( (C34 - A34) / (B34 * SQRT(2)) ) )</f>
        <v>6.4867019147334448E-2</v>
      </c>
    </row>
    <row r="35" spans="1:10" outlineLevel="1" x14ac:dyDescent="0.25"/>
    <row r="36" spans="1:10" outlineLevel="1" x14ac:dyDescent="0.25">
      <c r="A36" s="8" t="s">
        <v>57</v>
      </c>
    </row>
    <row r="37" spans="1:10" outlineLevel="1" x14ac:dyDescent="0.25">
      <c r="A37" s="5" t="s">
        <v>46</v>
      </c>
      <c r="B37" s="5" t="s">
        <v>47</v>
      </c>
      <c r="C37" s="5" t="s">
        <v>12</v>
      </c>
      <c r="D37" s="5" t="s">
        <v>101</v>
      </c>
      <c r="E37" s="5" t="s">
        <v>6</v>
      </c>
      <c r="F37" s="12" t="s">
        <v>25</v>
      </c>
      <c r="G37" s="5" t="s">
        <v>26</v>
      </c>
      <c r="H37" s="5" t="s">
        <v>100</v>
      </c>
      <c r="I37" s="5"/>
    </row>
    <row r="38" spans="1:10" outlineLevel="1" x14ac:dyDescent="0.25">
      <c r="A38" s="2">
        <v>-10</v>
      </c>
      <c r="B38" s="2">
        <v>3.3</v>
      </c>
      <c r="C38" s="2">
        <v>-9</v>
      </c>
      <c r="D38" s="2">
        <v>0.61906661590587619</v>
      </c>
      <c r="F38" s="15" t="str">
        <f>IF(ABS(E38 - D38) &lt;= (D38 * 0.01), "Passed", "Failed")</f>
        <v>Failed</v>
      </c>
      <c r="G38" s="6"/>
      <c r="H38" s="2">
        <f xml:space="preserve"> 1/2 * (1 + ERF( (C38 - A38) / (B38 * SQRT(2)) ) )</f>
        <v>0.61906661590587619</v>
      </c>
    </row>
    <row r="39" spans="1:10" outlineLevel="1" x14ac:dyDescent="0.25">
      <c r="J39" s="8" t="s">
        <v>69</v>
      </c>
    </row>
    <row r="40" spans="1:10" outlineLevel="1" x14ac:dyDescent="0.25">
      <c r="A40" s="8" t="s">
        <v>58</v>
      </c>
    </row>
    <row r="41" spans="1:10" outlineLevel="1" x14ac:dyDescent="0.25">
      <c r="A41" s="5" t="s">
        <v>46</v>
      </c>
      <c r="B41" s="5" t="s">
        <v>47</v>
      </c>
      <c r="C41" s="5" t="s">
        <v>12</v>
      </c>
      <c r="D41" s="5" t="s">
        <v>101</v>
      </c>
      <c r="E41" s="5" t="s">
        <v>6</v>
      </c>
      <c r="F41" s="12" t="s">
        <v>25</v>
      </c>
      <c r="G41" s="5" t="s">
        <v>26</v>
      </c>
      <c r="H41" s="5" t="s">
        <v>100</v>
      </c>
      <c r="I41" s="5"/>
    </row>
    <row r="42" spans="1:10" outlineLevel="1" x14ac:dyDescent="0.25">
      <c r="A42" s="2">
        <v>-10</v>
      </c>
      <c r="B42" s="2">
        <v>3.3</v>
      </c>
      <c r="C42" s="2">
        <v>-6.5</v>
      </c>
      <c r="D42" s="2">
        <v>0.85556551643801748</v>
      </c>
      <c r="F42" s="15" t="str">
        <f>IF(ABS(E42 - D42) &lt;= (D42 * 0.01), "Passed", "Failed")</f>
        <v>Failed</v>
      </c>
      <c r="G42" s="6"/>
      <c r="H42" s="2">
        <f xml:space="preserve"> 1/2 * (1 + ERF( (C42 - A42) / (B42 * SQRT(2)) ) )</f>
        <v>0.85556551643801748</v>
      </c>
    </row>
    <row r="43" spans="1:10" outlineLevel="1" x14ac:dyDescent="0.25"/>
    <row r="44" spans="1:10" outlineLevel="1" x14ac:dyDescent="0.25">
      <c r="A44" s="8" t="s">
        <v>59</v>
      </c>
    </row>
    <row r="45" spans="1:10" outlineLevel="1" x14ac:dyDescent="0.25">
      <c r="A45" s="5" t="s">
        <v>46</v>
      </c>
      <c r="B45" s="5" t="s">
        <v>47</v>
      </c>
      <c r="C45" s="5" t="s">
        <v>12</v>
      </c>
      <c r="D45" s="5" t="s">
        <v>101</v>
      </c>
      <c r="E45" s="5" t="s">
        <v>6</v>
      </c>
      <c r="F45" s="12" t="s">
        <v>25</v>
      </c>
      <c r="G45" s="5" t="s">
        <v>26</v>
      </c>
      <c r="H45" s="5" t="s">
        <v>100</v>
      </c>
      <c r="I45" s="5"/>
    </row>
    <row r="46" spans="1:10" outlineLevel="1" x14ac:dyDescent="0.25">
      <c r="A46" s="2">
        <v>-10</v>
      </c>
      <c r="B46" s="2">
        <v>3.3</v>
      </c>
      <c r="C46" s="2">
        <v>0</v>
      </c>
      <c r="D46" s="2">
        <v>0.99877845758641981</v>
      </c>
      <c r="F46" s="15" t="str">
        <f>IF(ABS(E46 - D46) &lt;= (D46 * 0.01), "Passed", "Failed")</f>
        <v>Failed</v>
      </c>
      <c r="G46" s="6"/>
      <c r="H46" s="2">
        <f xml:space="preserve"> 1/2 * (1 + ERF( (C46 - A46) / (B46 * SQRT(2)) ) )</f>
        <v>0.99877845758641981</v>
      </c>
    </row>
    <row r="48" spans="1:10" x14ac:dyDescent="0.25">
      <c r="A48" s="4" t="s">
        <v>87</v>
      </c>
    </row>
    <row r="49" spans="1:9" outlineLevel="1" x14ac:dyDescent="0.25">
      <c r="A49" s="8" t="s">
        <v>55</v>
      </c>
    </row>
    <row r="50" spans="1:9" outlineLevel="1" x14ac:dyDescent="0.25">
      <c r="A50" s="5" t="s">
        <v>46</v>
      </c>
      <c r="B50" s="5" t="s">
        <v>47</v>
      </c>
      <c r="C50" s="5" t="s">
        <v>12</v>
      </c>
      <c r="D50" s="5" t="s">
        <v>101</v>
      </c>
      <c r="E50" s="5" t="s">
        <v>6</v>
      </c>
      <c r="F50" s="12" t="s">
        <v>25</v>
      </c>
      <c r="G50" s="5" t="s">
        <v>26</v>
      </c>
      <c r="H50" s="5" t="s">
        <v>100</v>
      </c>
      <c r="I50" s="5"/>
    </row>
    <row r="51" spans="1:9" outlineLevel="1" x14ac:dyDescent="0.25">
      <c r="A51" s="2">
        <v>50</v>
      </c>
      <c r="B51" s="2">
        <v>5</v>
      </c>
      <c r="C51" s="2">
        <v>35</v>
      </c>
      <c r="D51" s="2">
        <v>1.3498980316301035E-3</v>
      </c>
      <c r="F51" s="15" t="str">
        <f>IF(ABS(E51 - D51) &lt;= (D51 * 0.01), "Passed", "Failed")</f>
        <v>Failed</v>
      </c>
      <c r="G51" s="6"/>
      <c r="H51" s="2">
        <f xml:space="preserve"> 1/2 * (1 + ERF( (C51 - A51) / (B51 * SQRT(2)) ) )</f>
        <v>1.3498980316301035E-3</v>
      </c>
    </row>
    <row r="52" spans="1:9" outlineLevel="1" x14ac:dyDescent="0.25"/>
    <row r="53" spans="1:9" outlineLevel="1" x14ac:dyDescent="0.25">
      <c r="A53" s="8" t="s">
        <v>56</v>
      </c>
    </row>
    <row r="54" spans="1:9" outlineLevel="1" x14ac:dyDescent="0.25">
      <c r="A54" s="5" t="s">
        <v>46</v>
      </c>
      <c r="B54" s="5" t="s">
        <v>47</v>
      </c>
      <c r="C54" s="5" t="s">
        <v>12</v>
      </c>
      <c r="D54" s="5" t="s">
        <v>101</v>
      </c>
      <c r="E54" s="5" t="s">
        <v>6</v>
      </c>
      <c r="F54" s="12" t="s">
        <v>25</v>
      </c>
      <c r="G54" s="5" t="s">
        <v>26</v>
      </c>
      <c r="H54" s="5" t="s">
        <v>100</v>
      </c>
      <c r="I54" s="5"/>
    </row>
    <row r="55" spans="1:9" outlineLevel="1" x14ac:dyDescent="0.25">
      <c r="A55" s="2">
        <v>50</v>
      </c>
      <c r="B55" s="2">
        <v>5</v>
      </c>
      <c r="C55" s="2">
        <v>42</v>
      </c>
      <c r="D55" s="2">
        <v>5.4799291699557995E-2</v>
      </c>
      <c r="F55" s="15" t="str">
        <f>IF(ABS(E55 - D55) &lt;= (D55 * 0.01), "Passed", "Failed")</f>
        <v>Failed</v>
      </c>
      <c r="G55" s="6"/>
      <c r="H55" s="2">
        <f xml:space="preserve"> 1/2 * (1 + ERF( (C55 - A55) / (B55 * SQRT(2)) ) )</f>
        <v>5.4799291699557995E-2</v>
      </c>
    </row>
    <row r="56" spans="1:9" outlineLevel="1" x14ac:dyDescent="0.25"/>
    <row r="57" spans="1:9" outlineLevel="1" x14ac:dyDescent="0.25">
      <c r="A57" s="8" t="s">
        <v>57</v>
      </c>
    </row>
    <row r="58" spans="1:9" outlineLevel="1" x14ac:dyDescent="0.25">
      <c r="A58" s="5" t="s">
        <v>46</v>
      </c>
      <c r="B58" s="5" t="s">
        <v>47</v>
      </c>
      <c r="C58" s="5" t="s">
        <v>12</v>
      </c>
      <c r="D58" s="5" t="s">
        <v>101</v>
      </c>
      <c r="E58" s="5" t="s">
        <v>6</v>
      </c>
      <c r="F58" s="12" t="s">
        <v>25</v>
      </c>
      <c r="G58" s="5" t="s">
        <v>26</v>
      </c>
      <c r="H58" s="5" t="s">
        <v>100</v>
      </c>
      <c r="I58" s="5"/>
    </row>
    <row r="59" spans="1:9" outlineLevel="1" x14ac:dyDescent="0.25">
      <c r="A59" s="2">
        <v>50</v>
      </c>
      <c r="B59" s="2">
        <v>5</v>
      </c>
      <c r="C59" s="2">
        <v>53</v>
      </c>
      <c r="D59" s="2">
        <v>0.72574688224992645</v>
      </c>
      <c r="F59" s="15" t="str">
        <f>IF(ABS(E59 - D59) &lt;= (D59 * 0.01), "Passed", "Failed")</f>
        <v>Failed</v>
      </c>
      <c r="G59" s="6"/>
      <c r="H59" s="2">
        <f xml:space="preserve"> 1/2 * (1 + ERF( (C59 - A59) / (B59 * SQRT(2)) ) )</f>
        <v>0.72574688224992645</v>
      </c>
    </row>
    <row r="60" spans="1:9" outlineLevel="1" x14ac:dyDescent="0.25"/>
    <row r="61" spans="1:9" outlineLevel="1" x14ac:dyDescent="0.25">
      <c r="A61" s="8" t="s">
        <v>58</v>
      </c>
    </row>
    <row r="62" spans="1:9" outlineLevel="1" x14ac:dyDescent="0.25">
      <c r="A62" s="5" t="s">
        <v>46</v>
      </c>
      <c r="B62" s="5" t="s">
        <v>47</v>
      </c>
      <c r="C62" s="5" t="s">
        <v>12</v>
      </c>
      <c r="D62" s="5" t="s">
        <v>101</v>
      </c>
      <c r="E62" s="5" t="s">
        <v>6</v>
      </c>
      <c r="F62" s="12" t="s">
        <v>25</v>
      </c>
      <c r="G62" s="5" t="s">
        <v>26</v>
      </c>
      <c r="H62" s="5" t="s">
        <v>100</v>
      </c>
      <c r="I62" s="5"/>
    </row>
    <row r="63" spans="1:9" outlineLevel="1" x14ac:dyDescent="0.25">
      <c r="A63" s="2">
        <v>50</v>
      </c>
      <c r="B63" s="2">
        <v>5</v>
      </c>
      <c r="C63" s="2">
        <v>60</v>
      </c>
      <c r="D63" s="2">
        <v>0.97724986805182079</v>
      </c>
      <c r="F63" s="15" t="str">
        <f>IF(ABS(E63 - D63) &lt;= (D63 * 0.01), "Passed", "Failed")</f>
        <v>Failed</v>
      </c>
      <c r="G63" s="6"/>
      <c r="H63" s="2">
        <f xml:space="preserve"> 1/2 * (1 + ERF( (C63 - A63) / (B63 * SQRT(2)) ) )</f>
        <v>0.97724986805182079</v>
      </c>
    </row>
    <row r="64" spans="1:9" outlineLevel="1" x14ac:dyDescent="0.25"/>
    <row r="65" spans="1:9" outlineLevel="1" x14ac:dyDescent="0.25">
      <c r="A65" s="8" t="s">
        <v>59</v>
      </c>
    </row>
    <row r="66" spans="1:9" outlineLevel="1" x14ac:dyDescent="0.25">
      <c r="A66" s="5" t="s">
        <v>46</v>
      </c>
      <c r="B66" s="5" t="s">
        <v>47</v>
      </c>
      <c r="C66" s="5" t="s">
        <v>12</v>
      </c>
      <c r="D66" s="5" t="s">
        <v>101</v>
      </c>
      <c r="E66" s="5" t="s">
        <v>6</v>
      </c>
      <c r="F66" s="12" t="s">
        <v>25</v>
      </c>
      <c r="G66" s="5" t="s">
        <v>26</v>
      </c>
      <c r="H66" s="5" t="s">
        <v>100</v>
      </c>
      <c r="I66" s="5"/>
    </row>
    <row r="67" spans="1:9" outlineLevel="1" x14ac:dyDescent="0.25">
      <c r="A67" s="2">
        <v>50</v>
      </c>
      <c r="B67" s="2">
        <v>5</v>
      </c>
      <c r="C67" s="2">
        <v>65</v>
      </c>
      <c r="D67" s="2">
        <v>0.9986501019683699</v>
      </c>
      <c r="F67" s="15" t="str">
        <f>IF(ABS(E67 - D67) &lt;= (D67 * 0.01), "Passed", "Failed")</f>
        <v>Failed</v>
      </c>
      <c r="G67" s="6"/>
      <c r="H67" s="2">
        <f xml:space="preserve"> 1/2 * (1 + ERF( (C67 - A67) / (B67 * SQRT(2)) ) )</f>
        <v>0.9986501019683699</v>
      </c>
    </row>
    <row r="69" spans="1:9" x14ac:dyDescent="0.25">
      <c r="A69" s="4" t="s">
        <v>88</v>
      </c>
    </row>
    <row r="70" spans="1:9" outlineLevel="1" x14ac:dyDescent="0.25">
      <c r="A70" s="8" t="s">
        <v>55</v>
      </c>
    </row>
    <row r="71" spans="1:9" outlineLevel="1" x14ac:dyDescent="0.25">
      <c r="A71" s="5" t="s">
        <v>46</v>
      </c>
      <c r="B71" s="5" t="s">
        <v>47</v>
      </c>
      <c r="C71" s="5" t="s">
        <v>12</v>
      </c>
      <c r="D71" s="5" t="s">
        <v>101</v>
      </c>
      <c r="E71" s="5" t="s">
        <v>6</v>
      </c>
      <c r="F71" s="12" t="s">
        <v>25</v>
      </c>
      <c r="G71" s="5" t="s">
        <v>26</v>
      </c>
      <c r="H71" s="5" t="s">
        <v>100</v>
      </c>
      <c r="I71" s="5"/>
    </row>
    <row r="72" spans="1:9" outlineLevel="1" x14ac:dyDescent="0.25">
      <c r="A72" s="2">
        <v>100</v>
      </c>
      <c r="B72" s="2">
        <v>5</v>
      </c>
      <c r="C72" s="2">
        <v>70</v>
      </c>
      <c r="D72" s="2">
        <v>9.8658764491332818E-10</v>
      </c>
      <c r="F72" s="15" t="str">
        <f>IF(ABS(E72 - D72) &lt;= (D72 * 0.01), "Passed", "Failed")</f>
        <v>Failed</v>
      </c>
      <c r="G72" s="6"/>
      <c r="H72" s="2">
        <f xml:space="preserve"> 1/2 * (1 + ERF( (C72 - A72) / (B72 * SQRT(2)) ) )</f>
        <v>9.8658764491332818E-10</v>
      </c>
    </row>
    <row r="73" spans="1:9" outlineLevel="1" x14ac:dyDescent="0.25"/>
    <row r="74" spans="1:9" outlineLevel="1" x14ac:dyDescent="0.25">
      <c r="A74" s="8" t="s">
        <v>56</v>
      </c>
    </row>
    <row r="75" spans="1:9" outlineLevel="1" x14ac:dyDescent="0.25">
      <c r="A75" s="5" t="s">
        <v>46</v>
      </c>
      <c r="B75" s="5" t="s">
        <v>47</v>
      </c>
      <c r="C75" s="5" t="s">
        <v>12</v>
      </c>
      <c r="D75" s="5" t="s">
        <v>101</v>
      </c>
      <c r="E75" s="5" t="s">
        <v>6</v>
      </c>
      <c r="F75" s="12" t="s">
        <v>25</v>
      </c>
      <c r="G75" s="5" t="s">
        <v>26</v>
      </c>
      <c r="H75" s="5" t="s">
        <v>100</v>
      </c>
      <c r="I75" s="5"/>
    </row>
    <row r="76" spans="1:9" outlineLevel="1" x14ac:dyDescent="0.25">
      <c r="A76" s="2">
        <v>100</v>
      </c>
      <c r="B76" s="2">
        <v>5</v>
      </c>
      <c r="C76" s="2">
        <v>90</v>
      </c>
      <c r="D76" s="2">
        <v>2.2750131948179209E-2</v>
      </c>
      <c r="F76" s="15" t="str">
        <f>IF(ABS(E76 - D76) &lt;= (D76 * 0.01), "Passed", "Failed")</f>
        <v>Failed</v>
      </c>
      <c r="G76" s="6"/>
      <c r="H76" s="2">
        <f xml:space="preserve"> 1/2 * (1 + ERF( (C76 - A76) / (B76 * SQRT(2)) ) )</f>
        <v>2.2750131948179209E-2</v>
      </c>
    </row>
    <row r="77" spans="1:9" outlineLevel="1" x14ac:dyDescent="0.25"/>
    <row r="78" spans="1:9" outlineLevel="1" x14ac:dyDescent="0.25">
      <c r="A78" s="8" t="s">
        <v>57</v>
      </c>
    </row>
    <row r="79" spans="1:9" outlineLevel="1" x14ac:dyDescent="0.25">
      <c r="A79" s="5" t="s">
        <v>46</v>
      </c>
      <c r="B79" s="5" t="s">
        <v>47</v>
      </c>
      <c r="C79" s="5" t="s">
        <v>12</v>
      </c>
      <c r="D79" s="5" t="s">
        <v>101</v>
      </c>
      <c r="E79" s="5" t="s">
        <v>6</v>
      </c>
      <c r="F79" s="12" t="s">
        <v>25</v>
      </c>
      <c r="G79" s="5" t="s">
        <v>26</v>
      </c>
      <c r="H79" s="5" t="s">
        <v>100</v>
      </c>
      <c r="I79" s="5"/>
    </row>
    <row r="80" spans="1:9" outlineLevel="1" x14ac:dyDescent="0.25">
      <c r="A80" s="2">
        <v>100</v>
      </c>
      <c r="B80" s="2">
        <v>5</v>
      </c>
      <c r="C80" s="2">
        <v>100</v>
      </c>
      <c r="D80" s="2">
        <v>0.5</v>
      </c>
      <c r="F80" s="15" t="str">
        <f>IF(ABS(E80 - D80) &lt;= (D80 * 0.01), "Passed", "Failed")</f>
        <v>Failed</v>
      </c>
      <c r="G80" s="6"/>
      <c r="H80" s="2">
        <f xml:space="preserve"> 1/2 * (1 + ERF( (C80 - A80) / (B80 * SQRT(2)) ) )</f>
        <v>0.5</v>
      </c>
    </row>
    <row r="81" spans="1:9" outlineLevel="1" x14ac:dyDescent="0.25"/>
    <row r="82" spans="1:9" outlineLevel="1" x14ac:dyDescent="0.25">
      <c r="A82" s="8" t="s">
        <v>58</v>
      </c>
    </row>
    <row r="83" spans="1:9" outlineLevel="1" x14ac:dyDescent="0.25">
      <c r="A83" s="5" t="s">
        <v>46</v>
      </c>
      <c r="B83" s="5" t="s">
        <v>47</v>
      </c>
      <c r="C83" s="5" t="s">
        <v>12</v>
      </c>
      <c r="D83" s="5" t="s">
        <v>101</v>
      </c>
      <c r="E83" s="5" t="s">
        <v>6</v>
      </c>
      <c r="F83" s="12" t="s">
        <v>25</v>
      </c>
      <c r="G83" s="5" t="s">
        <v>26</v>
      </c>
      <c r="H83" s="5" t="s">
        <v>100</v>
      </c>
      <c r="I83" s="5"/>
    </row>
    <row r="84" spans="1:9" outlineLevel="1" x14ac:dyDescent="0.25">
      <c r="A84" s="2">
        <v>100</v>
      </c>
      <c r="B84" s="2">
        <v>5</v>
      </c>
      <c r="C84" s="2">
        <v>103</v>
      </c>
      <c r="D84" s="2">
        <v>0.72574688224992645</v>
      </c>
      <c r="F84" s="15" t="str">
        <f>IF(ABS(E84 - D84) &lt;= (D84 * 0.01), "Passed", "Failed")</f>
        <v>Failed</v>
      </c>
      <c r="G84" s="6"/>
      <c r="H84" s="2">
        <f xml:space="preserve"> 1/2 * (1 + ERF( (C84 - A84) / (B84 * SQRT(2)) ) )</f>
        <v>0.72574688224992645</v>
      </c>
    </row>
    <row r="85" spans="1:9" outlineLevel="1" x14ac:dyDescent="0.25"/>
    <row r="86" spans="1:9" outlineLevel="1" x14ac:dyDescent="0.25">
      <c r="A86" s="8" t="s">
        <v>59</v>
      </c>
    </row>
    <row r="87" spans="1:9" outlineLevel="1" x14ac:dyDescent="0.25">
      <c r="A87" s="5" t="s">
        <v>46</v>
      </c>
      <c r="B87" s="5" t="s">
        <v>47</v>
      </c>
      <c r="C87" s="5" t="s">
        <v>12</v>
      </c>
      <c r="D87" s="5" t="s">
        <v>101</v>
      </c>
      <c r="E87" s="5" t="s">
        <v>6</v>
      </c>
      <c r="F87" s="12" t="s">
        <v>25</v>
      </c>
      <c r="G87" s="5" t="s">
        <v>26</v>
      </c>
      <c r="H87" s="5" t="s">
        <v>100</v>
      </c>
      <c r="I87" s="5"/>
    </row>
    <row r="88" spans="1:9" outlineLevel="1" x14ac:dyDescent="0.25">
      <c r="A88" s="2">
        <v>100</v>
      </c>
      <c r="B88" s="2">
        <v>5</v>
      </c>
      <c r="C88" s="2">
        <v>120</v>
      </c>
      <c r="D88" s="2">
        <v>0.99996832875816688</v>
      </c>
      <c r="F88" s="15" t="str">
        <f>IF(ABS(E88 - D88) &lt;= (D88 * 0.01), "Passed", "Failed")</f>
        <v>Failed</v>
      </c>
      <c r="G88" s="6"/>
      <c r="H88" s="2">
        <f xml:space="preserve"> 1/2 * (1 + ERF( (C88 - A88) / (B88 * SQRT(2)) ) )</f>
        <v>0.99996832875816688</v>
      </c>
    </row>
    <row r="90" spans="1:9" x14ac:dyDescent="0.25">
      <c r="A90" s="4" t="s">
        <v>89</v>
      </c>
    </row>
    <row r="91" spans="1:9" outlineLevel="1" x14ac:dyDescent="0.25">
      <c r="A91" s="8" t="s">
        <v>55</v>
      </c>
    </row>
    <row r="92" spans="1:9" outlineLevel="1" x14ac:dyDescent="0.25">
      <c r="A92" s="5" t="s">
        <v>46</v>
      </c>
      <c r="B92" s="5" t="s">
        <v>47</v>
      </c>
      <c r="C92" s="5" t="s">
        <v>12</v>
      </c>
      <c r="D92" s="5" t="s">
        <v>101</v>
      </c>
      <c r="E92" s="5" t="s">
        <v>6</v>
      </c>
      <c r="F92" s="12" t="s">
        <v>25</v>
      </c>
      <c r="G92" s="5" t="s">
        <v>26</v>
      </c>
      <c r="H92" s="5" t="s">
        <v>100</v>
      </c>
      <c r="I92" s="5"/>
    </row>
    <row r="93" spans="1:9" outlineLevel="1" x14ac:dyDescent="0.25">
      <c r="A93" s="2">
        <v>100</v>
      </c>
      <c r="B93" s="2">
        <v>20</v>
      </c>
      <c r="C93" s="2">
        <v>60</v>
      </c>
      <c r="D93" s="2">
        <v>2.2750131948179209E-2</v>
      </c>
      <c r="F93" s="15" t="str">
        <f>IF(ABS(E93 - D93) &lt;= (D93 * 0.01), "Passed", "Failed")</f>
        <v>Failed</v>
      </c>
      <c r="G93" s="6"/>
      <c r="H93" s="2">
        <f xml:space="preserve"> 1/2 * (1 + ERF( (C93 - A93) / (B93 * SQRT(2)) ) )</f>
        <v>2.2750131948179209E-2</v>
      </c>
    </row>
    <row r="94" spans="1:9" outlineLevel="1" x14ac:dyDescent="0.25"/>
    <row r="95" spans="1:9" outlineLevel="1" x14ac:dyDescent="0.25">
      <c r="A95" s="8" t="s">
        <v>56</v>
      </c>
    </row>
    <row r="96" spans="1:9" outlineLevel="1" x14ac:dyDescent="0.25">
      <c r="A96" s="5" t="s">
        <v>46</v>
      </c>
      <c r="B96" s="5" t="s">
        <v>47</v>
      </c>
      <c r="C96" s="5" t="s">
        <v>12</v>
      </c>
      <c r="D96" s="5" t="s">
        <v>101</v>
      </c>
      <c r="E96" s="5" t="s">
        <v>6</v>
      </c>
      <c r="F96" s="12" t="s">
        <v>25</v>
      </c>
      <c r="G96" s="5" t="s">
        <v>26</v>
      </c>
      <c r="H96" s="5" t="s">
        <v>100</v>
      </c>
      <c r="I96" s="5"/>
    </row>
    <row r="97" spans="1:9" outlineLevel="1" x14ac:dyDescent="0.25">
      <c r="A97" s="2">
        <v>100</v>
      </c>
      <c r="B97" s="2">
        <v>20</v>
      </c>
      <c r="C97" s="2">
        <v>80</v>
      </c>
      <c r="D97" s="2">
        <v>0.15865525393145713</v>
      </c>
      <c r="F97" s="15" t="str">
        <f>IF(ABS(E97 - D97) &lt;= (D97 * 0.01), "Passed", "Failed")</f>
        <v>Failed</v>
      </c>
      <c r="G97" s="6"/>
      <c r="H97" s="2">
        <f xml:space="preserve"> 1/2 * (1 + ERF( (C97 - A97) / (B97 * SQRT(2)) ) )</f>
        <v>0.15865525393145713</v>
      </c>
    </row>
    <row r="98" spans="1:9" outlineLevel="1" x14ac:dyDescent="0.25"/>
    <row r="99" spans="1:9" outlineLevel="1" x14ac:dyDescent="0.25">
      <c r="A99" s="8" t="s">
        <v>57</v>
      </c>
    </row>
    <row r="100" spans="1:9" outlineLevel="1" x14ac:dyDescent="0.25">
      <c r="A100" s="5" t="s">
        <v>46</v>
      </c>
      <c r="B100" s="5" t="s">
        <v>47</v>
      </c>
      <c r="C100" s="5" t="s">
        <v>12</v>
      </c>
      <c r="D100" s="5" t="s">
        <v>101</v>
      </c>
      <c r="E100" s="5" t="s">
        <v>6</v>
      </c>
      <c r="F100" s="12" t="s">
        <v>25</v>
      </c>
      <c r="G100" s="5" t="s">
        <v>26</v>
      </c>
      <c r="H100" s="5" t="s">
        <v>100</v>
      </c>
      <c r="I100" s="5"/>
    </row>
    <row r="101" spans="1:9" outlineLevel="1" x14ac:dyDescent="0.25">
      <c r="A101" s="2">
        <v>100</v>
      </c>
      <c r="B101" s="2">
        <v>20</v>
      </c>
      <c r="C101" s="2">
        <v>98</v>
      </c>
      <c r="D101" s="2">
        <v>0.46017216272297101</v>
      </c>
      <c r="F101" s="15" t="str">
        <f>IF(ABS(E101 - D101) &lt;= (D101 * 0.01), "Passed", "Failed")</f>
        <v>Failed</v>
      </c>
      <c r="G101" s="6"/>
      <c r="H101" s="2">
        <f xml:space="preserve"> 1/2 * (1 + ERF( (C101 - A101) / (B101 * SQRT(2)) ) )</f>
        <v>0.46017216272297101</v>
      </c>
    </row>
    <row r="102" spans="1:9" outlineLevel="1" x14ac:dyDescent="0.25"/>
    <row r="103" spans="1:9" outlineLevel="1" x14ac:dyDescent="0.25">
      <c r="A103" s="8" t="s">
        <v>58</v>
      </c>
    </row>
    <row r="104" spans="1:9" outlineLevel="1" x14ac:dyDescent="0.25">
      <c r="A104" s="5" t="s">
        <v>46</v>
      </c>
      <c r="B104" s="5" t="s">
        <v>47</v>
      </c>
      <c r="C104" s="5" t="s">
        <v>12</v>
      </c>
      <c r="D104" s="5" t="s">
        <v>101</v>
      </c>
      <c r="E104" s="5" t="s">
        <v>6</v>
      </c>
      <c r="F104" s="12" t="s">
        <v>25</v>
      </c>
      <c r="G104" s="5" t="s">
        <v>26</v>
      </c>
      <c r="H104" s="5" t="s">
        <v>100</v>
      </c>
      <c r="I104" s="5"/>
    </row>
    <row r="105" spans="1:9" outlineLevel="1" x14ac:dyDescent="0.25">
      <c r="A105" s="2">
        <v>100</v>
      </c>
      <c r="B105" s="2">
        <v>20</v>
      </c>
      <c r="C105" s="2">
        <v>105</v>
      </c>
      <c r="D105" s="2">
        <v>0.5987063256829237</v>
      </c>
      <c r="F105" s="15" t="str">
        <f>IF(ABS(E105 - D105) &lt;= (D105 * 0.01), "Passed", "Failed")</f>
        <v>Failed</v>
      </c>
      <c r="G105" s="6"/>
      <c r="H105" s="2">
        <f xml:space="preserve"> 1/2 * (1 + ERF( (C105 - A105) / (B105 * SQRT(2)) ) )</f>
        <v>0.5987063256829237</v>
      </c>
    </row>
    <row r="106" spans="1:9" outlineLevel="1" x14ac:dyDescent="0.25"/>
    <row r="107" spans="1:9" outlineLevel="1" x14ac:dyDescent="0.25">
      <c r="A107" s="8" t="s">
        <v>59</v>
      </c>
    </row>
    <row r="108" spans="1:9" outlineLevel="1" x14ac:dyDescent="0.25">
      <c r="A108" s="5" t="s">
        <v>46</v>
      </c>
      <c r="B108" s="5" t="s">
        <v>47</v>
      </c>
      <c r="C108" s="5" t="s">
        <v>12</v>
      </c>
      <c r="D108" s="5" t="s">
        <v>101</v>
      </c>
      <c r="E108" s="5" t="s">
        <v>6</v>
      </c>
      <c r="F108" s="12" t="s">
        <v>25</v>
      </c>
      <c r="G108" s="5" t="s">
        <v>26</v>
      </c>
      <c r="H108" s="5" t="s">
        <v>100</v>
      </c>
      <c r="I108" s="5"/>
    </row>
    <row r="109" spans="1:9" outlineLevel="1" x14ac:dyDescent="0.25">
      <c r="A109" s="2">
        <v>100</v>
      </c>
      <c r="B109" s="2">
        <v>20</v>
      </c>
      <c r="C109" s="2">
        <v>130</v>
      </c>
      <c r="D109" s="2">
        <v>0.93319279873114191</v>
      </c>
      <c r="F109" s="15" t="str">
        <f>IF(ABS(E109 - D109) &lt;= (D109 * 0.01), "Passed", "Failed")</f>
        <v>Failed</v>
      </c>
      <c r="G109" s="6"/>
      <c r="H109" s="2">
        <f xml:space="preserve"> 1/2 * (1 + ERF( (C109 - A109) / (B109 * SQRT(2)) ) )</f>
        <v>0.93319279873114191</v>
      </c>
    </row>
  </sheetData>
  <mergeCells count="1">
    <mergeCell ref="J9:S9"/>
  </mergeCells>
  <conditionalFormatting sqref="F1:F1048576">
    <cfRule type="containsText" dxfId="7" priority="47" operator="containsText" text="Failed">
      <formula>NOT(ISERROR(SEARCH("Failed",F1)))</formula>
    </cfRule>
    <cfRule type="containsText" dxfId="6" priority="48" operator="containsText" text="Passed">
      <formula>NOT(ISERROR(SEARCH("Passed",F1)))</formula>
    </cfRule>
  </conditionalFormatting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9"/>
  <sheetViews>
    <sheetView zoomScaleNormal="100" workbookViewId="0">
      <selection activeCell="J9" sqref="J9"/>
    </sheetView>
  </sheetViews>
  <sheetFormatPr defaultColWidth="8.85546875" defaultRowHeight="15" outlineLevelRow="1" x14ac:dyDescent="0.25"/>
  <cols>
    <col min="1" max="1" width="12.7109375" style="2" customWidth="1"/>
    <col min="2" max="3" width="8.85546875" style="2"/>
    <col min="4" max="4" width="15.7109375" style="2" customWidth="1"/>
    <col min="5" max="5" width="8.85546875" style="16"/>
    <col min="6" max="6" width="8.85546875" style="2" customWidth="1"/>
    <col min="7" max="7" width="15.7109375" style="2" customWidth="1"/>
    <col min="8" max="8" width="18.7109375" style="2" customWidth="1"/>
    <col min="9" max="9" width="8.85546875" style="2" customWidth="1"/>
    <col min="10" max="12" width="8.85546875" style="2"/>
    <col min="13" max="13" width="8.85546875" style="2" customWidth="1"/>
    <col min="14" max="16384" width="8.85546875" style="2"/>
  </cols>
  <sheetData>
    <row r="1" spans="1:10" x14ac:dyDescent="0.25">
      <c r="A1" s="3" t="s">
        <v>23</v>
      </c>
      <c r="B1" s="3" t="s">
        <v>37</v>
      </c>
    </row>
    <row r="2" spans="1:10" x14ac:dyDescent="0.25">
      <c r="A2" s="4" t="s">
        <v>0</v>
      </c>
      <c r="B2" s="3" t="s">
        <v>54</v>
      </c>
    </row>
    <row r="3" spans="1:10" x14ac:dyDescent="0.25">
      <c r="A3" s="4" t="s">
        <v>1</v>
      </c>
      <c r="B3" s="3" t="s">
        <v>36</v>
      </c>
    </row>
    <row r="4" spans="1:10" x14ac:dyDescent="0.25">
      <c r="A4" s="4" t="s">
        <v>3</v>
      </c>
      <c r="B4" s="3" t="s">
        <v>4</v>
      </c>
    </row>
    <row r="6" spans="1:10" x14ac:dyDescent="0.25">
      <c r="A6" s="4" t="s">
        <v>90</v>
      </c>
      <c r="E6" s="2"/>
      <c r="F6" s="11"/>
      <c r="J6" s="10" t="s">
        <v>27</v>
      </c>
    </row>
    <row r="7" spans="1:10" outlineLevel="1" x14ac:dyDescent="0.25">
      <c r="A7" s="8" t="s">
        <v>13</v>
      </c>
      <c r="I7" s="5"/>
      <c r="J7" s="8" t="s">
        <v>61</v>
      </c>
    </row>
    <row r="8" spans="1:10" outlineLevel="1" x14ac:dyDescent="0.25">
      <c r="A8" s="5" t="s">
        <v>46</v>
      </c>
      <c r="B8" s="5" t="s">
        <v>47</v>
      </c>
      <c r="C8" s="5" t="s">
        <v>14</v>
      </c>
      <c r="D8" s="5" t="s">
        <v>101</v>
      </c>
      <c r="E8" s="5" t="s">
        <v>6</v>
      </c>
      <c r="F8" s="12" t="s">
        <v>25</v>
      </c>
      <c r="G8" s="5" t="s">
        <v>26</v>
      </c>
      <c r="H8" s="5" t="s">
        <v>100</v>
      </c>
      <c r="I8" s="6"/>
    </row>
    <row r="9" spans="1:10" outlineLevel="1" x14ac:dyDescent="0.25">
      <c r="A9" s="2">
        <v>0</v>
      </c>
      <c r="B9" s="2">
        <v>1</v>
      </c>
      <c r="C9" s="1">
        <v>1.0000000000000001E-9</v>
      </c>
      <c r="D9" s="2">
        <v>-5.9978070150076865</v>
      </c>
      <c r="E9" s="2"/>
      <c r="F9" s="15" t="str">
        <f xml:space="preserve"> IF(ABS(E9 - D9) &lt;= (ABS(D9) * 0.01), "Passed", "Failed")</f>
        <v>Failed</v>
      </c>
      <c r="G9" s="6"/>
      <c r="H9" s="2">
        <f>_xlfn.NORM.INV(C9, A9, B9)</f>
        <v>-5.9978070150076865</v>
      </c>
    </row>
    <row r="10" spans="1:10" outlineLevel="1" x14ac:dyDescent="0.25">
      <c r="C10" s="5"/>
      <c r="E10" s="2"/>
      <c r="F10" s="11"/>
    </row>
    <row r="11" spans="1:10" outlineLevel="1" x14ac:dyDescent="0.25">
      <c r="A11" s="8" t="s">
        <v>15</v>
      </c>
    </row>
    <row r="12" spans="1:10" outlineLevel="1" x14ac:dyDescent="0.25">
      <c r="A12" s="5" t="s">
        <v>46</v>
      </c>
      <c r="B12" s="5" t="s">
        <v>47</v>
      </c>
      <c r="C12" s="5" t="s">
        <v>14</v>
      </c>
      <c r="D12" s="5" t="s">
        <v>101</v>
      </c>
      <c r="E12" s="5" t="s">
        <v>6</v>
      </c>
      <c r="F12" s="12" t="s">
        <v>25</v>
      </c>
      <c r="G12" s="5" t="s">
        <v>26</v>
      </c>
      <c r="H12" s="5" t="s">
        <v>100</v>
      </c>
      <c r="I12" s="5"/>
    </row>
    <row r="13" spans="1:10" outlineLevel="1" x14ac:dyDescent="0.25">
      <c r="A13" s="2">
        <v>0</v>
      </c>
      <c r="B13" s="2">
        <v>1</v>
      </c>
      <c r="C13" s="2">
        <v>0.01</v>
      </c>
      <c r="D13" s="2">
        <v>-2.3263478740408408</v>
      </c>
      <c r="E13" s="2"/>
      <c r="F13" s="15" t="str">
        <f xml:space="preserve"> IF(ABS(E13 - D13) &lt;= (ABS(D13) * 0.01), "Passed", "Failed")</f>
        <v>Failed</v>
      </c>
      <c r="G13" s="6"/>
      <c r="H13" s="2">
        <f>_xlfn.NORM.INV(C13, A13, B13)</f>
        <v>-2.3263478740408408</v>
      </c>
    </row>
    <row r="14" spans="1:10" outlineLevel="1" x14ac:dyDescent="0.25"/>
    <row r="15" spans="1:10" outlineLevel="1" x14ac:dyDescent="0.25">
      <c r="A15" s="8" t="s">
        <v>16</v>
      </c>
    </row>
    <row r="16" spans="1:10" outlineLevel="1" x14ac:dyDescent="0.25">
      <c r="A16" s="5" t="s">
        <v>46</v>
      </c>
      <c r="B16" s="5" t="s">
        <v>47</v>
      </c>
      <c r="C16" s="5" t="s">
        <v>14</v>
      </c>
      <c r="D16" s="5" t="s">
        <v>101</v>
      </c>
      <c r="E16" s="5" t="s">
        <v>6</v>
      </c>
      <c r="F16" s="12" t="s">
        <v>25</v>
      </c>
      <c r="G16" s="5" t="s">
        <v>26</v>
      </c>
      <c r="H16" s="5" t="s">
        <v>100</v>
      </c>
      <c r="I16" s="5"/>
    </row>
    <row r="17" spans="1:9" outlineLevel="1" x14ac:dyDescent="0.25">
      <c r="A17" s="2">
        <v>0</v>
      </c>
      <c r="B17" s="2">
        <v>1</v>
      </c>
      <c r="C17" s="2">
        <v>0.05</v>
      </c>
      <c r="D17" s="2">
        <v>-1.6448536269514726</v>
      </c>
      <c r="E17" s="2"/>
      <c r="F17" s="15" t="str">
        <f xml:space="preserve"> IF(ABS(E17 - D17) &lt;= (ABS(D17) * 0.01), "Passed", "Failed")</f>
        <v>Failed</v>
      </c>
      <c r="H17" s="2">
        <f>_xlfn.NORM.INV(C17, A17, B17)</f>
        <v>-1.6448536269514726</v>
      </c>
    </row>
    <row r="18" spans="1:9" outlineLevel="1" x14ac:dyDescent="0.25"/>
    <row r="19" spans="1:9" outlineLevel="1" x14ac:dyDescent="0.25">
      <c r="A19" s="8" t="s">
        <v>17</v>
      </c>
    </row>
    <row r="20" spans="1:9" outlineLevel="1" x14ac:dyDescent="0.25">
      <c r="A20" s="5" t="s">
        <v>46</v>
      </c>
      <c r="B20" s="5" t="s">
        <v>47</v>
      </c>
      <c r="C20" s="5" t="s">
        <v>14</v>
      </c>
      <c r="D20" s="5" t="s">
        <v>101</v>
      </c>
      <c r="E20" s="5" t="s">
        <v>6</v>
      </c>
      <c r="F20" s="12" t="s">
        <v>25</v>
      </c>
      <c r="G20" s="5" t="s">
        <v>26</v>
      </c>
      <c r="H20" s="5" t="s">
        <v>100</v>
      </c>
      <c r="I20" s="5"/>
    </row>
    <row r="21" spans="1:9" outlineLevel="1" x14ac:dyDescent="0.25">
      <c r="A21" s="2">
        <v>0</v>
      </c>
      <c r="B21" s="2">
        <v>1</v>
      </c>
      <c r="C21" s="2">
        <v>0.25</v>
      </c>
      <c r="D21" s="2">
        <v>-0.67448975019608193</v>
      </c>
      <c r="E21" s="2"/>
      <c r="F21" s="15" t="str">
        <f xml:space="preserve"> IF(ABS(E21 - D21) &lt;= (ABS(D21) * 0.01), "Passed", "Failed")</f>
        <v>Failed</v>
      </c>
      <c r="H21" s="2">
        <f>_xlfn.NORM.INV(C21, A21, B21)</f>
        <v>-0.67448975019608193</v>
      </c>
    </row>
    <row r="22" spans="1:9" outlineLevel="1" x14ac:dyDescent="0.25"/>
    <row r="23" spans="1:9" outlineLevel="1" x14ac:dyDescent="0.25">
      <c r="A23" s="8" t="s">
        <v>18</v>
      </c>
    </row>
    <row r="24" spans="1:9" outlineLevel="1" x14ac:dyDescent="0.25">
      <c r="A24" s="5" t="s">
        <v>46</v>
      </c>
      <c r="B24" s="5" t="s">
        <v>47</v>
      </c>
      <c r="C24" s="5" t="s">
        <v>14</v>
      </c>
      <c r="D24" s="5" t="s">
        <v>101</v>
      </c>
      <c r="E24" s="5" t="s">
        <v>6</v>
      </c>
      <c r="F24" s="12" t="s">
        <v>25</v>
      </c>
      <c r="G24" s="5" t="s">
        <v>26</v>
      </c>
      <c r="H24" s="5" t="s">
        <v>100</v>
      </c>
      <c r="I24" s="5"/>
    </row>
    <row r="25" spans="1:9" outlineLevel="1" x14ac:dyDescent="0.25">
      <c r="A25" s="2">
        <v>0</v>
      </c>
      <c r="B25" s="2">
        <v>1</v>
      </c>
      <c r="C25" s="2">
        <v>0.5</v>
      </c>
      <c r="D25" s="2">
        <v>0</v>
      </c>
      <c r="E25" s="2"/>
      <c r="F25" s="15" t="str">
        <f xml:space="preserve"> IF(ABS(E25 - D25) &lt;= (ABS(D25) * 0.01), "Passed", "Failed")</f>
        <v>Passed</v>
      </c>
      <c r="H25" s="2">
        <f>_xlfn.NORM.INV(C25, A25, B25)</f>
        <v>0</v>
      </c>
    </row>
    <row r="26" spans="1:9" outlineLevel="1" x14ac:dyDescent="0.25"/>
    <row r="27" spans="1:9" outlineLevel="1" x14ac:dyDescent="0.25">
      <c r="A27" s="8" t="s">
        <v>19</v>
      </c>
    </row>
    <row r="28" spans="1:9" outlineLevel="1" x14ac:dyDescent="0.25">
      <c r="A28" s="5" t="s">
        <v>46</v>
      </c>
      <c r="B28" s="5" t="s">
        <v>47</v>
      </c>
      <c r="C28" s="5" t="s">
        <v>14</v>
      </c>
      <c r="D28" s="5" t="s">
        <v>101</v>
      </c>
      <c r="E28" s="5" t="s">
        <v>6</v>
      </c>
      <c r="F28" s="12" t="s">
        <v>25</v>
      </c>
      <c r="G28" s="5" t="s">
        <v>26</v>
      </c>
      <c r="H28" s="5" t="s">
        <v>100</v>
      </c>
      <c r="I28" s="5"/>
    </row>
    <row r="29" spans="1:9" outlineLevel="1" x14ac:dyDescent="0.25">
      <c r="A29" s="2">
        <v>0</v>
      </c>
      <c r="B29" s="2">
        <v>1</v>
      </c>
      <c r="C29" s="2">
        <v>0.75</v>
      </c>
      <c r="D29" s="2">
        <v>0.67448975019608193</v>
      </c>
      <c r="E29" s="2"/>
      <c r="F29" s="15" t="str">
        <f xml:space="preserve"> IF(ABS(E29 - D29) &lt;= (ABS(D29) * 0.01), "Passed", "Failed")</f>
        <v>Failed</v>
      </c>
      <c r="H29" s="2">
        <f>_xlfn.NORM.INV(C29, A29, B29)</f>
        <v>0.67448975019608193</v>
      </c>
    </row>
    <row r="30" spans="1:9" outlineLevel="1" x14ac:dyDescent="0.25"/>
    <row r="31" spans="1:9" outlineLevel="1" x14ac:dyDescent="0.25">
      <c r="A31" s="8" t="s">
        <v>20</v>
      </c>
    </row>
    <row r="32" spans="1:9" outlineLevel="1" x14ac:dyDescent="0.25">
      <c r="A32" s="5" t="s">
        <v>46</v>
      </c>
      <c r="B32" s="5" t="s">
        <v>47</v>
      </c>
      <c r="C32" s="5" t="s">
        <v>14</v>
      </c>
      <c r="D32" s="5" t="s">
        <v>101</v>
      </c>
      <c r="E32" s="5" t="s">
        <v>6</v>
      </c>
      <c r="F32" s="12" t="s">
        <v>25</v>
      </c>
      <c r="G32" s="5" t="s">
        <v>26</v>
      </c>
      <c r="H32" s="5" t="s">
        <v>100</v>
      </c>
      <c r="I32" s="5"/>
    </row>
    <row r="33" spans="1:9" outlineLevel="1" x14ac:dyDescent="0.25">
      <c r="A33" s="2">
        <v>0</v>
      </c>
      <c r="B33" s="2">
        <v>1</v>
      </c>
      <c r="C33" s="2">
        <v>0.95</v>
      </c>
      <c r="D33" s="2">
        <v>1.6448536269514715</v>
      </c>
      <c r="E33" s="2"/>
      <c r="F33" s="15" t="str">
        <f xml:space="preserve"> IF(ABS(E33 - D33) &lt;= (ABS(D33) * 0.01), "Passed", "Failed")</f>
        <v>Failed</v>
      </c>
      <c r="H33" s="2">
        <f>_xlfn.NORM.INV(C33, A33, B33)</f>
        <v>1.6448536269514715</v>
      </c>
    </row>
    <row r="34" spans="1:9" outlineLevel="1" x14ac:dyDescent="0.25"/>
    <row r="35" spans="1:9" outlineLevel="1" x14ac:dyDescent="0.25">
      <c r="A35" s="8" t="s">
        <v>21</v>
      </c>
    </row>
    <row r="36" spans="1:9" outlineLevel="1" x14ac:dyDescent="0.25">
      <c r="A36" s="5" t="s">
        <v>46</v>
      </c>
      <c r="B36" s="5" t="s">
        <v>47</v>
      </c>
      <c r="C36" s="5" t="s">
        <v>14</v>
      </c>
      <c r="D36" s="5" t="s">
        <v>101</v>
      </c>
      <c r="E36" s="5" t="s">
        <v>6</v>
      </c>
      <c r="F36" s="12" t="s">
        <v>25</v>
      </c>
      <c r="G36" s="5" t="s">
        <v>26</v>
      </c>
      <c r="H36" s="5" t="s">
        <v>100</v>
      </c>
      <c r="I36" s="5"/>
    </row>
    <row r="37" spans="1:9" outlineLevel="1" x14ac:dyDescent="0.25">
      <c r="A37" s="2">
        <v>0</v>
      </c>
      <c r="B37" s="2">
        <v>1</v>
      </c>
      <c r="C37" s="2">
        <v>0.99</v>
      </c>
      <c r="D37" s="2">
        <v>2.3263478740408408</v>
      </c>
      <c r="E37" s="2"/>
      <c r="F37" s="15" t="str">
        <f xml:space="preserve"> IF(ABS(E37 - D37) &lt;= (ABS(D37) * 0.01), "Passed", "Failed")</f>
        <v>Failed</v>
      </c>
      <c r="H37" s="2">
        <f>_xlfn.NORM.INV(C37, A37, B37)</f>
        <v>2.3263478740408408</v>
      </c>
    </row>
    <row r="38" spans="1:9" outlineLevel="1" x14ac:dyDescent="0.25"/>
    <row r="39" spans="1:9" outlineLevel="1" x14ac:dyDescent="0.25">
      <c r="A39" s="8" t="s">
        <v>22</v>
      </c>
    </row>
    <row r="40" spans="1:9" outlineLevel="1" x14ac:dyDescent="0.25">
      <c r="A40" s="5" t="s">
        <v>46</v>
      </c>
      <c r="B40" s="5" t="s">
        <v>47</v>
      </c>
      <c r="C40" s="5" t="s">
        <v>14</v>
      </c>
      <c r="D40" s="5" t="s">
        <v>101</v>
      </c>
      <c r="E40" s="5" t="s">
        <v>6</v>
      </c>
      <c r="F40" s="12" t="s">
        <v>25</v>
      </c>
      <c r="G40" s="5" t="s">
        <v>26</v>
      </c>
      <c r="H40" s="5" t="s">
        <v>100</v>
      </c>
      <c r="I40" s="5"/>
    </row>
    <row r="41" spans="1:9" outlineLevel="1" x14ac:dyDescent="0.25">
      <c r="A41" s="2">
        <v>0</v>
      </c>
      <c r="B41" s="2">
        <v>1</v>
      </c>
      <c r="C41" s="2">
        <v>0.99999999900000003</v>
      </c>
      <c r="D41" s="2">
        <v>5.9978070196016384</v>
      </c>
      <c r="E41" s="2"/>
      <c r="F41" s="15" t="str">
        <f xml:space="preserve"> IF(ABS(E41 - D41) &lt;= (ABS(D41) * 0.01), "Passed", "Failed")</f>
        <v>Failed</v>
      </c>
      <c r="H41" s="2">
        <f>_xlfn.NORM.INV(C41, A41, B41)</f>
        <v>5.9978070196016384</v>
      </c>
    </row>
    <row r="43" spans="1:9" x14ac:dyDescent="0.25">
      <c r="A43" s="4" t="s">
        <v>81</v>
      </c>
      <c r="E43" s="2"/>
      <c r="F43" s="11"/>
    </row>
    <row r="44" spans="1:9" outlineLevel="1" x14ac:dyDescent="0.25">
      <c r="A44" s="8" t="s">
        <v>13</v>
      </c>
    </row>
    <row r="45" spans="1:9" outlineLevel="1" x14ac:dyDescent="0.25">
      <c r="A45" s="5" t="s">
        <v>46</v>
      </c>
      <c r="B45" s="5" t="s">
        <v>47</v>
      </c>
      <c r="C45" s="5" t="s">
        <v>14</v>
      </c>
      <c r="D45" s="5" t="s">
        <v>101</v>
      </c>
      <c r="E45" s="5" t="s">
        <v>6</v>
      </c>
      <c r="F45" s="12" t="s">
        <v>25</v>
      </c>
      <c r="G45" s="5" t="s">
        <v>26</v>
      </c>
      <c r="H45" s="5" t="s">
        <v>100</v>
      </c>
    </row>
    <row r="46" spans="1:9" outlineLevel="1" x14ac:dyDescent="0.25">
      <c r="A46" s="2">
        <v>-10</v>
      </c>
      <c r="B46" s="2">
        <v>3.3</v>
      </c>
      <c r="C46" s="2">
        <v>1.0000000000000001E-9</v>
      </c>
      <c r="D46" s="2">
        <v>-29.792763149525364</v>
      </c>
      <c r="E46" s="2"/>
      <c r="F46" s="15" t="str">
        <f xml:space="preserve"> IF(ABS(E46 - D46) &lt;= (ABS(D46) * 0.01), "Passed", "Failed")</f>
        <v>Failed</v>
      </c>
      <c r="G46" s="6"/>
      <c r="H46" s="2">
        <f>_xlfn.NORM.INV(C46, A46, B46)</f>
        <v>-29.792763149525364</v>
      </c>
    </row>
    <row r="47" spans="1:9" outlineLevel="1" x14ac:dyDescent="0.25">
      <c r="C47" s="5"/>
      <c r="E47" s="2"/>
      <c r="F47" s="11"/>
    </row>
    <row r="48" spans="1:9" outlineLevel="1" x14ac:dyDescent="0.25">
      <c r="A48" s="8" t="s">
        <v>15</v>
      </c>
    </row>
    <row r="49" spans="1:8" outlineLevel="1" x14ac:dyDescent="0.25">
      <c r="A49" s="5" t="s">
        <v>46</v>
      </c>
      <c r="B49" s="5" t="s">
        <v>47</v>
      </c>
      <c r="C49" s="5" t="s">
        <v>14</v>
      </c>
      <c r="D49" s="5" t="s">
        <v>101</v>
      </c>
      <c r="E49" s="5" t="s">
        <v>6</v>
      </c>
      <c r="F49" s="12" t="s">
        <v>25</v>
      </c>
      <c r="G49" s="5" t="s">
        <v>26</v>
      </c>
      <c r="H49" s="5" t="s">
        <v>100</v>
      </c>
    </row>
    <row r="50" spans="1:8" outlineLevel="1" x14ac:dyDescent="0.25">
      <c r="A50" s="2">
        <v>-10</v>
      </c>
      <c r="B50" s="2">
        <v>3.3</v>
      </c>
      <c r="C50" s="2">
        <v>0.01</v>
      </c>
      <c r="D50" s="2">
        <v>-17.676947984334774</v>
      </c>
      <c r="E50" s="2"/>
      <c r="F50" s="15" t="str">
        <f xml:space="preserve"> IF(ABS(E50 - D50) &lt;= (ABS(D50) * 0.01), "Passed", "Failed")</f>
        <v>Failed</v>
      </c>
      <c r="G50" s="6"/>
      <c r="H50" s="2">
        <f>_xlfn.NORM.INV(C50, A50, B50)</f>
        <v>-17.676947984334774</v>
      </c>
    </row>
    <row r="51" spans="1:8" outlineLevel="1" x14ac:dyDescent="0.25"/>
    <row r="52" spans="1:8" outlineLevel="1" x14ac:dyDescent="0.25">
      <c r="A52" s="8" t="s">
        <v>16</v>
      </c>
    </row>
    <row r="53" spans="1:8" outlineLevel="1" x14ac:dyDescent="0.25">
      <c r="A53" s="5" t="s">
        <v>46</v>
      </c>
      <c r="B53" s="5" t="s">
        <v>47</v>
      </c>
      <c r="C53" s="5" t="s">
        <v>14</v>
      </c>
      <c r="D53" s="5" t="s">
        <v>101</v>
      </c>
      <c r="E53" s="5" t="s">
        <v>6</v>
      </c>
      <c r="F53" s="12" t="s">
        <v>25</v>
      </c>
      <c r="G53" s="5" t="s">
        <v>26</v>
      </c>
      <c r="H53" s="5" t="s">
        <v>100</v>
      </c>
    </row>
    <row r="54" spans="1:8" outlineLevel="1" x14ac:dyDescent="0.25">
      <c r="A54" s="2">
        <v>-10</v>
      </c>
      <c r="B54" s="2">
        <v>3.3</v>
      </c>
      <c r="C54" s="2">
        <v>0.05</v>
      </c>
      <c r="D54" s="2">
        <v>-15.428016968939859</v>
      </c>
      <c r="E54" s="2"/>
      <c r="F54" s="15" t="str">
        <f xml:space="preserve"> IF(ABS(E54 - D54) &lt;= (ABS(D54) * 0.01), "Passed", "Failed")</f>
        <v>Failed</v>
      </c>
      <c r="H54" s="2">
        <f>_xlfn.NORM.INV(C54, A54, B54)</f>
        <v>-15.428016968939859</v>
      </c>
    </row>
    <row r="55" spans="1:8" outlineLevel="1" x14ac:dyDescent="0.25"/>
    <row r="56" spans="1:8" outlineLevel="1" x14ac:dyDescent="0.25">
      <c r="A56" s="8" t="s">
        <v>17</v>
      </c>
    </row>
    <row r="57" spans="1:8" outlineLevel="1" x14ac:dyDescent="0.25">
      <c r="A57" s="5" t="s">
        <v>46</v>
      </c>
      <c r="B57" s="5" t="s">
        <v>47</v>
      </c>
      <c r="C57" s="5" t="s">
        <v>14</v>
      </c>
      <c r="D57" s="5" t="s">
        <v>101</v>
      </c>
      <c r="E57" s="5" t="s">
        <v>6</v>
      </c>
      <c r="F57" s="12" t="s">
        <v>25</v>
      </c>
      <c r="G57" s="5" t="s">
        <v>26</v>
      </c>
      <c r="H57" s="5" t="s">
        <v>100</v>
      </c>
    </row>
    <row r="58" spans="1:8" outlineLevel="1" x14ac:dyDescent="0.25">
      <c r="A58" s="2">
        <v>-10</v>
      </c>
      <c r="B58" s="2">
        <v>3.3</v>
      </c>
      <c r="C58" s="2">
        <v>0.25</v>
      </c>
      <c r="D58" s="2">
        <v>-12.22581617564707</v>
      </c>
      <c r="E58" s="2"/>
      <c r="F58" s="15" t="str">
        <f xml:space="preserve"> IF(ABS(E58 - D58) &lt;= (ABS(D58) * 0.01), "Passed", "Failed")</f>
        <v>Failed</v>
      </c>
      <c r="H58" s="2">
        <f>_xlfn.NORM.INV(C58, A58, B58)</f>
        <v>-12.22581617564707</v>
      </c>
    </row>
    <row r="59" spans="1:8" outlineLevel="1" x14ac:dyDescent="0.25"/>
    <row r="60" spans="1:8" outlineLevel="1" x14ac:dyDescent="0.25">
      <c r="A60" s="8" t="s">
        <v>18</v>
      </c>
    </row>
    <row r="61" spans="1:8" outlineLevel="1" x14ac:dyDescent="0.25">
      <c r="A61" s="5" t="s">
        <v>46</v>
      </c>
      <c r="B61" s="5" t="s">
        <v>47</v>
      </c>
      <c r="C61" s="5" t="s">
        <v>14</v>
      </c>
      <c r="D61" s="5" t="s">
        <v>101</v>
      </c>
      <c r="E61" s="5" t="s">
        <v>6</v>
      </c>
      <c r="F61" s="12" t="s">
        <v>25</v>
      </c>
      <c r="G61" s="5" t="s">
        <v>26</v>
      </c>
      <c r="H61" s="5" t="s">
        <v>100</v>
      </c>
    </row>
    <row r="62" spans="1:8" outlineLevel="1" x14ac:dyDescent="0.25">
      <c r="A62" s="2">
        <v>-10</v>
      </c>
      <c r="B62" s="2">
        <v>3.3</v>
      </c>
      <c r="C62" s="2">
        <v>0.5</v>
      </c>
      <c r="D62" s="2">
        <v>-10</v>
      </c>
      <c r="E62" s="2"/>
      <c r="F62" s="15" t="str">
        <f xml:space="preserve"> IF(ABS(E62 - D62) &lt;= (ABS(D62) * 0.01), "Passed", "Failed")</f>
        <v>Failed</v>
      </c>
      <c r="H62" s="2">
        <f>_xlfn.NORM.INV(C62, A62, B62)</f>
        <v>-10</v>
      </c>
    </row>
    <row r="63" spans="1:8" outlineLevel="1" x14ac:dyDescent="0.25"/>
    <row r="64" spans="1:8" outlineLevel="1" x14ac:dyDescent="0.25">
      <c r="A64" s="8" t="s">
        <v>19</v>
      </c>
    </row>
    <row r="65" spans="1:8" outlineLevel="1" x14ac:dyDescent="0.25">
      <c r="A65" s="5" t="s">
        <v>46</v>
      </c>
      <c r="B65" s="5" t="s">
        <v>47</v>
      </c>
      <c r="C65" s="5" t="s">
        <v>14</v>
      </c>
      <c r="D65" s="5" t="s">
        <v>101</v>
      </c>
      <c r="E65" s="5" t="s">
        <v>6</v>
      </c>
      <c r="F65" s="12" t="s">
        <v>25</v>
      </c>
      <c r="G65" s="5" t="s">
        <v>26</v>
      </c>
      <c r="H65" s="5" t="s">
        <v>100</v>
      </c>
    </row>
    <row r="66" spans="1:8" outlineLevel="1" x14ac:dyDescent="0.25">
      <c r="A66" s="2">
        <v>-10</v>
      </c>
      <c r="B66" s="2">
        <v>3.3</v>
      </c>
      <c r="C66" s="2">
        <v>0.75</v>
      </c>
      <c r="D66" s="2">
        <v>-7.7741838243529298</v>
      </c>
      <c r="E66" s="2"/>
      <c r="F66" s="15" t="str">
        <f xml:space="preserve"> IF(ABS(E66 - D66) &lt;= (ABS(D66) * 0.01), "Passed", "Failed")</f>
        <v>Failed</v>
      </c>
      <c r="H66" s="2">
        <f>_xlfn.NORM.INV(C66, A66, B66)</f>
        <v>-7.7741838243529298</v>
      </c>
    </row>
    <row r="67" spans="1:8" outlineLevel="1" x14ac:dyDescent="0.25"/>
    <row r="68" spans="1:8" outlineLevel="1" x14ac:dyDescent="0.25">
      <c r="A68" s="8" t="s">
        <v>20</v>
      </c>
    </row>
    <row r="69" spans="1:8" outlineLevel="1" x14ac:dyDescent="0.25">
      <c r="A69" s="5" t="s">
        <v>46</v>
      </c>
      <c r="B69" s="5" t="s">
        <v>47</v>
      </c>
      <c r="C69" s="5" t="s">
        <v>14</v>
      </c>
      <c r="D69" s="5" t="s">
        <v>101</v>
      </c>
      <c r="E69" s="5" t="s">
        <v>6</v>
      </c>
      <c r="F69" s="12" t="s">
        <v>25</v>
      </c>
      <c r="G69" s="5" t="s">
        <v>26</v>
      </c>
      <c r="H69" s="5" t="s">
        <v>100</v>
      </c>
    </row>
    <row r="70" spans="1:8" outlineLevel="1" x14ac:dyDescent="0.25">
      <c r="A70" s="2">
        <v>-10</v>
      </c>
      <c r="B70" s="2">
        <v>3.3</v>
      </c>
      <c r="C70" s="2">
        <v>0.95</v>
      </c>
      <c r="D70" s="2">
        <v>-4.5719830310601441</v>
      </c>
      <c r="E70" s="2"/>
      <c r="F70" s="15" t="str">
        <f xml:space="preserve"> IF(ABS(E70 - D70) &lt;= (ABS(D70) * 0.01), "Passed", "Failed")</f>
        <v>Failed</v>
      </c>
      <c r="H70" s="2">
        <f>_xlfn.NORM.INV(C70, A70, B70)</f>
        <v>-4.5719830310601441</v>
      </c>
    </row>
    <row r="71" spans="1:8" outlineLevel="1" x14ac:dyDescent="0.25"/>
    <row r="72" spans="1:8" outlineLevel="1" x14ac:dyDescent="0.25">
      <c r="A72" s="8" t="s">
        <v>21</v>
      </c>
    </row>
    <row r="73" spans="1:8" outlineLevel="1" x14ac:dyDescent="0.25">
      <c r="A73" s="5" t="s">
        <v>46</v>
      </c>
      <c r="B73" s="5" t="s">
        <v>47</v>
      </c>
      <c r="C73" s="5" t="s">
        <v>14</v>
      </c>
      <c r="D73" s="5" t="s">
        <v>101</v>
      </c>
      <c r="E73" s="5" t="s">
        <v>6</v>
      </c>
      <c r="F73" s="12" t="s">
        <v>25</v>
      </c>
      <c r="G73" s="5" t="s">
        <v>26</v>
      </c>
      <c r="H73" s="5" t="s">
        <v>100</v>
      </c>
    </row>
    <row r="74" spans="1:8" outlineLevel="1" x14ac:dyDescent="0.25">
      <c r="A74" s="2">
        <v>-10</v>
      </c>
      <c r="B74" s="2">
        <v>3.3</v>
      </c>
      <c r="C74" s="2">
        <v>0.99</v>
      </c>
      <c r="D74" s="2">
        <v>-2.3230520156652261</v>
      </c>
      <c r="E74" s="2"/>
      <c r="F74" s="15" t="str">
        <f xml:space="preserve"> IF(ABS(E74 - D74) &lt;= (ABS(D74) * 0.01), "Passed", "Failed")</f>
        <v>Failed</v>
      </c>
      <c r="H74" s="2">
        <f>_xlfn.NORM.INV(C74, A74, B74)</f>
        <v>-2.3230520156652261</v>
      </c>
    </row>
    <row r="75" spans="1:8" outlineLevel="1" x14ac:dyDescent="0.25"/>
    <row r="76" spans="1:8" outlineLevel="1" x14ac:dyDescent="0.25">
      <c r="A76" s="8" t="s">
        <v>22</v>
      </c>
    </row>
    <row r="77" spans="1:8" outlineLevel="1" x14ac:dyDescent="0.25">
      <c r="A77" s="5" t="s">
        <v>46</v>
      </c>
      <c r="B77" s="5" t="s">
        <v>47</v>
      </c>
      <c r="C77" s="5" t="s">
        <v>14</v>
      </c>
      <c r="D77" s="5" t="s">
        <v>101</v>
      </c>
      <c r="E77" s="5" t="s">
        <v>6</v>
      </c>
      <c r="F77" s="12" t="s">
        <v>25</v>
      </c>
      <c r="G77" s="5" t="s">
        <v>26</v>
      </c>
      <c r="H77" s="5" t="s">
        <v>100</v>
      </c>
    </row>
    <row r="78" spans="1:8" outlineLevel="1" x14ac:dyDescent="0.25">
      <c r="A78" s="2">
        <v>-10</v>
      </c>
      <c r="B78" s="2">
        <v>3.3</v>
      </c>
      <c r="C78" s="2">
        <v>0.99999999900000003</v>
      </c>
      <c r="D78" s="2">
        <v>9.7927631646854074</v>
      </c>
      <c r="E78" s="2"/>
      <c r="F78" s="15" t="str">
        <f xml:space="preserve"> IF(ABS(E78 - D78) &lt;= (ABS(D78) * 0.01), "Passed", "Failed")</f>
        <v>Failed</v>
      </c>
      <c r="H78" s="2">
        <f>_xlfn.NORM.INV(C78, A78, B78)</f>
        <v>9.7927631646854074</v>
      </c>
    </row>
    <row r="80" spans="1:8" x14ac:dyDescent="0.25">
      <c r="A80" s="4" t="s">
        <v>82</v>
      </c>
      <c r="E80" s="2"/>
      <c r="F80" s="11"/>
    </row>
    <row r="81" spans="1:8" outlineLevel="1" x14ac:dyDescent="0.25">
      <c r="A81" s="8" t="s">
        <v>13</v>
      </c>
    </row>
    <row r="82" spans="1:8" outlineLevel="1" x14ac:dyDescent="0.25">
      <c r="A82" s="5" t="s">
        <v>46</v>
      </c>
      <c r="B82" s="5" t="s">
        <v>47</v>
      </c>
      <c r="C82" s="5" t="s">
        <v>14</v>
      </c>
      <c r="D82" s="5" t="s">
        <v>101</v>
      </c>
      <c r="E82" s="5" t="s">
        <v>6</v>
      </c>
      <c r="F82" s="12" t="s">
        <v>25</v>
      </c>
      <c r="G82" s="5" t="s">
        <v>26</v>
      </c>
      <c r="H82" s="5" t="s">
        <v>100</v>
      </c>
    </row>
    <row r="83" spans="1:8" outlineLevel="1" x14ac:dyDescent="0.25">
      <c r="A83" s="2">
        <v>50</v>
      </c>
      <c r="B83" s="2">
        <v>5</v>
      </c>
      <c r="C83" s="2">
        <v>1.0000000000000001E-9</v>
      </c>
      <c r="D83" s="2">
        <v>20.010964924961566</v>
      </c>
      <c r="E83" s="2"/>
      <c r="F83" s="15" t="str">
        <f xml:space="preserve"> IF(ABS(E83 - D83) &lt;= (ABS(D83) * 0.01), "Passed", "Failed")</f>
        <v>Failed</v>
      </c>
      <c r="G83" s="6"/>
      <c r="H83" s="2">
        <f>_xlfn.NORM.INV(C83, A83, B83)</f>
        <v>20.010964924961566</v>
      </c>
    </row>
    <row r="84" spans="1:8" outlineLevel="1" x14ac:dyDescent="0.25">
      <c r="C84" s="5"/>
      <c r="E84" s="2"/>
      <c r="F84" s="11"/>
    </row>
    <row r="85" spans="1:8" outlineLevel="1" x14ac:dyDescent="0.25">
      <c r="A85" s="8" t="s">
        <v>15</v>
      </c>
    </row>
    <row r="86" spans="1:8" outlineLevel="1" x14ac:dyDescent="0.25">
      <c r="A86" s="5" t="s">
        <v>46</v>
      </c>
      <c r="B86" s="5" t="s">
        <v>47</v>
      </c>
      <c r="C86" s="5" t="s">
        <v>14</v>
      </c>
      <c r="D86" s="5" t="s">
        <v>101</v>
      </c>
      <c r="E86" s="5" t="s">
        <v>6</v>
      </c>
      <c r="F86" s="12" t="s">
        <v>25</v>
      </c>
      <c r="G86" s="5" t="s">
        <v>26</v>
      </c>
      <c r="H86" s="5" t="s">
        <v>100</v>
      </c>
    </row>
    <row r="87" spans="1:8" outlineLevel="1" x14ac:dyDescent="0.25">
      <c r="A87" s="2">
        <v>50</v>
      </c>
      <c r="B87" s="2">
        <v>5</v>
      </c>
      <c r="C87" s="2">
        <v>0.01</v>
      </c>
      <c r="D87" s="2">
        <v>38.368260629795799</v>
      </c>
      <c r="E87" s="2"/>
      <c r="F87" s="15" t="str">
        <f xml:space="preserve"> IF(ABS(E87 - D87) &lt;= (ABS(D87) * 0.01), "Passed", "Failed")</f>
        <v>Failed</v>
      </c>
      <c r="G87" s="6"/>
      <c r="H87" s="2">
        <f>_xlfn.NORM.INV(C87, A87, B87)</f>
        <v>38.368260629795799</v>
      </c>
    </row>
    <row r="88" spans="1:8" outlineLevel="1" x14ac:dyDescent="0.25"/>
    <row r="89" spans="1:8" outlineLevel="1" x14ac:dyDescent="0.25">
      <c r="A89" s="8" t="s">
        <v>16</v>
      </c>
    </row>
    <row r="90" spans="1:8" outlineLevel="1" x14ac:dyDescent="0.25">
      <c r="A90" s="5" t="s">
        <v>46</v>
      </c>
      <c r="B90" s="5" t="s">
        <v>47</v>
      </c>
      <c r="C90" s="5" t="s">
        <v>14</v>
      </c>
      <c r="D90" s="5" t="s">
        <v>101</v>
      </c>
      <c r="E90" s="5" t="s">
        <v>6</v>
      </c>
      <c r="F90" s="12" t="s">
        <v>25</v>
      </c>
      <c r="G90" s="5" t="s">
        <v>26</v>
      </c>
      <c r="H90" s="5" t="s">
        <v>100</v>
      </c>
    </row>
    <row r="91" spans="1:8" outlineLevel="1" x14ac:dyDescent="0.25">
      <c r="A91" s="2">
        <v>50</v>
      </c>
      <c r="B91" s="2">
        <v>5</v>
      </c>
      <c r="C91" s="2">
        <v>0.05</v>
      </c>
      <c r="D91" s="2">
        <v>41.775731865242633</v>
      </c>
      <c r="E91" s="2"/>
      <c r="F91" s="15" t="str">
        <f xml:space="preserve"> IF(ABS(E91 - D91) &lt;= (ABS(D91) * 0.01), "Passed", "Failed")</f>
        <v>Failed</v>
      </c>
      <c r="H91" s="2">
        <f>_xlfn.NORM.INV(C91, A91, B91)</f>
        <v>41.775731865242633</v>
      </c>
    </row>
    <row r="92" spans="1:8" outlineLevel="1" x14ac:dyDescent="0.25"/>
    <row r="93" spans="1:8" outlineLevel="1" x14ac:dyDescent="0.25">
      <c r="A93" s="8" t="s">
        <v>17</v>
      </c>
    </row>
    <row r="94" spans="1:8" outlineLevel="1" x14ac:dyDescent="0.25">
      <c r="A94" s="5" t="s">
        <v>46</v>
      </c>
      <c r="B94" s="5" t="s">
        <v>47</v>
      </c>
      <c r="C94" s="5" t="s">
        <v>14</v>
      </c>
      <c r="D94" s="5" t="s">
        <v>101</v>
      </c>
      <c r="E94" s="5" t="s">
        <v>6</v>
      </c>
      <c r="F94" s="12" t="s">
        <v>25</v>
      </c>
      <c r="G94" s="5" t="s">
        <v>26</v>
      </c>
      <c r="H94" s="5" t="s">
        <v>100</v>
      </c>
    </row>
    <row r="95" spans="1:8" outlineLevel="1" x14ac:dyDescent="0.25">
      <c r="A95" s="2">
        <v>50</v>
      </c>
      <c r="B95" s="2">
        <v>5</v>
      </c>
      <c r="C95" s="2">
        <v>0.25</v>
      </c>
      <c r="D95" s="2">
        <v>46.627551249019589</v>
      </c>
      <c r="E95" s="2"/>
      <c r="F95" s="15" t="str">
        <f xml:space="preserve"> IF(ABS(E95 - D95) &lt;= (ABS(D95) * 0.01), "Passed", "Failed")</f>
        <v>Failed</v>
      </c>
      <c r="H95" s="2">
        <f>_xlfn.NORM.INV(C95, A95, B95)</f>
        <v>46.627551249019589</v>
      </c>
    </row>
    <row r="96" spans="1:8" outlineLevel="1" x14ac:dyDescent="0.25"/>
    <row r="97" spans="1:8" outlineLevel="1" x14ac:dyDescent="0.25">
      <c r="A97" s="8" t="s">
        <v>18</v>
      </c>
    </row>
    <row r="98" spans="1:8" outlineLevel="1" x14ac:dyDescent="0.25">
      <c r="A98" s="5" t="s">
        <v>46</v>
      </c>
      <c r="B98" s="5" t="s">
        <v>47</v>
      </c>
      <c r="C98" s="5" t="s">
        <v>14</v>
      </c>
      <c r="D98" s="5" t="s">
        <v>101</v>
      </c>
      <c r="E98" s="5" t="s">
        <v>6</v>
      </c>
      <c r="F98" s="12" t="s">
        <v>25</v>
      </c>
      <c r="G98" s="5" t="s">
        <v>26</v>
      </c>
      <c r="H98" s="5" t="s">
        <v>100</v>
      </c>
    </row>
    <row r="99" spans="1:8" outlineLevel="1" x14ac:dyDescent="0.25">
      <c r="A99" s="2">
        <v>50</v>
      </c>
      <c r="B99" s="2">
        <v>5</v>
      </c>
      <c r="C99" s="2">
        <v>0.5</v>
      </c>
      <c r="D99" s="2">
        <v>50</v>
      </c>
      <c r="E99" s="2"/>
      <c r="F99" s="15" t="str">
        <f xml:space="preserve"> IF(ABS(E99 - D99) &lt;= (ABS(D99) * 0.01), "Passed", "Failed")</f>
        <v>Failed</v>
      </c>
      <c r="H99" s="2">
        <f>_xlfn.NORM.INV(C99, A99, B99)</f>
        <v>50</v>
      </c>
    </row>
    <row r="100" spans="1:8" outlineLevel="1" x14ac:dyDescent="0.25"/>
    <row r="101" spans="1:8" outlineLevel="1" x14ac:dyDescent="0.25">
      <c r="A101" s="8" t="s">
        <v>19</v>
      </c>
    </row>
    <row r="102" spans="1:8" outlineLevel="1" x14ac:dyDescent="0.25">
      <c r="A102" s="5" t="s">
        <v>46</v>
      </c>
      <c r="B102" s="5" t="s">
        <v>47</v>
      </c>
      <c r="C102" s="5" t="s">
        <v>14</v>
      </c>
      <c r="D102" s="5" t="s">
        <v>101</v>
      </c>
      <c r="E102" s="5" t="s">
        <v>6</v>
      </c>
      <c r="F102" s="12" t="s">
        <v>25</v>
      </c>
      <c r="G102" s="5" t="s">
        <v>26</v>
      </c>
      <c r="H102" s="5" t="s">
        <v>100</v>
      </c>
    </row>
    <row r="103" spans="1:8" outlineLevel="1" x14ac:dyDescent="0.25">
      <c r="A103" s="2">
        <v>50</v>
      </c>
      <c r="B103" s="2">
        <v>5</v>
      </c>
      <c r="C103" s="2">
        <v>0.75</v>
      </c>
      <c r="D103" s="2">
        <v>53.372448750980411</v>
      </c>
      <c r="E103" s="2"/>
      <c r="F103" s="15" t="str">
        <f xml:space="preserve"> IF(ABS(E103 - D103) &lt;= (ABS(D103) * 0.01), "Passed", "Failed")</f>
        <v>Failed</v>
      </c>
      <c r="H103" s="2">
        <f>_xlfn.NORM.INV(C103, A103, B103)</f>
        <v>53.372448750980411</v>
      </c>
    </row>
    <row r="104" spans="1:8" outlineLevel="1" x14ac:dyDescent="0.25"/>
    <row r="105" spans="1:8" outlineLevel="1" x14ac:dyDescent="0.25">
      <c r="A105" s="8" t="s">
        <v>20</v>
      </c>
    </row>
    <row r="106" spans="1:8" outlineLevel="1" x14ac:dyDescent="0.25">
      <c r="A106" s="5" t="s">
        <v>46</v>
      </c>
      <c r="B106" s="5" t="s">
        <v>47</v>
      </c>
      <c r="C106" s="5" t="s">
        <v>14</v>
      </c>
      <c r="D106" s="5" t="s">
        <v>101</v>
      </c>
      <c r="E106" s="5" t="s">
        <v>6</v>
      </c>
      <c r="F106" s="12" t="s">
        <v>25</v>
      </c>
      <c r="G106" s="5" t="s">
        <v>26</v>
      </c>
      <c r="H106" s="5" t="s">
        <v>100</v>
      </c>
    </row>
    <row r="107" spans="1:8" outlineLevel="1" x14ac:dyDescent="0.25">
      <c r="A107" s="2">
        <v>50</v>
      </c>
      <c r="B107" s="2">
        <v>5</v>
      </c>
      <c r="C107" s="2">
        <v>0.95</v>
      </c>
      <c r="D107" s="2">
        <v>58.224268134757359</v>
      </c>
      <c r="E107" s="2"/>
      <c r="F107" s="15" t="str">
        <f xml:space="preserve"> IF(ABS(E107 - D107) &lt;= (ABS(D107) * 0.01), "Passed", "Failed")</f>
        <v>Failed</v>
      </c>
      <c r="H107" s="2">
        <f>_xlfn.NORM.INV(C107, A107, B107)</f>
        <v>58.224268134757359</v>
      </c>
    </row>
    <row r="108" spans="1:8" outlineLevel="1" x14ac:dyDescent="0.25"/>
    <row r="109" spans="1:8" outlineLevel="1" x14ac:dyDescent="0.25">
      <c r="A109" s="8" t="s">
        <v>21</v>
      </c>
    </row>
    <row r="110" spans="1:8" outlineLevel="1" x14ac:dyDescent="0.25">
      <c r="A110" s="5" t="s">
        <v>46</v>
      </c>
      <c r="B110" s="5" t="s">
        <v>47</v>
      </c>
      <c r="C110" s="5" t="s">
        <v>14</v>
      </c>
      <c r="D110" s="5" t="s">
        <v>101</v>
      </c>
      <c r="E110" s="5" t="s">
        <v>6</v>
      </c>
      <c r="F110" s="12" t="s">
        <v>25</v>
      </c>
      <c r="G110" s="5" t="s">
        <v>26</v>
      </c>
      <c r="H110" s="5" t="s">
        <v>100</v>
      </c>
    </row>
    <row r="111" spans="1:8" outlineLevel="1" x14ac:dyDescent="0.25">
      <c r="A111" s="2">
        <v>50</v>
      </c>
      <c r="B111" s="2">
        <v>5</v>
      </c>
      <c r="C111" s="2">
        <v>0.99</v>
      </c>
      <c r="D111" s="2">
        <v>61.631739370204201</v>
      </c>
      <c r="E111" s="2"/>
      <c r="F111" s="15" t="str">
        <f xml:space="preserve"> IF(ABS(E111 - D111) &lt;= (ABS(D111) * 0.01), "Passed", "Failed")</f>
        <v>Failed</v>
      </c>
      <c r="H111" s="2">
        <f>_xlfn.NORM.INV(C111, A111, B111)</f>
        <v>61.631739370204201</v>
      </c>
    </row>
    <row r="112" spans="1:8" outlineLevel="1" x14ac:dyDescent="0.25"/>
    <row r="113" spans="1:8" outlineLevel="1" x14ac:dyDescent="0.25">
      <c r="A113" s="8" t="s">
        <v>22</v>
      </c>
    </row>
    <row r="114" spans="1:8" outlineLevel="1" x14ac:dyDescent="0.25">
      <c r="A114" s="5" t="s">
        <v>46</v>
      </c>
      <c r="B114" s="5" t="s">
        <v>47</v>
      </c>
      <c r="C114" s="5" t="s">
        <v>14</v>
      </c>
      <c r="D114" s="5" t="s">
        <v>101</v>
      </c>
      <c r="E114" s="5" t="s">
        <v>6</v>
      </c>
      <c r="F114" s="12" t="s">
        <v>25</v>
      </c>
      <c r="G114" s="5" t="s">
        <v>26</v>
      </c>
      <c r="H114" s="5" t="s">
        <v>100</v>
      </c>
    </row>
    <row r="115" spans="1:8" outlineLevel="1" x14ac:dyDescent="0.25">
      <c r="A115" s="2">
        <v>50</v>
      </c>
      <c r="B115" s="2">
        <v>5</v>
      </c>
      <c r="C115" s="2">
        <v>0.99999999900000003</v>
      </c>
      <c r="D115" s="2">
        <v>79.989035098008188</v>
      </c>
      <c r="E115" s="2"/>
      <c r="F115" s="15" t="str">
        <f xml:space="preserve"> IF(ABS(E115 - D115) &lt;= (ABS(D115) * 0.01), "Passed", "Failed")</f>
        <v>Failed</v>
      </c>
      <c r="H115" s="2">
        <f>_xlfn.NORM.INV(C115, A115, B115)</f>
        <v>79.989035098008188</v>
      </c>
    </row>
    <row r="117" spans="1:8" x14ac:dyDescent="0.25">
      <c r="A117" s="4" t="s">
        <v>83</v>
      </c>
      <c r="E117" s="2"/>
      <c r="F117" s="11"/>
    </row>
    <row r="118" spans="1:8" outlineLevel="1" x14ac:dyDescent="0.25">
      <c r="A118" s="8" t="s">
        <v>13</v>
      </c>
    </row>
    <row r="119" spans="1:8" outlineLevel="1" x14ac:dyDescent="0.25">
      <c r="A119" s="5" t="s">
        <v>46</v>
      </c>
      <c r="B119" s="5" t="s">
        <v>47</v>
      </c>
      <c r="C119" s="5" t="s">
        <v>14</v>
      </c>
      <c r="D119" s="5" t="s">
        <v>101</v>
      </c>
      <c r="E119" s="5" t="s">
        <v>6</v>
      </c>
      <c r="F119" s="12" t="s">
        <v>25</v>
      </c>
      <c r="G119" s="5" t="s">
        <v>26</v>
      </c>
      <c r="H119" s="5" t="s">
        <v>100</v>
      </c>
    </row>
    <row r="120" spans="1:8" outlineLevel="1" x14ac:dyDescent="0.25">
      <c r="A120" s="2">
        <v>100</v>
      </c>
      <c r="B120" s="2">
        <v>5</v>
      </c>
      <c r="C120" s="2">
        <v>1.0000000000000001E-9</v>
      </c>
      <c r="D120" s="2">
        <v>70.01096492496157</v>
      </c>
      <c r="E120" s="2"/>
      <c r="F120" s="15" t="str">
        <f xml:space="preserve"> IF(ABS(E120 - D120) &lt;= (ABS(D120) * 0.01), "Passed", "Failed")</f>
        <v>Failed</v>
      </c>
      <c r="G120" s="6"/>
      <c r="H120" s="2">
        <f>_xlfn.NORM.INV(C120, A120, B120)</f>
        <v>70.01096492496157</v>
      </c>
    </row>
    <row r="121" spans="1:8" outlineLevel="1" x14ac:dyDescent="0.25">
      <c r="C121" s="5"/>
      <c r="E121" s="2"/>
      <c r="F121" s="11"/>
    </row>
    <row r="122" spans="1:8" outlineLevel="1" x14ac:dyDescent="0.25">
      <c r="A122" s="8" t="s">
        <v>15</v>
      </c>
    </row>
    <row r="123" spans="1:8" outlineLevel="1" x14ac:dyDescent="0.25">
      <c r="A123" s="5" t="s">
        <v>46</v>
      </c>
      <c r="B123" s="5" t="s">
        <v>47</v>
      </c>
      <c r="C123" s="5" t="s">
        <v>14</v>
      </c>
      <c r="D123" s="5" t="s">
        <v>101</v>
      </c>
      <c r="E123" s="5" t="s">
        <v>6</v>
      </c>
      <c r="F123" s="12" t="s">
        <v>25</v>
      </c>
      <c r="G123" s="5" t="s">
        <v>26</v>
      </c>
      <c r="H123" s="5" t="s">
        <v>100</v>
      </c>
    </row>
    <row r="124" spans="1:8" outlineLevel="1" x14ac:dyDescent="0.25">
      <c r="A124" s="2">
        <v>100</v>
      </c>
      <c r="B124" s="2">
        <v>5</v>
      </c>
      <c r="C124" s="2">
        <v>0.01</v>
      </c>
      <c r="D124" s="2">
        <v>88.368260629795799</v>
      </c>
      <c r="E124" s="2"/>
      <c r="F124" s="15" t="str">
        <f xml:space="preserve"> IF(ABS(E124 - D124) &lt;= (ABS(D124) * 0.01), "Passed", "Failed")</f>
        <v>Failed</v>
      </c>
      <c r="G124" s="6"/>
      <c r="H124" s="2">
        <f>_xlfn.NORM.INV(C124, A124, B124)</f>
        <v>88.368260629795799</v>
      </c>
    </row>
    <row r="125" spans="1:8" outlineLevel="1" x14ac:dyDescent="0.25"/>
    <row r="126" spans="1:8" outlineLevel="1" x14ac:dyDescent="0.25">
      <c r="A126" s="8" t="s">
        <v>16</v>
      </c>
    </row>
    <row r="127" spans="1:8" outlineLevel="1" x14ac:dyDescent="0.25">
      <c r="A127" s="5" t="s">
        <v>46</v>
      </c>
      <c r="B127" s="5" t="s">
        <v>47</v>
      </c>
      <c r="C127" s="5" t="s">
        <v>14</v>
      </c>
      <c r="D127" s="5" t="s">
        <v>101</v>
      </c>
      <c r="E127" s="5" t="s">
        <v>6</v>
      </c>
      <c r="F127" s="12" t="s">
        <v>25</v>
      </c>
      <c r="G127" s="5" t="s">
        <v>26</v>
      </c>
      <c r="H127" s="5" t="s">
        <v>100</v>
      </c>
    </row>
    <row r="128" spans="1:8" outlineLevel="1" x14ac:dyDescent="0.25">
      <c r="A128" s="2">
        <v>100</v>
      </c>
      <c r="B128" s="2">
        <v>5</v>
      </c>
      <c r="C128" s="2">
        <v>0.05</v>
      </c>
      <c r="D128" s="2">
        <v>91.775731865242633</v>
      </c>
      <c r="E128" s="2"/>
      <c r="F128" s="15" t="str">
        <f xml:space="preserve"> IF(ABS(E128 - D128) &lt;= (ABS(D128) * 0.01), "Passed", "Failed")</f>
        <v>Failed</v>
      </c>
      <c r="H128" s="2">
        <f>_xlfn.NORM.INV(C128, A128, B128)</f>
        <v>91.775731865242633</v>
      </c>
    </row>
    <row r="129" spans="1:8" outlineLevel="1" x14ac:dyDescent="0.25"/>
    <row r="130" spans="1:8" outlineLevel="1" x14ac:dyDescent="0.25">
      <c r="A130" s="8" t="s">
        <v>17</v>
      </c>
    </row>
    <row r="131" spans="1:8" outlineLevel="1" x14ac:dyDescent="0.25">
      <c r="A131" s="5" t="s">
        <v>46</v>
      </c>
      <c r="B131" s="5" t="s">
        <v>47</v>
      </c>
      <c r="C131" s="5" t="s">
        <v>14</v>
      </c>
      <c r="D131" s="5" t="s">
        <v>101</v>
      </c>
      <c r="E131" s="5" t="s">
        <v>6</v>
      </c>
      <c r="F131" s="12" t="s">
        <v>25</v>
      </c>
      <c r="G131" s="5" t="s">
        <v>26</v>
      </c>
      <c r="H131" s="5" t="s">
        <v>100</v>
      </c>
    </row>
    <row r="132" spans="1:8" outlineLevel="1" x14ac:dyDescent="0.25">
      <c r="A132" s="2">
        <v>100</v>
      </c>
      <c r="B132" s="2">
        <v>5</v>
      </c>
      <c r="C132" s="2">
        <v>0.25</v>
      </c>
      <c r="D132" s="2">
        <v>96.627551249019589</v>
      </c>
      <c r="E132" s="2"/>
      <c r="F132" s="15" t="str">
        <f xml:space="preserve"> IF(ABS(E132 - D132) &lt;= (ABS(D132) * 0.01), "Passed", "Failed")</f>
        <v>Failed</v>
      </c>
      <c r="H132" s="2">
        <f>_xlfn.NORM.INV(C132, A132, B132)</f>
        <v>96.627551249019589</v>
      </c>
    </row>
    <row r="133" spans="1:8" outlineLevel="1" x14ac:dyDescent="0.25"/>
    <row r="134" spans="1:8" outlineLevel="1" x14ac:dyDescent="0.25">
      <c r="A134" s="8" t="s">
        <v>18</v>
      </c>
    </row>
    <row r="135" spans="1:8" outlineLevel="1" x14ac:dyDescent="0.25">
      <c r="A135" s="5" t="s">
        <v>46</v>
      </c>
      <c r="B135" s="5" t="s">
        <v>47</v>
      </c>
      <c r="C135" s="5" t="s">
        <v>14</v>
      </c>
      <c r="D135" s="5" t="s">
        <v>101</v>
      </c>
      <c r="E135" s="5" t="s">
        <v>6</v>
      </c>
      <c r="F135" s="12" t="s">
        <v>25</v>
      </c>
      <c r="G135" s="5" t="s">
        <v>26</v>
      </c>
      <c r="H135" s="5" t="s">
        <v>100</v>
      </c>
    </row>
    <row r="136" spans="1:8" outlineLevel="1" x14ac:dyDescent="0.25">
      <c r="A136" s="2">
        <v>100</v>
      </c>
      <c r="B136" s="2">
        <v>5</v>
      </c>
      <c r="C136" s="2">
        <v>0.5</v>
      </c>
      <c r="D136" s="2">
        <v>100</v>
      </c>
      <c r="E136" s="2"/>
      <c r="F136" s="15" t="str">
        <f xml:space="preserve"> IF(ABS(E136 - D136) &lt;= (ABS(D136) * 0.01), "Passed", "Failed")</f>
        <v>Failed</v>
      </c>
      <c r="H136" s="2">
        <f>_xlfn.NORM.INV(C136, A136, B136)</f>
        <v>100</v>
      </c>
    </row>
    <row r="137" spans="1:8" outlineLevel="1" x14ac:dyDescent="0.25"/>
    <row r="138" spans="1:8" outlineLevel="1" x14ac:dyDescent="0.25">
      <c r="A138" s="8" t="s">
        <v>19</v>
      </c>
    </row>
    <row r="139" spans="1:8" outlineLevel="1" x14ac:dyDescent="0.25">
      <c r="A139" s="5" t="s">
        <v>46</v>
      </c>
      <c r="B139" s="5" t="s">
        <v>47</v>
      </c>
      <c r="C139" s="5" t="s">
        <v>14</v>
      </c>
      <c r="D139" s="5" t="s">
        <v>101</v>
      </c>
      <c r="E139" s="5" t="s">
        <v>6</v>
      </c>
      <c r="F139" s="12" t="s">
        <v>25</v>
      </c>
      <c r="G139" s="5" t="s">
        <v>26</v>
      </c>
      <c r="H139" s="5" t="s">
        <v>100</v>
      </c>
    </row>
    <row r="140" spans="1:8" outlineLevel="1" x14ac:dyDescent="0.25">
      <c r="A140" s="2">
        <v>100</v>
      </c>
      <c r="B140" s="2">
        <v>5</v>
      </c>
      <c r="C140" s="2">
        <v>0.75</v>
      </c>
      <c r="D140" s="2">
        <v>103.37244875098041</v>
      </c>
      <c r="E140" s="2"/>
      <c r="F140" s="15" t="str">
        <f xml:space="preserve"> IF(ABS(E140 - D140) &lt;= (ABS(D140) * 0.01), "Passed", "Failed")</f>
        <v>Failed</v>
      </c>
      <c r="H140" s="2">
        <f>_xlfn.NORM.INV(C140, A140, B140)</f>
        <v>103.37244875098041</v>
      </c>
    </row>
    <row r="141" spans="1:8" outlineLevel="1" x14ac:dyDescent="0.25"/>
    <row r="142" spans="1:8" outlineLevel="1" x14ac:dyDescent="0.25">
      <c r="A142" s="8" t="s">
        <v>20</v>
      </c>
    </row>
    <row r="143" spans="1:8" outlineLevel="1" x14ac:dyDescent="0.25">
      <c r="A143" s="5" t="s">
        <v>46</v>
      </c>
      <c r="B143" s="5" t="s">
        <v>47</v>
      </c>
      <c r="C143" s="5" t="s">
        <v>14</v>
      </c>
      <c r="D143" s="5" t="s">
        <v>101</v>
      </c>
      <c r="E143" s="5" t="s">
        <v>6</v>
      </c>
      <c r="F143" s="12" t="s">
        <v>25</v>
      </c>
      <c r="G143" s="5" t="s">
        <v>26</v>
      </c>
      <c r="H143" s="5" t="s">
        <v>100</v>
      </c>
    </row>
    <row r="144" spans="1:8" outlineLevel="1" x14ac:dyDescent="0.25">
      <c r="A144" s="2">
        <v>100</v>
      </c>
      <c r="B144" s="2">
        <v>5</v>
      </c>
      <c r="C144" s="2">
        <v>0.95</v>
      </c>
      <c r="D144" s="2">
        <v>108.22426813475735</v>
      </c>
      <c r="E144" s="2"/>
      <c r="F144" s="15" t="str">
        <f xml:space="preserve"> IF(ABS(E144 - D144) &lt;= (ABS(D144) * 0.01), "Passed", "Failed")</f>
        <v>Failed</v>
      </c>
      <c r="H144" s="2">
        <f>_xlfn.NORM.INV(C144, A144, B144)</f>
        <v>108.22426813475735</v>
      </c>
    </row>
    <row r="145" spans="1:8" outlineLevel="1" x14ac:dyDescent="0.25"/>
    <row r="146" spans="1:8" outlineLevel="1" x14ac:dyDescent="0.25">
      <c r="A146" s="8" t="s">
        <v>21</v>
      </c>
    </row>
    <row r="147" spans="1:8" outlineLevel="1" x14ac:dyDescent="0.25">
      <c r="A147" s="5" t="s">
        <v>46</v>
      </c>
      <c r="B147" s="5" t="s">
        <v>47</v>
      </c>
      <c r="C147" s="5" t="s">
        <v>14</v>
      </c>
      <c r="D147" s="5" t="s">
        <v>101</v>
      </c>
      <c r="E147" s="5" t="s">
        <v>6</v>
      </c>
      <c r="F147" s="12" t="s">
        <v>25</v>
      </c>
      <c r="G147" s="5" t="s">
        <v>26</v>
      </c>
      <c r="H147" s="5" t="s">
        <v>100</v>
      </c>
    </row>
    <row r="148" spans="1:8" outlineLevel="1" x14ac:dyDescent="0.25">
      <c r="A148" s="2">
        <v>100</v>
      </c>
      <c r="B148" s="2">
        <v>5</v>
      </c>
      <c r="C148" s="2">
        <v>0.99</v>
      </c>
      <c r="D148" s="2">
        <v>111.6317393702042</v>
      </c>
      <c r="E148" s="2"/>
      <c r="F148" s="15" t="str">
        <f xml:space="preserve"> IF(ABS(E148 - D148) &lt;= (ABS(D148) * 0.01), "Passed", "Failed")</f>
        <v>Failed</v>
      </c>
      <c r="H148" s="2">
        <f>_xlfn.NORM.INV(C148, A148, B148)</f>
        <v>111.6317393702042</v>
      </c>
    </row>
    <row r="149" spans="1:8" outlineLevel="1" x14ac:dyDescent="0.25"/>
    <row r="150" spans="1:8" outlineLevel="1" x14ac:dyDescent="0.25">
      <c r="A150" s="8" t="s">
        <v>22</v>
      </c>
    </row>
    <row r="151" spans="1:8" outlineLevel="1" x14ac:dyDescent="0.25">
      <c r="A151" s="5" t="s">
        <v>46</v>
      </c>
      <c r="B151" s="5" t="s">
        <v>47</v>
      </c>
      <c r="C151" s="5" t="s">
        <v>14</v>
      </c>
      <c r="D151" s="5" t="s">
        <v>101</v>
      </c>
      <c r="E151" s="5" t="s">
        <v>6</v>
      </c>
      <c r="F151" s="12" t="s">
        <v>25</v>
      </c>
      <c r="G151" s="5" t="s">
        <v>26</v>
      </c>
      <c r="H151" s="5" t="s">
        <v>100</v>
      </c>
    </row>
    <row r="152" spans="1:8" outlineLevel="1" x14ac:dyDescent="0.25">
      <c r="A152" s="2">
        <v>100</v>
      </c>
      <c r="B152" s="2">
        <v>5</v>
      </c>
      <c r="C152" s="2">
        <v>0.99999999900000003</v>
      </c>
      <c r="D152" s="2">
        <v>129.9890350980082</v>
      </c>
      <c r="E152" s="2"/>
      <c r="F152" s="15" t="str">
        <f xml:space="preserve"> IF(ABS(E152 - D152) &lt;= (ABS(D152) * 0.01), "Passed", "Failed")</f>
        <v>Failed</v>
      </c>
      <c r="H152" s="2">
        <f>_xlfn.NORM.INV(C152, A152, B152)</f>
        <v>129.9890350980082</v>
      </c>
    </row>
    <row r="154" spans="1:8" x14ac:dyDescent="0.25">
      <c r="A154" s="4" t="s">
        <v>84</v>
      </c>
      <c r="E154" s="2"/>
      <c r="F154" s="11"/>
    </row>
    <row r="155" spans="1:8" outlineLevel="1" x14ac:dyDescent="0.25">
      <c r="A155" s="8" t="s">
        <v>13</v>
      </c>
    </row>
    <row r="156" spans="1:8" outlineLevel="1" x14ac:dyDescent="0.25">
      <c r="A156" s="5" t="s">
        <v>46</v>
      </c>
      <c r="B156" s="5" t="s">
        <v>47</v>
      </c>
      <c r="C156" s="5" t="s">
        <v>14</v>
      </c>
      <c r="D156" s="5" t="s">
        <v>101</v>
      </c>
      <c r="E156" s="5" t="s">
        <v>6</v>
      </c>
      <c r="F156" s="12" t="s">
        <v>25</v>
      </c>
      <c r="G156" s="5" t="s">
        <v>26</v>
      </c>
      <c r="H156" s="5" t="s">
        <v>100</v>
      </c>
    </row>
    <row r="157" spans="1:8" outlineLevel="1" x14ac:dyDescent="0.25">
      <c r="A157" s="2">
        <v>100</v>
      </c>
      <c r="B157" s="2">
        <v>20</v>
      </c>
      <c r="C157" s="2">
        <v>1.0000000000000001E-9</v>
      </c>
      <c r="D157" s="2">
        <v>-19.956140300153734</v>
      </c>
      <c r="E157" s="2"/>
      <c r="F157" s="15" t="str">
        <f xml:space="preserve"> IF(ABS(E157 - D157) &lt;= (ABS(D157) * 0.01), "Passed", "Failed")</f>
        <v>Failed</v>
      </c>
      <c r="G157" s="6"/>
      <c r="H157" s="2">
        <f>_xlfn.NORM.INV(C157, A157, B157)</f>
        <v>-19.956140300153734</v>
      </c>
    </row>
    <row r="158" spans="1:8" outlineLevel="1" x14ac:dyDescent="0.25">
      <c r="C158" s="5"/>
      <c r="E158" s="2"/>
      <c r="F158" s="11"/>
    </row>
    <row r="159" spans="1:8" outlineLevel="1" x14ac:dyDescent="0.25">
      <c r="A159" s="8" t="s">
        <v>15</v>
      </c>
    </row>
    <row r="160" spans="1:8" outlineLevel="1" x14ac:dyDescent="0.25">
      <c r="A160" s="5" t="s">
        <v>46</v>
      </c>
      <c r="B160" s="5" t="s">
        <v>47</v>
      </c>
      <c r="C160" s="5" t="s">
        <v>14</v>
      </c>
      <c r="D160" s="5" t="s">
        <v>101</v>
      </c>
      <c r="E160" s="5" t="s">
        <v>6</v>
      </c>
      <c r="F160" s="12" t="s">
        <v>25</v>
      </c>
      <c r="G160" s="5" t="s">
        <v>26</v>
      </c>
      <c r="H160" s="5" t="s">
        <v>100</v>
      </c>
    </row>
    <row r="161" spans="1:8" outlineLevel="1" x14ac:dyDescent="0.25">
      <c r="A161" s="2">
        <v>100</v>
      </c>
      <c r="B161" s="2">
        <v>20</v>
      </c>
      <c r="C161" s="2">
        <v>0.01</v>
      </c>
      <c r="D161" s="2">
        <v>53.473042519183181</v>
      </c>
      <c r="E161" s="2"/>
      <c r="F161" s="15" t="str">
        <f xml:space="preserve"> IF(ABS(E161 - D161) &lt;= (ABS(D161) * 0.01), "Passed", "Failed")</f>
        <v>Failed</v>
      </c>
      <c r="G161" s="6"/>
      <c r="H161" s="2">
        <f>_xlfn.NORM.INV(C161, A161, B161)</f>
        <v>53.473042519183181</v>
      </c>
    </row>
    <row r="162" spans="1:8" outlineLevel="1" x14ac:dyDescent="0.25"/>
    <row r="163" spans="1:8" outlineLevel="1" x14ac:dyDescent="0.25">
      <c r="A163" s="8" t="s">
        <v>16</v>
      </c>
    </row>
    <row r="164" spans="1:8" outlineLevel="1" x14ac:dyDescent="0.25">
      <c r="A164" s="5" t="s">
        <v>46</v>
      </c>
      <c r="B164" s="5" t="s">
        <v>47</v>
      </c>
      <c r="C164" s="5" t="s">
        <v>14</v>
      </c>
      <c r="D164" s="5" t="s">
        <v>101</v>
      </c>
      <c r="E164" s="5" t="s">
        <v>6</v>
      </c>
      <c r="F164" s="12" t="s">
        <v>25</v>
      </c>
      <c r="G164" s="5" t="s">
        <v>26</v>
      </c>
      <c r="H164" s="5" t="s">
        <v>100</v>
      </c>
    </row>
    <row r="165" spans="1:8" outlineLevel="1" x14ac:dyDescent="0.25">
      <c r="A165" s="2">
        <v>100</v>
      </c>
      <c r="B165" s="2">
        <v>20</v>
      </c>
      <c r="C165" s="2">
        <v>0.05</v>
      </c>
      <c r="D165" s="2">
        <v>67.102927460970548</v>
      </c>
      <c r="E165" s="2"/>
      <c r="F165" s="15" t="str">
        <f xml:space="preserve"> IF(ABS(E165 - D165) &lt;= (ABS(D165) * 0.01), "Passed", "Failed")</f>
        <v>Failed</v>
      </c>
      <c r="H165" s="2">
        <f>_xlfn.NORM.INV(C165, A165, B165)</f>
        <v>67.102927460970548</v>
      </c>
    </row>
    <row r="166" spans="1:8" outlineLevel="1" x14ac:dyDescent="0.25"/>
    <row r="167" spans="1:8" outlineLevel="1" x14ac:dyDescent="0.25">
      <c r="A167" s="8" t="s">
        <v>17</v>
      </c>
    </row>
    <row r="168" spans="1:8" outlineLevel="1" x14ac:dyDescent="0.25">
      <c r="A168" s="5" t="s">
        <v>46</v>
      </c>
      <c r="B168" s="5" t="s">
        <v>47</v>
      </c>
      <c r="C168" s="5" t="s">
        <v>14</v>
      </c>
      <c r="D168" s="5" t="s">
        <v>101</v>
      </c>
      <c r="E168" s="5" t="s">
        <v>6</v>
      </c>
      <c r="F168" s="12" t="s">
        <v>25</v>
      </c>
      <c r="G168" s="5" t="s">
        <v>26</v>
      </c>
      <c r="H168" s="5" t="s">
        <v>100</v>
      </c>
    </row>
    <row r="169" spans="1:8" outlineLevel="1" x14ac:dyDescent="0.25">
      <c r="A169" s="2">
        <v>100</v>
      </c>
      <c r="B169" s="2">
        <v>20</v>
      </c>
      <c r="C169" s="2">
        <v>0.25</v>
      </c>
      <c r="D169" s="2">
        <v>86.510204996078357</v>
      </c>
      <c r="E169" s="2"/>
      <c r="F169" s="15" t="str">
        <f xml:space="preserve"> IF(ABS(E169 - D169) &lt;= (ABS(D169) * 0.01), "Passed", "Failed")</f>
        <v>Failed</v>
      </c>
      <c r="H169" s="2">
        <f>_xlfn.NORM.INV(C169, A169, B169)</f>
        <v>86.510204996078357</v>
      </c>
    </row>
    <row r="170" spans="1:8" outlineLevel="1" x14ac:dyDescent="0.25"/>
    <row r="171" spans="1:8" outlineLevel="1" x14ac:dyDescent="0.25">
      <c r="A171" s="8" t="s">
        <v>18</v>
      </c>
    </row>
    <row r="172" spans="1:8" outlineLevel="1" x14ac:dyDescent="0.25">
      <c r="A172" s="5" t="s">
        <v>46</v>
      </c>
      <c r="B172" s="5" t="s">
        <v>47</v>
      </c>
      <c r="C172" s="5" t="s">
        <v>14</v>
      </c>
      <c r="D172" s="5" t="s">
        <v>101</v>
      </c>
      <c r="E172" s="5" t="s">
        <v>6</v>
      </c>
      <c r="F172" s="12" t="s">
        <v>25</v>
      </c>
      <c r="G172" s="5" t="s">
        <v>26</v>
      </c>
      <c r="H172" s="5" t="s">
        <v>100</v>
      </c>
    </row>
    <row r="173" spans="1:8" outlineLevel="1" x14ac:dyDescent="0.25">
      <c r="A173" s="2">
        <v>100</v>
      </c>
      <c r="B173" s="2">
        <v>20</v>
      </c>
      <c r="C173" s="2">
        <v>0.5</v>
      </c>
      <c r="D173" s="2">
        <v>100</v>
      </c>
      <c r="E173" s="2"/>
      <c r="F173" s="15" t="str">
        <f xml:space="preserve"> IF(ABS(E173 - D173) &lt;= (ABS(D173) * 0.01), "Passed", "Failed")</f>
        <v>Failed</v>
      </c>
      <c r="H173" s="2">
        <f>_xlfn.NORM.INV(C173, A173, B173)</f>
        <v>100</v>
      </c>
    </row>
    <row r="174" spans="1:8" outlineLevel="1" x14ac:dyDescent="0.25"/>
    <row r="175" spans="1:8" outlineLevel="1" x14ac:dyDescent="0.25">
      <c r="A175" s="8" t="s">
        <v>19</v>
      </c>
    </row>
    <row r="176" spans="1:8" outlineLevel="1" x14ac:dyDescent="0.25">
      <c r="A176" s="5" t="s">
        <v>46</v>
      </c>
      <c r="B176" s="5" t="s">
        <v>47</v>
      </c>
      <c r="C176" s="5" t="s">
        <v>14</v>
      </c>
      <c r="D176" s="5" t="s">
        <v>101</v>
      </c>
      <c r="E176" s="5" t="s">
        <v>6</v>
      </c>
      <c r="F176" s="12" t="s">
        <v>25</v>
      </c>
      <c r="G176" s="5" t="s">
        <v>26</v>
      </c>
      <c r="H176" s="5" t="s">
        <v>100</v>
      </c>
    </row>
    <row r="177" spans="1:8" outlineLevel="1" x14ac:dyDescent="0.25">
      <c r="A177" s="2">
        <v>100</v>
      </c>
      <c r="B177" s="2">
        <v>20</v>
      </c>
      <c r="C177" s="2">
        <v>0.75</v>
      </c>
      <c r="D177" s="2">
        <v>113.48979500392164</v>
      </c>
      <c r="E177" s="2"/>
      <c r="F177" s="15" t="str">
        <f xml:space="preserve"> IF(ABS(E177 - D177) &lt;= (ABS(D177) * 0.01), "Passed", "Failed")</f>
        <v>Failed</v>
      </c>
      <c r="H177" s="2">
        <f>_xlfn.NORM.INV(C177, A177, B177)</f>
        <v>113.48979500392164</v>
      </c>
    </row>
    <row r="178" spans="1:8" outlineLevel="1" x14ac:dyDescent="0.25"/>
    <row r="179" spans="1:8" outlineLevel="1" x14ac:dyDescent="0.25">
      <c r="A179" s="8" t="s">
        <v>20</v>
      </c>
    </row>
    <row r="180" spans="1:8" outlineLevel="1" x14ac:dyDescent="0.25">
      <c r="A180" s="5" t="s">
        <v>46</v>
      </c>
      <c r="B180" s="5" t="s">
        <v>47</v>
      </c>
      <c r="C180" s="5" t="s">
        <v>14</v>
      </c>
      <c r="D180" s="5" t="s">
        <v>101</v>
      </c>
      <c r="E180" s="5" t="s">
        <v>6</v>
      </c>
      <c r="F180" s="12" t="s">
        <v>25</v>
      </c>
      <c r="G180" s="5" t="s">
        <v>26</v>
      </c>
      <c r="H180" s="5" t="s">
        <v>100</v>
      </c>
    </row>
    <row r="181" spans="1:8" outlineLevel="1" x14ac:dyDescent="0.25">
      <c r="A181" s="2">
        <v>100</v>
      </c>
      <c r="B181" s="2">
        <v>20</v>
      </c>
      <c r="C181" s="2">
        <v>0.95</v>
      </c>
      <c r="D181" s="2">
        <v>132.89707253902944</v>
      </c>
      <c r="E181" s="2"/>
      <c r="F181" s="15" t="str">
        <f xml:space="preserve"> IF(ABS(E181 - D181) &lt;= (ABS(D181) * 0.01), "Passed", "Failed")</f>
        <v>Failed</v>
      </c>
      <c r="H181" s="2">
        <f>_xlfn.NORM.INV(C181, A181, B181)</f>
        <v>132.89707253902944</v>
      </c>
    </row>
    <row r="182" spans="1:8" outlineLevel="1" x14ac:dyDescent="0.25"/>
    <row r="183" spans="1:8" outlineLevel="1" x14ac:dyDescent="0.25">
      <c r="A183" s="8" t="s">
        <v>21</v>
      </c>
    </row>
    <row r="184" spans="1:8" outlineLevel="1" x14ac:dyDescent="0.25">
      <c r="A184" s="5" t="s">
        <v>46</v>
      </c>
      <c r="B184" s="5" t="s">
        <v>47</v>
      </c>
      <c r="C184" s="5" t="s">
        <v>14</v>
      </c>
      <c r="D184" s="5" t="s">
        <v>101</v>
      </c>
      <c r="E184" s="5" t="s">
        <v>6</v>
      </c>
      <c r="F184" s="12" t="s">
        <v>25</v>
      </c>
      <c r="G184" s="5" t="s">
        <v>26</v>
      </c>
      <c r="H184" s="5" t="s">
        <v>100</v>
      </c>
    </row>
    <row r="185" spans="1:8" outlineLevel="1" x14ac:dyDescent="0.25">
      <c r="A185" s="2">
        <v>100</v>
      </c>
      <c r="B185" s="2">
        <v>20</v>
      </c>
      <c r="C185" s="2">
        <v>0.99</v>
      </c>
      <c r="D185" s="2">
        <v>146.5269574808168</v>
      </c>
      <c r="E185" s="2"/>
      <c r="F185" s="15" t="str">
        <f xml:space="preserve"> IF(ABS(E185 - D185) &lt;= (ABS(D185) * 0.01), "Passed", "Failed")</f>
        <v>Failed</v>
      </c>
      <c r="H185" s="2">
        <f>_xlfn.NORM.INV(C185, A185, B185)</f>
        <v>146.5269574808168</v>
      </c>
    </row>
    <row r="186" spans="1:8" outlineLevel="1" x14ac:dyDescent="0.25"/>
    <row r="187" spans="1:8" outlineLevel="1" x14ac:dyDescent="0.25">
      <c r="A187" s="8" t="s">
        <v>22</v>
      </c>
    </row>
    <row r="188" spans="1:8" outlineLevel="1" x14ac:dyDescent="0.25">
      <c r="A188" s="5" t="s">
        <v>46</v>
      </c>
      <c r="B188" s="5" t="s">
        <v>47</v>
      </c>
      <c r="C188" s="5" t="s">
        <v>14</v>
      </c>
      <c r="D188" s="5" t="s">
        <v>101</v>
      </c>
      <c r="E188" s="5" t="s">
        <v>6</v>
      </c>
      <c r="F188" s="12" t="s">
        <v>25</v>
      </c>
      <c r="G188" s="5" t="s">
        <v>26</v>
      </c>
      <c r="H188" s="5" t="s">
        <v>100</v>
      </c>
    </row>
    <row r="189" spans="1:8" outlineLevel="1" x14ac:dyDescent="0.25">
      <c r="A189" s="2">
        <v>100</v>
      </c>
      <c r="B189" s="2">
        <v>20</v>
      </c>
      <c r="C189" s="2">
        <v>0.99999999900000003</v>
      </c>
      <c r="D189" s="2">
        <v>219.95614039203275</v>
      </c>
      <c r="E189" s="2"/>
      <c r="F189" s="15" t="str">
        <f xml:space="preserve"> IF(ABS(E189 - D189) &lt;= (ABS(D189) * 0.01), "Passed", "Failed")</f>
        <v>Failed</v>
      </c>
      <c r="H189" s="2">
        <f>_xlfn.NORM.INV(C189, A189, B189)</f>
        <v>219.95614039203275</v>
      </c>
    </row>
  </sheetData>
  <dataConsolidate/>
  <conditionalFormatting sqref="F1:F1048576">
    <cfRule type="containsText" dxfId="5" priority="65" operator="containsText" text="Failed">
      <formula>NOT(ISERROR(SEARCH("Failed",F1)))</formula>
    </cfRule>
    <cfRule type="containsText" dxfId="4" priority="66" operator="containsText" text="Passed">
      <formula>NOT(ISERROR(SEARCH("Passed",F1)))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26" sqref="A26"/>
    </sheetView>
  </sheetViews>
  <sheetFormatPr defaultRowHeight="15" x14ac:dyDescent="0.25"/>
  <cols>
    <col min="1" max="1" width="12.7109375" style="1" customWidth="1"/>
    <col min="2" max="2" width="8.85546875" style="1" customWidth="1"/>
    <col min="3" max="3" width="12.7109375" style="1" customWidth="1"/>
    <col min="4" max="5" width="60.7109375" style="1" customWidth="1"/>
    <col min="6" max="6" width="8.85546875" style="1" customWidth="1"/>
    <col min="7" max="7" width="15.7109375" style="1" customWidth="1"/>
    <col min="8" max="16384" width="9.140625" style="1"/>
  </cols>
  <sheetData>
    <row r="1" spans="1:9" x14ac:dyDescent="0.25">
      <c r="A1" s="3" t="s">
        <v>23</v>
      </c>
      <c r="B1" s="3" t="s">
        <v>37</v>
      </c>
    </row>
    <row r="2" spans="1:9" x14ac:dyDescent="0.25">
      <c r="A2" s="4" t="s">
        <v>0</v>
      </c>
      <c r="B2" s="3" t="s">
        <v>92</v>
      </c>
    </row>
    <row r="3" spans="1:9" x14ac:dyDescent="0.25">
      <c r="A3" s="4" t="s">
        <v>1</v>
      </c>
      <c r="B3" s="3" t="s">
        <v>2</v>
      </c>
    </row>
    <row r="4" spans="1:9" x14ac:dyDescent="0.25">
      <c r="A4" s="4" t="s">
        <v>3</v>
      </c>
      <c r="B4" s="3" t="s">
        <v>4</v>
      </c>
    </row>
    <row r="5" spans="1:9" x14ac:dyDescent="0.25">
      <c r="A5" s="2"/>
      <c r="B5" s="2"/>
    </row>
    <row r="6" spans="1:9" x14ac:dyDescent="0.25">
      <c r="A6" s="4" t="s">
        <v>75</v>
      </c>
      <c r="B6" s="2"/>
      <c r="C6" s="2"/>
      <c r="I6" s="10" t="s">
        <v>93</v>
      </c>
    </row>
    <row r="7" spans="1:9" x14ac:dyDescent="0.25">
      <c r="A7" s="5" t="s">
        <v>46</v>
      </c>
      <c r="B7" s="5" t="s">
        <v>47</v>
      </c>
      <c r="C7" s="5" t="s">
        <v>10</v>
      </c>
      <c r="D7" s="5" t="s">
        <v>5</v>
      </c>
      <c r="E7" s="5" t="s">
        <v>6</v>
      </c>
      <c r="F7" s="12" t="s">
        <v>25</v>
      </c>
      <c r="G7" s="5" t="s">
        <v>26</v>
      </c>
      <c r="I7" s="8" t="s">
        <v>94</v>
      </c>
    </row>
    <row r="8" spans="1:9" x14ac:dyDescent="0.25">
      <c r="A8" s="2">
        <v>0</v>
      </c>
      <c r="B8" s="2">
        <v>1</v>
      </c>
      <c r="C8" s="17">
        <v>20</v>
      </c>
      <c r="D8" s="2" t="str">
        <f xml:space="preserve"> "Normal(mean: 0, sd: 1, sample size: 20)"</f>
        <v>Normal(mean: 0, sd: 1, sample size: 20)</v>
      </c>
      <c r="E8" s="2"/>
      <c r="F8" s="26" t="str">
        <f>IF(E8 = D8, "Passed", "Failed")</f>
        <v>Failed</v>
      </c>
      <c r="G8" s="6"/>
    </row>
    <row r="9" spans="1:9" x14ac:dyDescent="0.25">
      <c r="A9" s="2"/>
      <c r="B9" s="2"/>
      <c r="C9" s="2"/>
      <c r="F9" s="27"/>
    </row>
    <row r="10" spans="1:9" x14ac:dyDescent="0.25">
      <c r="A10" s="4" t="s">
        <v>76</v>
      </c>
      <c r="B10" s="2"/>
      <c r="C10" s="2"/>
      <c r="F10" s="27"/>
    </row>
    <row r="11" spans="1:9" x14ac:dyDescent="0.25">
      <c r="A11" s="5" t="s">
        <v>46</v>
      </c>
      <c r="B11" s="5" t="s">
        <v>47</v>
      </c>
      <c r="C11" s="5" t="s">
        <v>10</v>
      </c>
      <c r="D11" s="5" t="s">
        <v>5</v>
      </c>
      <c r="E11" s="5" t="s">
        <v>6</v>
      </c>
      <c r="F11" s="12" t="s">
        <v>25</v>
      </c>
      <c r="G11" s="5" t="s">
        <v>26</v>
      </c>
    </row>
    <row r="12" spans="1:9" x14ac:dyDescent="0.25">
      <c r="A12" s="2">
        <v>-10</v>
      </c>
      <c r="B12" s="2">
        <v>3.3</v>
      </c>
      <c r="C12" s="17">
        <v>50</v>
      </c>
      <c r="D12" s="2" t="str">
        <f xml:space="preserve"> "Normal(mean: -10, sd: 3.3, sample size: 50)"</f>
        <v>Normal(mean: -10, sd: 3.3, sample size: 50)</v>
      </c>
      <c r="F12" s="26" t="str">
        <f>IF(E12 = D12, "Passed", "Failed")</f>
        <v>Failed</v>
      </c>
    </row>
    <row r="13" spans="1:9" x14ac:dyDescent="0.25">
      <c r="A13" s="2"/>
      <c r="B13" s="2"/>
      <c r="C13" s="2"/>
      <c r="F13" s="27"/>
    </row>
    <row r="14" spans="1:9" x14ac:dyDescent="0.25">
      <c r="A14" s="4" t="s">
        <v>77</v>
      </c>
      <c r="B14" s="2"/>
      <c r="C14" s="2"/>
      <c r="F14" s="27"/>
    </row>
    <row r="15" spans="1:9" x14ac:dyDescent="0.25">
      <c r="A15" s="5" t="s">
        <v>46</v>
      </c>
      <c r="B15" s="5" t="s">
        <v>47</v>
      </c>
      <c r="C15" s="5" t="s">
        <v>10</v>
      </c>
      <c r="D15" s="5" t="s">
        <v>5</v>
      </c>
      <c r="E15" s="5" t="s">
        <v>6</v>
      </c>
      <c r="F15" s="12" t="s">
        <v>25</v>
      </c>
      <c r="G15" s="5" t="s">
        <v>26</v>
      </c>
    </row>
    <row r="16" spans="1:9" x14ac:dyDescent="0.25">
      <c r="A16" s="2">
        <v>50</v>
      </c>
      <c r="B16" s="2">
        <v>5</v>
      </c>
      <c r="C16" s="17">
        <v>1000</v>
      </c>
      <c r="D16" s="2" t="str">
        <f xml:space="preserve"> "Normal(mean: 50, sd: 5, sample size: 1000)"</f>
        <v>Normal(mean: 50, sd: 5, sample size: 1000)</v>
      </c>
      <c r="F16" s="26" t="str">
        <f>IF(E16 = D16, "Passed", "Failed")</f>
        <v>Failed</v>
      </c>
      <c r="G16" s="6"/>
    </row>
    <row r="17" spans="1:7" x14ac:dyDescent="0.25">
      <c r="A17" s="2"/>
      <c r="B17" s="2"/>
      <c r="C17" s="2"/>
      <c r="F17" s="27"/>
    </row>
    <row r="18" spans="1:7" x14ac:dyDescent="0.25">
      <c r="A18" s="4" t="s">
        <v>78</v>
      </c>
      <c r="B18" s="2"/>
      <c r="C18" s="2"/>
      <c r="F18" s="27"/>
    </row>
    <row r="19" spans="1:7" x14ac:dyDescent="0.25">
      <c r="A19" s="5" t="s">
        <v>46</v>
      </c>
      <c r="B19" s="5" t="s">
        <v>47</v>
      </c>
      <c r="C19" s="5" t="s">
        <v>10</v>
      </c>
      <c r="D19" s="5" t="s">
        <v>5</v>
      </c>
      <c r="E19" s="5" t="s">
        <v>6</v>
      </c>
      <c r="F19" s="12" t="s">
        <v>25</v>
      </c>
      <c r="G19" s="5" t="s">
        <v>26</v>
      </c>
    </row>
    <row r="20" spans="1:7" x14ac:dyDescent="0.25">
      <c r="A20" s="2">
        <v>100</v>
      </c>
      <c r="B20" s="2">
        <v>5</v>
      </c>
      <c r="C20" s="17"/>
      <c r="D20" s="2" t="str">
        <f xml:space="preserve"> "Normal(mean: 100, sd: 5, sample size: 2147483647)"</f>
        <v>Normal(mean: 100, sd: 5, sample size: 2147483647)</v>
      </c>
      <c r="F20" s="26" t="str">
        <f>IF(E20 = D20, "Passed", "Failed")</f>
        <v>Failed</v>
      </c>
      <c r="G20" s="6"/>
    </row>
    <row r="21" spans="1:7" x14ac:dyDescent="0.25">
      <c r="A21" s="2"/>
      <c r="B21" s="2"/>
      <c r="C21" s="2"/>
      <c r="F21" s="27"/>
    </row>
    <row r="22" spans="1:7" x14ac:dyDescent="0.25">
      <c r="A22" s="4" t="s">
        <v>79</v>
      </c>
      <c r="B22" s="2"/>
      <c r="C22" s="2"/>
      <c r="F22" s="27"/>
    </row>
    <row r="23" spans="1:7" x14ac:dyDescent="0.25">
      <c r="A23" s="5" t="s">
        <v>46</v>
      </c>
      <c r="B23" s="5" t="s">
        <v>47</v>
      </c>
      <c r="C23" s="5" t="s">
        <v>10</v>
      </c>
      <c r="D23" s="5" t="s">
        <v>5</v>
      </c>
      <c r="E23" s="5" t="s">
        <v>6</v>
      </c>
      <c r="F23" s="12" t="s">
        <v>25</v>
      </c>
      <c r="G23" s="5" t="s">
        <v>26</v>
      </c>
    </row>
    <row r="24" spans="1:7" x14ac:dyDescent="0.25">
      <c r="A24" s="2">
        <v>100</v>
      </c>
      <c r="B24" s="2">
        <v>20</v>
      </c>
      <c r="C24" s="17">
        <v>2147483647</v>
      </c>
      <c r="D24" s="2" t="str">
        <f xml:space="preserve"> "Normal(mean: 100, sd: 20, sample size: 2147483647)"</f>
        <v>Normal(mean: 100, sd: 20, sample size: 2147483647)</v>
      </c>
      <c r="F24" s="26" t="str">
        <f>IF(E24 = D24, "Passed", "Failed")</f>
        <v>Failed</v>
      </c>
      <c r="G24" s="6"/>
    </row>
  </sheetData>
  <conditionalFormatting sqref="F1:F1048576">
    <cfRule type="containsText" dxfId="3" priority="1" operator="containsText" text="Failed">
      <formula>NOT(ISERROR(SEARCH("Failed",F1)))</formula>
    </cfRule>
    <cfRule type="containsText" dxfId="2" priority="5" operator="containsText" text="Passed">
      <formula>NOT(ISERROR(SEARCH("Passed",F1)))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A16" sqref="A16"/>
    </sheetView>
  </sheetViews>
  <sheetFormatPr defaultRowHeight="15" x14ac:dyDescent="0.25"/>
  <cols>
    <col min="1" max="1" width="12.7109375" style="1" customWidth="1"/>
    <col min="2" max="2" width="8.85546875" style="1" customWidth="1"/>
    <col min="3" max="3" width="12.7109375" style="1" customWidth="1"/>
    <col min="4" max="6" width="8.85546875" style="1" customWidth="1"/>
    <col min="7" max="7" width="15.7109375" style="1" customWidth="1"/>
    <col min="8" max="16384" width="9.140625" style="1"/>
  </cols>
  <sheetData>
    <row r="1" spans="1:7" x14ac:dyDescent="0.25">
      <c r="A1" s="3" t="s">
        <v>23</v>
      </c>
      <c r="B1" s="3" t="s">
        <v>37</v>
      </c>
      <c r="C1" s="3"/>
      <c r="D1" s="2"/>
      <c r="E1" s="2"/>
      <c r="F1" s="2"/>
      <c r="G1" s="2"/>
    </row>
    <row r="2" spans="1:7" x14ac:dyDescent="0.25">
      <c r="A2" s="4" t="s">
        <v>0</v>
      </c>
      <c r="B2" s="3" t="s">
        <v>99</v>
      </c>
      <c r="C2" s="3"/>
      <c r="D2" s="2"/>
      <c r="E2" s="2"/>
      <c r="F2" s="2"/>
      <c r="G2" s="2"/>
    </row>
    <row r="3" spans="1:7" x14ac:dyDescent="0.25">
      <c r="A3" s="4" t="s">
        <v>1</v>
      </c>
      <c r="B3" s="3" t="s">
        <v>36</v>
      </c>
      <c r="C3" s="3"/>
      <c r="D3" s="2"/>
      <c r="E3" s="2"/>
      <c r="F3" s="2"/>
      <c r="G3" s="2"/>
    </row>
    <row r="4" spans="1:7" x14ac:dyDescent="0.25">
      <c r="A4" s="4" t="s">
        <v>3</v>
      </c>
      <c r="B4" s="3" t="s">
        <v>4</v>
      </c>
      <c r="C4" s="3"/>
      <c r="D4" s="2"/>
      <c r="E4" s="2"/>
      <c r="F4" s="2"/>
      <c r="G4" s="2"/>
    </row>
    <row r="5" spans="1:7" x14ac:dyDescent="0.25">
      <c r="A5" s="2"/>
      <c r="B5" s="2"/>
      <c r="C5" s="2"/>
      <c r="D5" s="2"/>
      <c r="E5" s="2"/>
      <c r="F5" s="2"/>
      <c r="G5" s="2"/>
    </row>
    <row r="6" spans="1:7" x14ac:dyDescent="0.25">
      <c r="A6" s="4" t="s">
        <v>70</v>
      </c>
      <c r="B6" s="2"/>
      <c r="C6" s="2"/>
      <c r="D6" s="2"/>
      <c r="E6" s="2"/>
      <c r="F6" s="2"/>
      <c r="G6" s="2"/>
    </row>
    <row r="7" spans="1:7" x14ac:dyDescent="0.25">
      <c r="A7" s="5" t="s">
        <v>46</v>
      </c>
      <c r="B7" s="5" t="s">
        <v>47</v>
      </c>
      <c r="C7" s="5" t="s">
        <v>95</v>
      </c>
      <c r="D7" s="5" t="s">
        <v>5</v>
      </c>
      <c r="E7" s="5" t="s">
        <v>6</v>
      </c>
      <c r="F7" s="5" t="s">
        <v>25</v>
      </c>
      <c r="G7" s="5" t="s">
        <v>26</v>
      </c>
    </row>
    <row r="8" spans="1:7" x14ac:dyDescent="0.25">
      <c r="A8" s="2">
        <v>0</v>
      </c>
      <c r="B8" s="2">
        <v>1</v>
      </c>
      <c r="C8" s="2" t="s">
        <v>96</v>
      </c>
      <c r="D8" s="2" t="s">
        <v>97</v>
      </c>
      <c r="E8" s="2"/>
      <c r="F8" s="2" t="str">
        <f>IF(E8 = D8, "Passed", "Failed")</f>
        <v>Failed</v>
      </c>
      <c r="G8" s="2"/>
    </row>
    <row r="9" spans="1:7" x14ac:dyDescent="0.25">
      <c r="A9" s="2">
        <v>0</v>
      </c>
      <c r="B9" s="2">
        <v>1</v>
      </c>
      <c r="C9" s="2" t="s">
        <v>97</v>
      </c>
      <c r="D9" s="2" t="s">
        <v>97</v>
      </c>
      <c r="E9" s="2"/>
      <c r="F9" s="2" t="str">
        <f>IF(E9 = D9, "Passed", "Failed")</f>
        <v>Failed</v>
      </c>
      <c r="G9" s="2"/>
    </row>
    <row r="10" spans="1:7" x14ac:dyDescent="0.25">
      <c r="A10" s="2"/>
      <c r="B10" s="2"/>
      <c r="C10" s="2"/>
      <c r="D10" s="2"/>
      <c r="E10" s="2"/>
      <c r="F10" s="2"/>
      <c r="G10" s="2"/>
    </row>
    <row r="11" spans="1:7" x14ac:dyDescent="0.25">
      <c r="A11" s="4" t="s">
        <v>71</v>
      </c>
      <c r="B11" s="2"/>
      <c r="C11" s="2"/>
      <c r="D11" s="2"/>
      <c r="E11" s="2"/>
      <c r="F11" s="2"/>
      <c r="G11" s="2"/>
    </row>
    <row r="12" spans="1:7" x14ac:dyDescent="0.25">
      <c r="A12" s="5" t="s">
        <v>46</v>
      </c>
      <c r="B12" s="5" t="s">
        <v>47</v>
      </c>
      <c r="C12" s="5" t="s">
        <v>95</v>
      </c>
      <c r="D12" s="5" t="s">
        <v>5</v>
      </c>
      <c r="E12" s="5" t="s">
        <v>6</v>
      </c>
      <c r="F12" s="5" t="s">
        <v>25</v>
      </c>
      <c r="G12" s="5" t="s">
        <v>26</v>
      </c>
    </row>
    <row r="13" spans="1:7" x14ac:dyDescent="0.25">
      <c r="A13" s="2">
        <v>-10</v>
      </c>
      <c r="B13" s="2">
        <v>3.3</v>
      </c>
      <c r="C13" s="2" t="s">
        <v>97</v>
      </c>
      <c r="D13" s="2" t="s">
        <v>97</v>
      </c>
      <c r="E13" s="2"/>
      <c r="F13" s="2" t="str">
        <f>IF(E13 = D13, "Passed", "Failed")</f>
        <v>Failed</v>
      </c>
      <c r="G13" s="2"/>
    </row>
    <row r="14" spans="1:7" x14ac:dyDescent="0.25">
      <c r="A14" s="1">
        <v>-10</v>
      </c>
      <c r="B14" s="1">
        <v>3.3</v>
      </c>
      <c r="C14" s="1" t="s">
        <v>98</v>
      </c>
      <c r="D14" s="1" t="s">
        <v>97</v>
      </c>
      <c r="F14" s="1" t="str">
        <f>IF(E14 = D14, "Passed", "Failed")</f>
        <v>Failed</v>
      </c>
    </row>
  </sheetData>
  <conditionalFormatting sqref="F1:F1048576">
    <cfRule type="containsText" dxfId="1" priority="1" operator="containsText" text="Failed">
      <formula>NOT(ISERROR(SEARCH("Failed",F1)))</formula>
    </cfRule>
    <cfRule type="containsText" dxfId="0" priority="2" operator="containsText" text="Passed">
      <formula>NOT(ISERROR(SEARCH("Passed",F1)))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5"/>
  <sheetViews>
    <sheetView workbookViewId="0">
      <selection activeCell="I7" sqref="I7"/>
    </sheetView>
  </sheetViews>
  <sheetFormatPr defaultColWidth="8.85546875" defaultRowHeight="15" x14ac:dyDescent="0.25"/>
  <cols>
    <col min="1" max="1" width="1.7109375" style="2" customWidth="1"/>
    <col min="2" max="2" width="10.42578125" style="3" bestFit="1" customWidth="1"/>
    <col min="3" max="3" width="8.85546875" style="3" customWidth="1"/>
    <col min="4" max="16384" width="8.85546875" style="2"/>
  </cols>
  <sheetData>
    <row r="1" spans="2:6" ht="9.9499999999999993" customHeight="1" x14ac:dyDescent="0.25"/>
    <row r="2" spans="2:6" x14ac:dyDescent="0.25">
      <c r="B2" s="9">
        <v>43859</v>
      </c>
      <c r="C2" s="3" t="s">
        <v>24</v>
      </c>
    </row>
    <row r="4" spans="2:6" x14ac:dyDescent="0.25">
      <c r="B4" s="10" t="s">
        <v>35</v>
      </c>
      <c r="C4" s="14"/>
      <c r="D4" s="14"/>
      <c r="E4" s="14"/>
      <c r="F4" s="14"/>
    </row>
    <row r="5" spans="2:6" x14ac:dyDescent="0.25">
      <c r="B5" s="3" t="s">
        <v>38</v>
      </c>
      <c r="C5" s="2"/>
    </row>
    <row r="55" spans="2:2" x14ac:dyDescent="0.25">
      <c r="B55" s="8" t="s">
        <v>42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A26" sqref="A26"/>
    </sheetView>
  </sheetViews>
  <sheetFormatPr defaultColWidth="8.85546875" defaultRowHeight="15" x14ac:dyDescent="0.25"/>
  <cols>
    <col min="1" max="1" width="12.7109375" style="2" customWidth="1"/>
    <col min="2" max="3" width="8.85546875" style="2" customWidth="1"/>
    <col min="4" max="4" width="15.7109375" style="2" customWidth="1"/>
    <col min="5" max="6" width="8.85546875" style="2" customWidth="1"/>
    <col min="7" max="7" width="15.7109375" style="2" customWidth="1"/>
    <col min="8" max="8" width="18.7109375" style="2" customWidth="1"/>
    <col min="9" max="16384" width="8.85546875" style="2"/>
  </cols>
  <sheetData>
    <row r="1" spans="1:8" x14ac:dyDescent="0.25">
      <c r="A1" s="3" t="s">
        <v>23</v>
      </c>
      <c r="B1" s="3" t="s">
        <v>37</v>
      </c>
      <c r="C1" s="3"/>
    </row>
    <row r="2" spans="1:8" x14ac:dyDescent="0.25">
      <c r="A2" s="4" t="s">
        <v>0</v>
      </c>
      <c r="B2" s="3" t="s">
        <v>91</v>
      </c>
      <c r="C2" s="3"/>
    </row>
    <row r="3" spans="1:8" x14ac:dyDescent="0.25">
      <c r="A3" s="4" t="s">
        <v>1</v>
      </c>
      <c r="B3" s="3" t="s">
        <v>36</v>
      </c>
      <c r="C3" s="3"/>
    </row>
    <row r="4" spans="1:8" x14ac:dyDescent="0.25">
      <c r="A4" s="4" t="s">
        <v>3</v>
      </c>
      <c r="B4" s="3" t="s">
        <v>4</v>
      </c>
      <c r="C4" s="3"/>
    </row>
    <row r="6" spans="1:8" x14ac:dyDescent="0.25">
      <c r="A6" s="4" t="s">
        <v>75</v>
      </c>
    </row>
    <row r="7" spans="1:8" x14ac:dyDescent="0.25">
      <c r="A7" s="5" t="s">
        <v>46</v>
      </c>
      <c r="B7" s="5" t="s">
        <v>47</v>
      </c>
      <c r="C7" s="5"/>
      <c r="D7" s="5" t="s">
        <v>101</v>
      </c>
      <c r="E7" s="5" t="s">
        <v>6</v>
      </c>
      <c r="F7" s="5" t="s">
        <v>25</v>
      </c>
      <c r="G7" s="5" t="s">
        <v>26</v>
      </c>
      <c r="H7" s="5" t="s">
        <v>100</v>
      </c>
    </row>
    <row r="8" spans="1:8" x14ac:dyDescent="0.25">
      <c r="A8" s="2">
        <v>0</v>
      </c>
      <c r="B8" s="2">
        <v>1</v>
      </c>
      <c r="D8" s="2">
        <v>5.9978070196016384</v>
      </c>
      <c r="F8" s="2" t="str">
        <f>IF(ABS(E8 - D8) &lt;= (ABS(D8) * 0.01), "Passed", "Failed")</f>
        <v>Failed</v>
      </c>
      <c r="H8" s="2">
        <f>'Inverse CDF'!H41</f>
        <v>5.9978070196016384</v>
      </c>
    </row>
    <row r="10" spans="1:8" x14ac:dyDescent="0.25">
      <c r="A10" s="4" t="s">
        <v>76</v>
      </c>
    </row>
    <row r="11" spans="1:8" x14ac:dyDescent="0.25">
      <c r="A11" s="5" t="s">
        <v>46</v>
      </c>
      <c r="B11" s="5" t="s">
        <v>47</v>
      </c>
      <c r="C11" s="5"/>
      <c r="D11" s="5" t="s">
        <v>101</v>
      </c>
      <c r="E11" s="5" t="s">
        <v>6</v>
      </c>
      <c r="F11" s="5" t="s">
        <v>25</v>
      </c>
      <c r="G11" s="5" t="s">
        <v>26</v>
      </c>
      <c r="H11" s="5" t="s">
        <v>100</v>
      </c>
    </row>
    <row r="12" spans="1:8" x14ac:dyDescent="0.25">
      <c r="A12" s="2">
        <v>-10</v>
      </c>
      <c r="B12" s="2">
        <v>3.3</v>
      </c>
      <c r="D12" s="2">
        <v>9.7927631646854074</v>
      </c>
      <c r="F12" s="2" t="str">
        <f>IF(ABS(E12 - D12) &lt;= (ABS(D12) * 0.01), "Passed", "Failed")</f>
        <v>Failed</v>
      </c>
      <c r="H12" s="2">
        <f>'Inverse CDF'!H78</f>
        <v>9.7927631646854074</v>
      </c>
    </row>
    <row r="14" spans="1:8" x14ac:dyDescent="0.25">
      <c r="A14" s="4" t="s">
        <v>77</v>
      </c>
    </row>
    <row r="15" spans="1:8" x14ac:dyDescent="0.25">
      <c r="A15" s="5" t="s">
        <v>46</v>
      </c>
      <c r="B15" s="5" t="s">
        <v>47</v>
      </c>
      <c r="C15" s="5"/>
      <c r="D15" s="5" t="s">
        <v>101</v>
      </c>
      <c r="E15" s="5" t="s">
        <v>6</v>
      </c>
      <c r="F15" s="5" t="s">
        <v>25</v>
      </c>
      <c r="G15" s="5" t="s">
        <v>26</v>
      </c>
      <c r="H15" s="5" t="s">
        <v>100</v>
      </c>
    </row>
    <row r="16" spans="1:8" x14ac:dyDescent="0.25">
      <c r="A16" s="2">
        <v>50</v>
      </c>
      <c r="B16" s="2">
        <v>5</v>
      </c>
      <c r="D16" s="2">
        <v>79.989035098008188</v>
      </c>
      <c r="F16" s="2" t="str">
        <f>IF(ABS(E16 - D16) &lt;= (ABS(D16) * 0.01), "Passed", "Failed")</f>
        <v>Failed</v>
      </c>
      <c r="H16" s="2">
        <f>'Inverse CDF'!H115</f>
        <v>79.989035098008188</v>
      </c>
    </row>
    <row r="18" spans="1:8" x14ac:dyDescent="0.25">
      <c r="A18" s="4" t="s">
        <v>78</v>
      </c>
    </row>
    <row r="19" spans="1:8" x14ac:dyDescent="0.25">
      <c r="A19" s="5" t="s">
        <v>46</v>
      </c>
      <c r="B19" s="5" t="s">
        <v>47</v>
      </c>
      <c r="C19" s="5"/>
      <c r="D19" s="5" t="s">
        <v>101</v>
      </c>
      <c r="E19" s="5" t="s">
        <v>6</v>
      </c>
      <c r="F19" s="5" t="s">
        <v>25</v>
      </c>
      <c r="G19" s="5" t="s">
        <v>26</v>
      </c>
      <c r="H19" s="5" t="s">
        <v>100</v>
      </c>
    </row>
    <row r="20" spans="1:8" x14ac:dyDescent="0.25">
      <c r="A20" s="2">
        <v>100</v>
      </c>
      <c r="B20" s="2">
        <v>5</v>
      </c>
      <c r="D20" s="2">
        <v>129.9890350980082</v>
      </c>
      <c r="F20" s="2" t="str">
        <f>IF(ABS(E20 - D20) &lt;= (ABS(D20) * 0.01), "Passed", "Failed")</f>
        <v>Failed</v>
      </c>
      <c r="H20" s="2">
        <f>'Inverse CDF'!H152</f>
        <v>129.9890350980082</v>
      </c>
    </row>
    <row r="22" spans="1:8" x14ac:dyDescent="0.25">
      <c r="A22" s="4" t="s">
        <v>79</v>
      </c>
    </row>
    <row r="23" spans="1:8" x14ac:dyDescent="0.25">
      <c r="A23" s="5" t="s">
        <v>46</v>
      </c>
      <c r="B23" s="5" t="s">
        <v>47</v>
      </c>
      <c r="C23" s="5"/>
      <c r="D23" s="5" t="s">
        <v>101</v>
      </c>
      <c r="E23" s="5" t="s">
        <v>6</v>
      </c>
      <c r="F23" s="5" t="s">
        <v>25</v>
      </c>
      <c r="G23" s="5" t="s">
        <v>26</v>
      </c>
      <c r="H23" s="5" t="s">
        <v>100</v>
      </c>
    </row>
    <row r="24" spans="1:8" x14ac:dyDescent="0.25">
      <c r="A24" s="2">
        <v>100</v>
      </c>
      <c r="B24" s="2">
        <v>20</v>
      </c>
      <c r="D24" s="2">
        <v>219.95614039203275</v>
      </c>
      <c r="F24" s="2" t="str">
        <f>IF(ABS(E24 - D24) &lt;= (ABS(D24) * 0.01), "Passed", "Failed")</f>
        <v>Failed</v>
      </c>
      <c r="H24" s="2">
        <f>'Inverse CDF'!H189</f>
        <v>219.95614039203275</v>
      </c>
    </row>
  </sheetData>
  <conditionalFormatting sqref="F1:F1048576">
    <cfRule type="containsText" dxfId="25" priority="3" operator="containsText" text="Failed">
      <formula>NOT(ISERROR(SEARCH("Failed",F1)))</formula>
    </cfRule>
    <cfRule type="containsText" dxfId="24" priority="4" operator="containsText" text="Passed">
      <formula>NOT(ISERROR(SEARCH("Passed",F1)))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A26" sqref="A26"/>
    </sheetView>
  </sheetViews>
  <sheetFormatPr defaultColWidth="8.85546875" defaultRowHeight="15" x14ac:dyDescent="0.25"/>
  <cols>
    <col min="1" max="1" width="12.7109375" style="2" customWidth="1"/>
    <col min="2" max="3" width="8.85546875" style="2" customWidth="1"/>
    <col min="4" max="4" width="15.7109375" style="2" customWidth="1"/>
    <col min="5" max="6" width="8.85546875" style="2" customWidth="1"/>
    <col min="7" max="7" width="15.7109375" style="2" customWidth="1"/>
    <col min="8" max="8" width="18.7109375" style="2" customWidth="1"/>
    <col min="9" max="9" width="8.85546875" style="2" customWidth="1"/>
    <col min="10" max="16384" width="8.85546875" style="2"/>
  </cols>
  <sheetData>
    <row r="1" spans="1:10" x14ac:dyDescent="0.25">
      <c r="A1" s="3" t="s">
        <v>23</v>
      </c>
      <c r="B1" s="3" t="s">
        <v>37</v>
      </c>
      <c r="C1" s="3"/>
    </row>
    <row r="2" spans="1:10" x14ac:dyDescent="0.25">
      <c r="A2" s="4" t="s">
        <v>0</v>
      </c>
      <c r="B2" s="3" t="s">
        <v>7</v>
      </c>
      <c r="C2" s="3"/>
    </row>
    <row r="3" spans="1:10" x14ac:dyDescent="0.25">
      <c r="A3" s="4" t="s">
        <v>1</v>
      </c>
      <c r="B3" s="3" t="s">
        <v>2</v>
      </c>
      <c r="C3" s="3"/>
    </row>
    <row r="4" spans="1:10" x14ac:dyDescent="0.25">
      <c r="A4" s="4" t="s">
        <v>3</v>
      </c>
      <c r="B4" s="3" t="s">
        <v>4</v>
      </c>
      <c r="C4" s="3"/>
    </row>
    <row r="6" spans="1:10" x14ac:dyDescent="0.25">
      <c r="A6" s="4" t="s">
        <v>75</v>
      </c>
      <c r="J6" s="10" t="s">
        <v>41</v>
      </c>
    </row>
    <row r="7" spans="1:10" x14ac:dyDescent="0.25">
      <c r="A7" s="5" t="s">
        <v>46</v>
      </c>
      <c r="B7" s="5" t="s">
        <v>47</v>
      </c>
      <c r="C7" s="5"/>
      <c r="D7" s="5" t="s">
        <v>101</v>
      </c>
      <c r="E7" s="5" t="s">
        <v>6</v>
      </c>
      <c r="F7" s="5" t="s">
        <v>25</v>
      </c>
      <c r="G7" s="5" t="s">
        <v>26</v>
      </c>
      <c r="H7" s="5" t="s">
        <v>100</v>
      </c>
      <c r="J7" s="13" t="s">
        <v>48</v>
      </c>
    </row>
    <row r="8" spans="1:10" x14ac:dyDescent="0.25">
      <c r="A8" s="2">
        <v>0</v>
      </c>
      <c r="B8" s="2">
        <v>1</v>
      </c>
      <c r="D8" s="2">
        <v>0</v>
      </c>
      <c r="F8" s="2" t="str">
        <f>IF(ABS(E8 - D8) &lt; 10 ^ (-10), "Passed", "Failed")</f>
        <v>Passed</v>
      </c>
      <c r="H8" s="2">
        <f xml:space="preserve"> A8</f>
        <v>0</v>
      </c>
    </row>
    <row r="10" spans="1:10" x14ac:dyDescent="0.25">
      <c r="A10" s="4" t="s">
        <v>76</v>
      </c>
    </row>
    <row r="11" spans="1:10" x14ac:dyDescent="0.25">
      <c r="A11" s="5" t="s">
        <v>46</v>
      </c>
      <c r="B11" s="5" t="s">
        <v>47</v>
      </c>
      <c r="C11" s="5"/>
      <c r="D11" s="5" t="s">
        <v>101</v>
      </c>
      <c r="E11" s="5" t="s">
        <v>6</v>
      </c>
      <c r="F11" s="5" t="s">
        <v>25</v>
      </c>
      <c r="G11" s="5" t="s">
        <v>26</v>
      </c>
      <c r="H11" s="5" t="s">
        <v>100</v>
      </c>
    </row>
    <row r="12" spans="1:10" x14ac:dyDescent="0.25">
      <c r="A12" s="2">
        <v>-10</v>
      </c>
      <c r="B12" s="2">
        <v>3.3</v>
      </c>
      <c r="D12" s="2">
        <v>-10</v>
      </c>
      <c r="F12" s="2" t="str">
        <f>IF(ABS(E12 - D12) &lt; 10 ^ (-10), "Passed", "Failed")</f>
        <v>Failed</v>
      </c>
      <c r="H12" s="2">
        <f xml:space="preserve"> A12</f>
        <v>-10</v>
      </c>
    </row>
    <row r="14" spans="1:10" x14ac:dyDescent="0.25">
      <c r="A14" s="4" t="s">
        <v>77</v>
      </c>
    </row>
    <row r="15" spans="1:10" x14ac:dyDescent="0.25">
      <c r="A15" s="5" t="s">
        <v>46</v>
      </c>
      <c r="B15" s="5" t="s">
        <v>47</v>
      </c>
      <c r="C15" s="5"/>
      <c r="D15" s="5" t="s">
        <v>101</v>
      </c>
      <c r="E15" s="5" t="s">
        <v>6</v>
      </c>
      <c r="F15" s="5" t="s">
        <v>25</v>
      </c>
      <c r="G15" s="5" t="s">
        <v>26</v>
      </c>
      <c r="H15" s="5" t="s">
        <v>100</v>
      </c>
    </row>
    <row r="16" spans="1:10" x14ac:dyDescent="0.25">
      <c r="A16" s="2">
        <v>50</v>
      </c>
      <c r="B16" s="2">
        <v>5</v>
      </c>
      <c r="D16" s="2">
        <v>50</v>
      </c>
      <c r="F16" s="2" t="str">
        <f>IF(ABS(E16 - D16) &lt; 10 ^ (-10), "Passed", "Failed")</f>
        <v>Failed</v>
      </c>
      <c r="H16" s="2">
        <f xml:space="preserve"> A16</f>
        <v>50</v>
      </c>
    </row>
    <row r="18" spans="1:8" x14ac:dyDescent="0.25">
      <c r="A18" s="4" t="s">
        <v>78</v>
      </c>
    </row>
    <row r="19" spans="1:8" x14ac:dyDescent="0.25">
      <c r="A19" s="5" t="s">
        <v>46</v>
      </c>
      <c r="B19" s="5" t="s">
        <v>47</v>
      </c>
      <c r="C19" s="5"/>
      <c r="D19" s="5" t="s">
        <v>101</v>
      </c>
      <c r="E19" s="5" t="s">
        <v>6</v>
      </c>
      <c r="F19" s="5" t="s">
        <v>25</v>
      </c>
      <c r="G19" s="5" t="s">
        <v>26</v>
      </c>
      <c r="H19" s="5" t="s">
        <v>100</v>
      </c>
    </row>
    <row r="20" spans="1:8" x14ac:dyDescent="0.25">
      <c r="A20" s="2">
        <v>100</v>
      </c>
      <c r="B20" s="2">
        <v>5</v>
      </c>
      <c r="D20" s="2">
        <v>100</v>
      </c>
      <c r="F20" s="2" t="str">
        <f>IF(ABS(E20 - D20) &lt; 10 ^ (-10), "Passed", "Failed")</f>
        <v>Failed</v>
      </c>
      <c r="H20" s="2">
        <f xml:space="preserve"> A20</f>
        <v>100</v>
      </c>
    </row>
    <row r="22" spans="1:8" x14ac:dyDescent="0.25">
      <c r="A22" s="4" t="s">
        <v>79</v>
      </c>
    </row>
    <row r="23" spans="1:8" x14ac:dyDescent="0.25">
      <c r="A23" s="5" t="s">
        <v>46</v>
      </c>
      <c r="B23" s="5" t="s">
        <v>47</v>
      </c>
      <c r="C23" s="5"/>
      <c r="D23" s="5" t="s">
        <v>101</v>
      </c>
      <c r="E23" s="5" t="s">
        <v>6</v>
      </c>
      <c r="F23" s="5" t="s">
        <v>25</v>
      </c>
      <c r="G23" s="5" t="s">
        <v>26</v>
      </c>
      <c r="H23" s="5" t="s">
        <v>100</v>
      </c>
    </row>
    <row r="24" spans="1:8" x14ac:dyDescent="0.25">
      <c r="A24" s="2">
        <v>100</v>
      </c>
      <c r="B24" s="2">
        <v>20</v>
      </c>
      <c r="D24" s="2">
        <v>100</v>
      </c>
      <c r="F24" s="2" t="str">
        <f>IF(ABS(E24 - D24) &lt; 10 ^ (-10), "Passed", "Failed")</f>
        <v>Failed</v>
      </c>
      <c r="H24" s="2">
        <f xml:space="preserve"> A24</f>
        <v>100</v>
      </c>
    </row>
  </sheetData>
  <conditionalFormatting sqref="F1:F1048576">
    <cfRule type="containsText" dxfId="23" priority="3" operator="containsText" text="Failed">
      <formula>NOT(ISERROR(SEARCH("Failed",F1)))</formula>
    </cfRule>
    <cfRule type="containsText" dxfId="22" priority="4" operator="containsText" text="Passed">
      <formula>NOT(ISERROR(SEARCH("Passed",F1)))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A26" sqref="A26"/>
    </sheetView>
  </sheetViews>
  <sheetFormatPr defaultColWidth="8.85546875" defaultRowHeight="15" x14ac:dyDescent="0.25"/>
  <cols>
    <col min="1" max="1" width="12.7109375" style="2" customWidth="1"/>
    <col min="2" max="3" width="8.85546875" style="2" customWidth="1"/>
    <col min="4" max="4" width="15.7109375" style="2" customWidth="1"/>
    <col min="5" max="6" width="8.85546875" style="2" customWidth="1"/>
    <col min="7" max="7" width="15.7109375" style="2" customWidth="1"/>
    <col min="8" max="8" width="18.7109375" style="2" customWidth="1"/>
    <col min="9" max="9" width="8.85546875" style="2" customWidth="1"/>
    <col min="10" max="16384" width="8.85546875" style="2"/>
  </cols>
  <sheetData>
    <row r="1" spans="1:10" x14ac:dyDescent="0.25">
      <c r="A1" s="3" t="s">
        <v>23</v>
      </c>
      <c r="B1" s="3" t="s">
        <v>37</v>
      </c>
      <c r="C1" s="3"/>
    </row>
    <row r="2" spans="1:10" x14ac:dyDescent="0.25">
      <c r="A2" s="4" t="s">
        <v>0</v>
      </c>
      <c r="B2" s="3" t="s">
        <v>49</v>
      </c>
      <c r="C2" s="3"/>
    </row>
    <row r="3" spans="1:10" x14ac:dyDescent="0.25">
      <c r="A3" s="4" t="s">
        <v>1</v>
      </c>
      <c r="B3" s="3" t="s">
        <v>2</v>
      </c>
      <c r="C3" s="3"/>
    </row>
    <row r="4" spans="1:10" x14ac:dyDescent="0.25">
      <c r="A4" s="4" t="s">
        <v>3</v>
      </c>
      <c r="B4" s="3" t="s">
        <v>4</v>
      </c>
      <c r="C4" s="3"/>
    </row>
    <row r="6" spans="1:10" x14ac:dyDescent="0.25">
      <c r="A6" s="4" t="s">
        <v>75</v>
      </c>
      <c r="J6" s="10" t="s">
        <v>32</v>
      </c>
    </row>
    <row r="7" spans="1:10" x14ac:dyDescent="0.25">
      <c r="A7" s="5" t="s">
        <v>46</v>
      </c>
      <c r="B7" s="5" t="s">
        <v>47</v>
      </c>
      <c r="C7" s="5"/>
      <c r="D7" s="5" t="s">
        <v>101</v>
      </c>
      <c r="E7" s="5" t="s">
        <v>6</v>
      </c>
      <c r="F7" s="5" t="s">
        <v>25</v>
      </c>
      <c r="G7" s="5" t="s">
        <v>26</v>
      </c>
      <c r="H7" s="5" t="s">
        <v>100</v>
      </c>
      <c r="J7" s="13" t="s">
        <v>40</v>
      </c>
    </row>
    <row r="8" spans="1:10" x14ac:dyDescent="0.25">
      <c r="A8" s="2">
        <v>0</v>
      </c>
      <c r="B8" s="2">
        <v>1</v>
      </c>
      <c r="D8" s="2">
        <v>0</v>
      </c>
      <c r="F8" s="2" t="str">
        <f>IF(ABS(E8 - D8) &lt; 10 ^ (-10), "Passed", "Failed")</f>
        <v>Passed</v>
      </c>
      <c r="H8" s="2">
        <f xml:space="preserve"> A8</f>
        <v>0</v>
      </c>
    </row>
    <row r="10" spans="1:10" x14ac:dyDescent="0.25">
      <c r="A10" s="4" t="s">
        <v>76</v>
      </c>
    </row>
    <row r="11" spans="1:10" x14ac:dyDescent="0.25">
      <c r="A11" s="5" t="s">
        <v>46</v>
      </c>
      <c r="B11" s="5" t="s">
        <v>47</v>
      </c>
      <c r="C11" s="5"/>
      <c r="D11" s="5" t="s">
        <v>101</v>
      </c>
      <c r="E11" s="5" t="s">
        <v>6</v>
      </c>
      <c r="F11" s="5" t="s">
        <v>25</v>
      </c>
      <c r="G11" s="5" t="s">
        <v>26</v>
      </c>
      <c r="H11" s="5" t="s">
        <v>100</v>
      </c>
    </row>
    <row r="12" spans="1:10" x14ac:dyDescent="0.25">
      <c r="A12" s="2">
        <v>-10</v>
      </c>
      <c r="B12" s="2">
        <v>3.3</v>
      </c>
      <c r="D12" s="2">
        <v>-10</v>
      </c>
      <c r="F12" s="2" t="str">
        <f>IF(ABS(E12 - D12) &lt; 10 ^ (-10), "Passed", "Failed")</f>
        <v>Failed</v>
      </c>
      <c r="H12" s="2">
        <f xml:space="preserve"> A12</f>
        <v>-10</v>
      </c>
    </row>
    <row r="14" spans="1:10" x14ac:dyDescent="0.25">
      <c r="A14" s="4" t="s">
        <v>77</v>
      </c>
    </row>
    <row r="15" spans="1:10" x14ac:dyDescent="0.25">
      <c r="A15" s="5" t="s">
        <v>46</v>
      </c>
      <c r="B15" s="5" t="s">
        <v>47</v>
      </c>
      <c r="C15" s="5"/>
      <c r="D15" s="5" t="s">
        <v>101</v>
      </c>
      <c r="E15" s="5" t="s">
        <v>6</v>
      </c>
      <c r="F15" s="5" t="s">
        <v>25</v>
      </c>
      <c r="G15" s="5" t="s">
        <v>26</v>
      </c>
      <c r="H15" s="5" t="s">
        <v>100</v>
      </c>
    </row>
    <row r="16" spans="1:10" x14ac:dyDescent="0.25">
      <c r="A16" s="2">
        <v>50</v>
      </c>
      <c r="B16" s="2">
        <v>5</v>
      </c>
      <c r="D16" s="2">
        <v>50</v>
      </c>
      <c r="F16" s="2" t="str">
        <f>IF(ABS(E16 - D16) &lt; 10 ^ (-10), "Passed", "Failed")</f>
        <v>Failed</v>
      </c>
      <c r="H16" s="2">
        <f xml:space="preserve"> A16</f>
        <v>50</v>
      </c>
    </row>
    <row r="18" spans="1:8" x14ac:dyDescent="0.25">
      <c r="A18" s="4" t="s">
        <v>78</v>
      </c>
    </row>
    <row r="19" spans="1:8" x14ac:dyDescent="0.25">
      <c r="A19" s="5" t="s">
        <v>46</v>
      </c>
      <c r="B19" s="5" t="s">
        <v>47</v>
      </c>
      <c r="C19" s="5"/>
      <c r="D19" s="5" t="s">
        <v>101</v>
      </c>
      <c r="E19" s="5" t="s">
        <v>6</v>
      </c>
      <c r="F19" s="5" t="s">
        <v>25</v>
      </c>
      <c r="G19" s="5" t="s">
        <v>26</v>
      </c>
      <c r="H19" s="5" t="s">
        <v>100</v>
      </c>
    </row>
    <row r="20" spans="1:8" x14ac:dyDescent="0.25">
      <c r="A20" s="2">
        <v>100</v>
      </c>
      <c r="B20" s="2">
        <v>5</v>
      </c>
      <c r="D20" s="2">
        <v>100</v>
      </c>
      <c r="F20" s="2" t="str">
        <f>IF(ABS(E20 - D20) &lt; 10 ^ (-10), "Passed", "Failed")</f>
        <v>Failed</v>
      </c>
      <c r="H20" s="2">
        <f xml:space="preserve"> A20</f>
        <v>100</v>
      </c>
    </row>
    <row r="22" spans="1:8" x14ac:dyDescent="0.25">
      <c r="A22" s="4" t="s">
        <v>79</v>
      </c>
    </row>
    <row r="23" spans="1:8" x14ac:dyDescent="0.25">
      <c r="A23" s="5" t="s">
        <v>46</v>
      </c>
      <c r="B23" s="5" t="s">
        <v>47</v>
      </c>
      <c r="C23" s="5"/>
      <c r="D23" s="5" t="s">
        <v>101</v>
      </c>
      <c r="E23" s="5" t="s">
        <v>6</v>
      </c>
      <c r="F23" s="5" t="s">
        <v>25</v>
      </c>
      <c r="G23" s="5" t="s">
        <v>26</v>
      </c>
      <c r="H23" s="5" t="s">
        <v>100</v>
      </c>
    </row>
    <row r="24" spans="1:8" x14ac:dyDescent="0.25">
      <c r="A24" s="2">
        <v>100</v>
      </c>
      <c r="B24" s="2">
        <v>20</v>
      </c>
      <c r="D24" s="2">
        <v>100</v>
      </c>
      <c r="F24" s="2" t="str">
        <f>IF(ABS(E24 - D24) &lt; 10 ^ (-10), "Passed", "Failed")</f>
        <v>Failed</v>
      </c>
      <c r="H24" s="2">
        <f xml:space="preserve"> A24</f>
        <v>100</v>
      </c>
    </row>
    <row r="25" spans="1:8" x14ac:dyDescent="0.25">
      <c r="F25" s="15"/>
    </row>
  </sheetData>
  <conditionalFormatting sqref="F1:F1048576">
    <cfRule type="containsText" dxfId="21" priority="6" operator="containsText" text="Passed">
      <formula>NOT(ISERROR(SEARCH("Passed",F1)))</formula>
    </cfRule>
    <cfRule type="containsText" dxfId="20" priority="9" operator="containsText" text="Failed">
      <formula>NOT(ISERROR(SEARCH("Failed",F1)))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A26" sqref="A26"/>
    </sheetView>
  </sheetViews>
  <sheetFormatPr defaultColWidth="8.85546875" defaultRowHeight="15" x14ac:dyDescent="0.25"/>
  <cols>
    <col min="1" max="1" width="12.7109375" style="2" customWidth="1"/>
    <col min="2" max="3" width="8.85546875" style="2" customWidth="1"/>
    <col min="4" max="4" width="15.7109375" style="2" customWidth="1"/>
    <col min="5" max="6" width="8.85546875" style="2" customWidth="1"/>
    <col min="7" max="7" width="15.7109375" style="2" customWidth="1"/>
    <col min="8" max="8" width="18.7109375" style="2" customWidth="1"/>
    <col min="9" max="9" width="8.85546875" style="2" customWidth="1"/>
    <col min="10" max="16384" width="8.85546875" style="2"/>
  </cols>
  <sheetData>
    <row r="1" spans="1:10" x14ac:dyDescent="0.25">
      <c r="A1" s="3" t="s">
        <v>23</v>
      </c>
      <c r="B1" s="3" t="s">
        <v>37</v>
      </c>
      <c r="C1" s="3"/>
    </row>
    <row r="2" spans="1:10" x14ac:dyDescent="0.25">
      <c r="A2" s="4" t="s">
        <v>0</v>
      </c>
      <c r="B2" s="3" t="s">
        <v>51</v>
      </c>
      <c r="C2" s="3"/>
    </row>
    <row r="3" spans="1:10" x14ac:dyDescent="0.25">
      <c r="A3" s="4" t="s">
        <v>1</v>
      </c>
      <c r="B3" s="3" t="s">
        <v>2</v>
      </c>
      <c r="C3" s="3"/>
    </row>
    <row r="4" spans="1:10" x14ac:dyDescent="0.25">
      <c r="A4" s="4" t="s">
        <v>3</v>
      </c>
      <c r="B4" s="3" t="s">
        <v>4</v>
      </c>
      <c r="C4" s="3"/>
    </row>
    <row r="6" spans="1:10" x14ac:dyDescent="0.25">
      <c r="A6" s="4" t="s">
        <v>75</v>
      </c>
      <c r="J6" s="10" t="s">
        <v>31</v>
      </c>
    </row>
    <row r="7" spans="1:10" x14ac:dyDescent="0.25">
      <c r="A7" s="5" t="s">
        <v>46</v>
      </c>
      <c r="B7" s="5" t="s">
        <v>47</v>
      </c>
      <c r="C7" s="5"/>
      <c r="D7" s="5" t="s">
        <v>101</v>
      </c>
      <c r="E7" s="5" t="s">
        <v>6</v>
      </c>
      <c r="F7" s="5" t="s">
        <v>25</v>
      </c>
      <c r="G7" s="5" t="s">
        <v>26</v>
      </c>
      <c r="H7" s="5" t="s">
        <v>100</v>
      </c>
      <c r="J7" s="13" t="s">
        <v>60</v>
      </c>
    </row>
    <row r="8" spans="1:10" x14ac:dyDescent="0.25">
      <c r="A8" s="2">
        <v>0</v>
      </c>
      <c r="B8" s="2">
        <v>1</v>
      </c>
      <c r="D8" s="2">
        <v>0</v>
      </c>
      <c r="F8" s="2" t="str">
        <f>IF(ABS(E8 - D8) &lt; 10 ^ (-10), "Passed", "Failed")</f>
        <v>Passed</v>
      </c>
      <c r="H8" s="2">
        <f xml:space="preserve"> A8</f>
        <v>0</v>
      </c>
    </row>
    <row r="10" spans="1:10" x14ac:dyDescent="0.25">
      <c r="A10" s="4" t="s">
        <v>76</v>
      </c>
    </row>
    <row r="11" spans="1:10" x14ac:dyDescent="0.25">
      <c r="A11" s="5" t="s">
        <v>46</v>
      </c>
      <c r="B11" s="5" t="s">
        <v>47</v>
      </c>
      <c r="C11" s="5"/>
      <c r="D11" s="5" t="s">
        <v>101</v>
      </c>
      <c r="E11" s="5" t="s">
        <v>6</v>
      </c>
      <c r="F11" s="5" t="s">
        <v>25</v>
      </c>
      <c r="G11" s="5" t="s">
        <v>26</v>
      </c>
      <c r="H11" s="5" t="s">
        <v>100</v>
      </c>
    </row>
    <row r="12" spans="1:10" x14ac:dyDescent="0.25">
      <c r="A12" s="2">
        <v>-10</v>
      </c>
      <c r="B12" s="2">
        <v>3.3</v>
      </c>
      <c r="D12" s="2">
        <v>-10</v>
      </c>
      <c r="F12" s="2" t="str">
        <f>IF(ABS(E12 - D12) &lt; 10 ^ (-10), "Passed", "Failed")</f>
        <v>Failed</v>
      </c>
      <c r="H12" s="2">
        <f xml:space="preserve"> A12</f>
        <v>-10</v>
      </c>
    </row>
    <row r="14" spans="1:10" x14ac:dyDescent="0.25">
      <c r="A14" s="4" t="s">
        <v>77</v>
      </c>
    </row>
    <row r="15" spans="1:10" x14ac:dyDescent="0.25">
      <c r="A15" s="5" t="s">
        <v>46</v>
      </c>
      <c r="B15" s="5" t="s">
        <v>47</v>
      </c>
      <c r="C15" s="5"/>
      <c r="D15" s="5" t="s">
        <v>101</v>
      </c>
      <c r="E15" s="5" t="s">
        <v>6</v>
      </c>
      <c r="F15" s="5" t="s">
        <v>25</v>
      </c>
      <c r="G15" s="5" t="s">
        <v>26</v>
      </c>
      <c r="H15" s="5" t="s">
        <v>100</v>
      </c>
    </row>
    <row r="16" spans="1:10" x14ac:dyDescent="0.25">
      <c r="A16" s="2">
        <v>50</v>
      </c>
      <c r="B16" s="2">
        <v>5</v>
      </c>
      <c r="D16" s="2">
        <v>50</v>
      </c>
      <c r="F16" s="2" t="str">
        <f>IF(ABS(E16 - D16) &lt; 10 ^ (-10), "Passed", "Failed")</f>
        <v>Failed</v>
      </c>
      <c r="H16" s="2">
        <f xml:space="preserve"> A16</f>
        <v>50</v>
      </c>
    </row>
    <row r="18" spans="1:8" x14ac:dyDescent="0.25">
      <c r="A18" s="4" t="s">
        <v>78</v>
      </c>
    </row>
    <row r="19" spans="1:8" x14ac:dyDescent="0.25">
      <c r="A19" s="5" t="s">
        <v>46</v>
      </c>
      <c r="B19" s="5" t="s">
        <v>47</v>
      </c>
      <c r="C19" s="5"/>
      <c r="D19" s="5" t="s">
        <v>101</v>
      </c>
      <c r="E19" s="5" t="s">
        <v>6</v>
      </c>
      <c r="F19" s="5" t="s">
        <v>25</v>
      </c>
      <c r="G19" s="5" t="s">
        <v>26</v>
      </c>
      <c r="H19" s="5" t="s">
        <v>100</v>
      </c>
    </row>
    <row r="20" spans="1:8" x14ac:dyDescent="0.25">
      <c r="A20" s="2">
        <v>100</v>
      </c>
      <c r="B20" s="2">
        <v>5</v>
      </c>
      <c r="D20" s="2">
        <v>100</v>
      </c>
      <c r="F20" s="2" t="str">
        <f>IF(ABS(E20 - D20) &lt; 10 ^ (-10), "Passed", "Failed")</f>
        <v>Failed</v>
      </c>
      <c r="H20" s="2">
        <f xml:space="preserve"> A20</f>
        <v>100</v>
      </c>
    </row>
    <row r="22" spans="1:8" x14ac:dyDescent="0.25">
      <c r="A22" s="4" t="s">
        <v>79</v>
      </c>
    </row>
    <row r="23" spans="1:8" x14ac:dyDescent="0.25">
      <c r="A23" s="5" t="s">
        <v>46</v>
      </c>
      <c r="B23" s="5" t="s">
        <v>47</v>
      </c>
      <c r="C23" s="5"/>
      <c r="D23" s="5" t="s">
        <v>101</v>
      </c>
      <c r="E23" s="5" t="s">
        <v>6</v>
      </c>
      <c r="F23" s="5" t="s">
        <v>25</v>
      </c>
      <c r="G23" s="5" t="s">
        <v>26</v>
      </c>
      <c r="H23" s="5" t="s">
        <v>100</v>
      </c>
    </row>
    <row r="24" spans="1:8" x14ac:dyDescent="0.25">
      <c r="A24" s="2">
        <v>100</v>
      </c>
      <c r="B24" s="2">
        <v>20</v>
      </c>
      <c r="D24" s="2">
        <v>100</v>
      </c>
      <c r="F24" s="2" t="str">
        <f>IF(ABS(E24 - D24) &lt; 10 ^ (-10), "Passed", "Failed")</f>
        <v>Failed</v>
      </c>
      <c r="H24" s="2">
        <f xml:space="preserve"> A24</f>
        <v>100</v>
      </c>
    </row>
  </sheetData>
  <conditionalFormatting sqref="F1:F1048576">
    <cfRule type="containsText" dxfId="19" priority="9" operator="containsText" text="Failed">
      <formula>NOT(ISERROR(SEARCH("Failed",F1)))</formula>
    </cfRule>
    <cfRule type="containsText" dxfId="18" priority="10" operator="containsText" text="Passed">
      <formula>NOT(ISERROR(SEARCH("Passed",F1)))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A26" sqref="A26"/>
    </sheetView>
  </sheetViews>
  <sheetFormatPr defaultColWidth="8.85546875" defaultRowHeight="15" x14ac:dyDescent="0.25"/>
  <cols>
    <col min="1" max="1" width="12.7109375" style="2" customWidth="1"/>
    <col min="2" max="3" width="8.85546875" style="2" customWidth="1"/>
    <col min="4" max="4" width="15.7109375" style="2" customWidth="1"/>
    <col min="5" max="6" width="8.85546875" style="2" customWidth="1"/>
    <col min="7" max="7" width="15.7109375" style="2" customWidth="1"/>
    <col min="8" max="8" width="18.7109375" style="2" customWidth="1"/>
    <col min="9" max="9" width="8.85546875" style="2" customWidth="1"/>
    <col min="10" max="16384" width="8.85546875" style="2"/>
  </cols>
  <sheetData>
    <row r="1" spans="1:10" x14ac:dyDescent="0.25">
      <c r="A1" s="3" t="s">
        <v>23</v>
      </c>
      <c r="B1" s="3" t="s">
        <v>37</v>
      </c>
      <c r="C1" s="3"/>
    </row>
    <row r="2" spans="1:10" x14ac:dyDescent="0.25">
      <c r="A2" s="4" t="s">
        <v>0</v>
      </c>
      <c r="B2" s="3" t="s">
        <v>50</v>
      </c>
      <c r="C2" s="3"/>
    </row>
    <row r="3" spans="1:10" x14ac:dyDescent="0.25">
      <c r="A3" s="4" t="s">
        <v>1</v>
      </c>
      <c r="B3" s="3" t="s">
        <v>2</v>
      </c>
      <c r="C3" s="3"/>
    </row>
    <row r="4" spans="1:10" x14ac:dyDescent="0.25">
      <c r="A4" s="4" t="s">
        <v>3</v>
      </c>
      <c r="B4" s="3" t="s">
        <v>4</v>
      </c>
      <c r="C4" s="3"/>
    </row>
    <row r="6" spans="1:10" x14ac:dyDescent="0.25">
      <c r="A6" s="4" t="s">
        <v>75</v>
      </c>
      <c r="J6" s="10" t="s">
        <v>30</v>
      </c>
    </row>
    <row r="7" spans="1:10" x14ac:dyDescent="0.25">
      <c r="A7" s="5" t="s">
        <v>46</v>
      </c>
      <c r="B7" s="5" t="s">
        <v>47</v>
      </c>
      <c r="C7" s="5"/>
      <c r="D7" s="5" t="s">
        <v>101</v>
      </c>
      <c r="E7" s="5" t="s">
        <v>6</v>
      </c>
      <c r="F7" s="5" t="s">
        <v>25</v>
      </c>
      <c r="G7" s="5" t="s">
        <v>26</v>
      </c>
      <c r="H7" s="5" t="s">
        <v>100</v>
      </c>
      <c r="J7" s="8" t="s">
        <v>43</v>
      </c>
    </row>
    <row r="8" spans="1:10" x14ac:dyDescent="0.25">
      <c r="A8" s="2">
        <v>0</v>
      </c>
      <c r="B8" s="2">
        <v>1</v>
      </c>
      <c r="D8" s="2">
        <v>1</v>
      </c>
      <c r="F8" s="2" t="str">
        <f>IF(ABS(E8 - D8) &lt; 10 ^ (-10), "Passed", "Failed")</f>
        <v>Failed</v>
      </c>
      <c r="H8" s="2">
        <f xml:space="preserve"> B8^2</f>
        <v>1</v>
      </c>
    </row>
    <row r="10" spans="1:10" x14ac:dyDescent="0.25">
      <c r="A10" s="4" t="s">
        <v>76</v>
      </c>
    </row>
    <row r="11" spans="1:10" x14ac:dyDescent="0.25">
      <c r="A11" s="5" t="s">
        <v>46</v>
      </c>
      <c r="B11" s="5" t="s">
        <v>47</v>
      </c>
      <c r="C11" s="5"/>
      <c r="D11" s="5" t="s">
        <v>101</v>
      </c>
      <c r="E11" s="5" t="s">
        <v>6</v>
      </c>
      <c r="F11" s="5" t="s">
        <v>25</v>
      </c>
      <c r="G11" s="5" t="s">
        <v>26</v>
      </c>
      <c r="H11" s="5" t="s">
        <v>100</v>
      </c>
    </row>
    <row r="12" spans="1:10" x14ac:dyDescent="0.25">
      <c r="A12" s="2">
        <v>-10</v>
      </c>
      <c r="B12" s="2">
        <v>3.3</v>
      </c>
      <c r="D12" s="2">
        <v>10.889999999999999</v>
      </c>
      <c r="F12" s="2" t="str">
        <f>IF(ABS(E12 - D12) &lt; 10 ^ (-10), "Passed", "Failed")</f>
        <v>Failed</v>
      </c>
      <c r="H12" s="2">
        <f xml:space="preserve"> B12^2</f>
        <v>10.889999999999999</v>
      </c>
    </row>
    <row r="14" spans="1:10" x14ac:dyDescent="0.25">
      <c r="A14" s="4" t="s">
        <v>77</v>
      </c>
    </row>
    <row r="15" spans="1:10" x14ac:dyDescent="0.25">
      <c r="A15" s="5" t="s">
        <v>46</v>
      </c>
      <c r="B15" s="5" t="s">
        <v>47</v>
      </c>
      <c r="C15" s="5"/>
      <c r="D15" s="5" t="s">
        <v>101</v>
      </c>
      <c r="E15" s="5" t="s">
        <v>6</v>
      </c>
      <c r="F15" s="5" t="s">
        <v>25</v>
      </c>
      <c r="G15" s="5" t="s">
        <v>26</v>
      </c>
      <c r="H15" s="5" t="s">
        <v>100</v>
      </c>
    </row>
    <row r="16" spans="1:10" x14ac:dyDescent="0.25">
      <c r="A16" s="2">
        <v>50</v>
      </c>
      <c r="B16" s="2">
        <v>5</v>
      </c>
      <c r="D16" s="2">
        <v>25</v>
      </c>
      <c r="F16" s="2" t="str">
        <f>IF(ABS(E16 - D16) &lt; 10 ^ (-10), "Passed", "Failed")</f>
        <v>Failed</v>
      </c>
      <c r="H16" s="2">
        <f xml:space="preserve"> B16^2</f>
        <v>25</v>
      </c>
    </row>
    <row r="18" spans="1:8" x14ac:dyDescent="0.25">
      <c r="A18" s="4" t="s">
        <v>78</v>
      </c>
    </row>
    <row r="19" spans="1:8" x14ac:dyDescent="0.25">
      <c r="A19" s="5" t="s">
        <v>46</v>
      </c>
      <c r="B19" s="5" t="s">
        <v>47</v>
      </c>
      <c r="C19" s="5"/>
      <c r="D19" s="5" t="s">
        <v>101</v>
      </c>
      <c r="E19" s="5" t="s">
        <v>6</v>
      </c>
      <c r="F19" s="5" t="s">
        <v>25</v>
      </c>
      <c r="G19" s="5" t="s">
        <v>26</v>
      </c>
      <c r="H19" s="5" t="s">
        <v>100</v>
      </c>
    </row>
    <row r="20" spans="1:8" x14ac:dyDescent="0.25">
      <c r="A20" s="2">
        <v>100</v>
      </c>
      <c r="B20" s="2">
        <v>5</v>
      </c>
      <c r="D20" s="2">
        <v>25</v>
      </c>
      <c r="F20" s="2" t="str">
        <f>IF(ABS(E20 - D20) &lt; 10 ^ (-10), "Passed", "Failed")</f>
        <v>Failed</v>
      </c>
      <c r="H20" s="2">
        <f xml:space="preserve"> B20^2</f>
        <v>25</v>
      </c>
    </row>
    <row r="22" spans="1:8" x14ac:dyDescent="0.25">
      <c r="A22" s="4" t="s">
        <v>79</v>
      </c>
    </row>
    <row r="23" spans="1:8" x14ac:dyDescent="0.25">
      <c r="A23" s="5" t="s">
        <v>46</v>
      </c>
      <c r="B23" s="5" t="s">
        <v>47</v>
      </c>
      <c r="C23" s="5"/>
      <c r="D23" s="5" t="s">
        <v>101</v>
      </c>
      <c r="E23" s="5" t="s">
        <v>6</v>
      </c>
      <c r="F23" s="5" t="s">
        <v>25</v>
      </c>
      <c r="G23" s="5" t="s">
        <v>26</v>
      </c>
      <c r="H23" s="5" t="s">
        <v>100</v>
      </c>
    </row>
    <row r="24" spans="1:8" x14ac:dyDescent="0.25">
      <c r="A24" s="2">
        <v>100</v>
      </c>
      <c r="B24" s="2">
        <v>20</v>
      </c>
      <c r="D24" s="2">
        <v>400</v>
      </c>
      <c r="F24" s="2" t="str">
        <f>IF(ABS(E24 - D24) &lt; 10 ^ (-10), "Passed", "Failed")</f>
        <v>Failed</v>
      </c>
      <c r="H24" s="2">
        <f xml:space="preserve"> B24^2</f>
        <v>400</v>
      </c>
    </row>
  </sheetData>
  <conditionalFormatting sqref="F1:F1048576">
    <cfRule type="containsText" dxfId="17" priority="9" operator="containsText" text="Failed">
      <formula>NOT(ISERROR(SEARCH("Failed",F1)))</formula>
    </cfRule>
    <cfRule type="containsText" dxfId="16" priority="10" operator="containsText" text="Passed">
      <formula>NOT(ISERROR(SEARCH("Passed",F1)))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24"/>
  <sheetViews>
    <sheetView workbookViewId="0">
      <selection activeCell="A26" sqref="A26"/>
    </sheetView>
  </sheetViews>
  <sheetFormatPr defaultColWidth="8.85546875" defaultRowHeight="15" x14ac:dyDescent="0.25"/>
  <cols>
    <col min="1" max="1" width="12.7109375" style="2" customWidth="1"/>
    <col min="2" max="3" width="8.85546875" style="2" customWidth="1"/>
    <col min="4" max="4" width="15.7109375" style="2" customWidth="1"/>
    <col min="5" max="6" width="8.85546875" style="2" customWidth="1"/>
    <col min="7" max="7" width="15.7109375" style="2" customWidth="1"/>
    <col min="8" max="8" width="18.7109375" style="2" customWidth="1"/>
    <col min="9" max="9" width="8.85546875" style="2" customWidth="1"/>
    <col min="10" max="16384" width="8.85546875" style="2"/>
  </cols>
  <sheetData>
    <row r="1" spans="1:1023 1025:2047 2049:3071 3073:4095 4097:5119 5121:6143 6145:7167 7169:8191 8193:9215 9217:10239 10241:11263 11265:12287 12289:13311 13313:14335 14337:15359 15361:16383" x14ac:dyDescent="0.25">
      <c r="A1" s="3" t="s">
        <v>23</v>
      </c>
      <c r="B1" s="3" t="s">
        <v>37</v>
      </c>
      <c r="C1" s="3"/>
    </row>
    <row r="2" spans="1:1023 1025:2047 2049:3071 3073:4095 4097:5119 5121:6143 6145:7167 7169:8191 8193:9215 9217:10239 10241:11263 11265:12287 12289:13311 13313:14335 14337:15359 15361:16383" x14ac:dyDescent="0.25">
      <c r="A2" s="4" t="s">
        <v>0</v>
      </c>
      <c r="B2" s="3" t="s">
        <v>8</v>
      </c>
      <c r="C2" s="3"/>
    </row>
    <row r="3" spans="1:1023 1025:2047 2049:3071 3073:4095 4097:5119 5121:6143 6145:7167 7169:8191 8193:9215 9217:10239 10241:11263 11265:12287 12289:13311 13313:14335 14337:15359 15361:16383" x14ac:dyDescent="0.25">
      <c r="A3" s="4" t="s">
        <v>1</v>
      </c>
      <c r="B3" s="3" t="s">
        <v>53</v>
      </c>
      <c r="C3" s="3"/>
    </row>
    <row r="4" spans="1:1023 1025:2047 2049:3071 3073:4095 4097:5119 5121:6143 6145:7167 7169:8191 8193:9215 9217:10239 10241:11263 11265:12287 12289:13311 13313:14335 14337:15359 15361:16383" x14ac:dyDescent="0.25">
      <c r="A4" s="4" t="s">
        <v>3</v>
      </c>
      <c r="B4" s="3" t="s">
        <v>4</v>
      </c>
      <c r="C4" s="3"/>
      <c r="D4" s="7"/>
      <c r="F4" s="7"/>
      <c r="H4" s="7"/>
      <c r="I4" s="7"/>
      <c r="K4" s="7"/>
      <c r="M4" s="7"/>
      <c r="O4" s="7"/>
      <c r="Q4" s="7"/>
      <c r="S4" s="7"/>
      <c r="U4" s="7"/>
      <c r="W4" s="7"/>
      <c r="Y4" s="7"/>
      <c r="AA4" s="7"/>
      <c r="AC4" s="7"/>
      <c r="AE4" s="7"/>
      <c r="AG4" s="7"/>
      <c r="AI4" s="7"/>
      <c r="AK4" s="7"/>
      <c r="AM4" s="7"/>
      <c r="AO4" s="7"/>
      <c r="AQ4" s="7"/>
      <c r="AS4" s="7"/>
      <c r="AU4" s="7"/>
      <c r="AW4" s="7"/>
      <c r="AY4" s="7"/>
      <c r="BA4" s="7"/>
      <c r="BC4" s="7"/>
      <c r="BE4" s="7"/>
      <c r="BG4" s="7"/>
      <c r="BI4" s="7"/>
      <c r="BK4" s="7"/>
      <c r="BM4" s="7"/>
      <c r="BO4" s="7"/>
      <c r="BQ4" s="7"/>
      <c r="BS4" s="7"/>
      <c r="BU4" s="7"/>
      <c r="BW4" s="7"/>
      <c r="BY4" s="7"/>
      <c r="CA4" s="7"/>
      <c r="CC4" s="7"/>
      <c r="CE4" s="7"/>
      <c r="CG4" s="7"/>
      <c r="CI4" s="7"/>
      <c r="CK4" s="7"/>
      <c r="CM4" s="7"/>
      <c r="CO4" s="7"/>
      <c r="CQ4" s="7"/>
      <c r="CS4" s="7"/>
      <c r="CU4" s="7"/>
      <c r="CW4" s="7"/>
      <c r="CY4" s="7"/>
      <c r="DA4" s="7"/>
      <c r="DC4" s="7"/>
      <c r="DE4" s="7"/>
      <c r="DG4" s="7"/>
      <c r="DI4" s="7"/>
      <c r="DK4" s="7"/>
      <c r="DM4" s="7"/>
      <c r="DO4" s="7"/>
      <c r="DQ4" s="7"/>
      <c r="DS4" s="7"/>
      <c r="DU4" s="7"/>
      <c r="DW4" s="7"/>
      <c r="DY4" s="7"/>
      <c r="EA4" s="7"/>
      <c r="EC4" s="7"/>
      <c r="EE4" s="7"/>
      <c r="EG4" s="7"/>
      <c r="EI4" s="7"/>
      <c r="EK4" s="7"/>
      <c r="EM4" s="7"/>
      <c r="EO4" s="7"/>
      <c r="EQ4" s="7"/>
      <c r="ES4" s="7"/>
      <c r="EU4" s="7"/>
      <c r="EW4" s="7"/>
      <c r="EY4" s="7"/>
      <c r="FA4" s="7"/>
      <c r="FC4" s="7"/>
      <c r="FE4" s="7"/>
      <c r="FG4" s="7"/>
      <c r="FI4" s="7"/>
      <c r="FK4" s="7"/>
      <c r="FM4" s="7"/>
      <c r="FO4" s="7"/>
      <c r="FQ4" s="7"/>
      <c r="FS4" s="7"/>
      <c r="FU4" s="7"/>
      <c r="FW4" s="7"/>
      <c r="FY4" s="7"/>
      <c r="GA4" s="7"/>
      <c r="GC4" s="7"/>
      <c r="GE4" s="7"/>
      <c r="GG4" s="7"/>
      <c r="GI4" s="7"/>
      <c r="GK4" s="7"/>
      <c r="GM4" s="7"/>
      <c r="GO4" s="7"/>
      <c r="GQ4" s="7"/>
      <c r="GS4" s="7"/>
      <c r="GU4" s="7"/>
      <c r="GW4" s="7"/>
      <c r="GY4" s="7"/>
      <c r="HA4" s="7"/>
      <c r="HC4" s="7"/>
      <c r="HE4" s="7"/>
      <c r="HG4" s="7"/>
      <c r="HI4" s="7"/>
      <c r="HK4" s="7"/>
      <c r="HM4" s="7"/>
      <c r="HO4" s="7"/>
      <c r="HQ4" s="7"/>
      <c r="HS4" s="7"/>
      <c r="HU4" s="7"/>
      <c r="HW4" s="7"/>
      <c r="HY4" s="7"/>
      <c r="IA4" s="7"/>
      <c r="IC4" s="7"/>
      <c r="IE4" s="7"/>
      <c r="IG4" s="7"/>
      <c r="II4" s="7"/>
      <c r="IK4" s="7"/>
      <c r="IM4" s="7"/>
      <c r="IO4" s="7"/>
      <c r="IQ4" s="7"/>
      <c r="IS4" s="7"/>
      <c r="IU4" s="7"/>
      <c r="IW4" s="7"/>
      <c r="IY4" s="7"/>
      <c r="JA4" s="7"/>
      <c r="JC4" s="7"/>
      <c r="JE4" s="7"/>
      <c r="JG4" s="7"/>
      <c r="JI4" s="7"/>
      <c r="JK4" s="7"/>
      <c r="JM4" s="7"/>
      <c r="JO4" s="7"/>
      <c r="JQ4" s="7"/>
      <c r="JS4" s="7"/>
      <c r="JU4" s="7"/>
      <c r="JW4" s="7"/>
      <c r="JY4" s="7"/>
      <c r="KA4" s="7"/>
      <c r="KC4" s="7"/>
      <c r="KE4" s="7"/>
      <c r="KG4" s="7"/>
      <c r="KI4" s="7"/>
      <c r="KK4" s="7"/>
      <c r="KM4" s="7"/>
      <c r="KO4" s="7"/>
      <c r="KQ4" s="7"/>
      <c r="KS4" s="7"/>
      <c r="KU4" s="7"/>
      <c r="KW4" s="7"/>
      <c r="KY4" s="7"/>
      <c r="LA4" s="7"/>
      <c r="LC4" s="7"/>
      <c r="LE4" s="7"/>
      <c r="LG4" s="7"/>
      <c r="LI4" s="7"/>
      <c r="LK4" s="7"/>
      <c r="LM4" s="7"/>
      <c r="LO4" s="7"/>
      <c r="LQ4" s="7"/>
      <c r="LS4" s="7"/>
      <c r="LU4" s="7"/>
      <c r="LW4" s="7"/>
      <c r="LY4" s="7"/>
      <c r="MA4" s="7"/>
      <c r="MC4" s="7"/>
      <c r="ME4" s="7"/>
      <c r="MG4" s="7"/>
      <c r="MI4" s="7"/>
      <c r="MK4" s="7"/>
      <c r="MM4" s="7"/>
      <c r="MO4" s="7"/>
      <c r="MQ4" s="7"/>
      <c r="MS4" s="7"/>
      <c r="MU4" s="7"/>
      <c r="MW4" s="7"/>
      <c r="MY4" s="7"/>
      <c r="NA4" s="7"/>
      <c r="NC4" s="7"/>
      <c r="NE4" s="7"/>
      <c r="NG4" s="7"/>
      <c r="NI4" s="7"/>
      <c r="NK4" s="7"/>
      <c r="NM4" s="7"/>
      <c r="NO4" s="7"/>
      <c r="NQ4" s="7"/>
      <c r="NS4" s="7"/>
      <c r="NU4" s="7"/>
      <c r="NW4" s="7"/>
      <c r="NY4" s="7"/>
      <c r="OA4" s="7"/>
      <c r="OC4" s="7"/>
      <c r="OE4" s="7"/>
      <c r="OG4" s="7"/>
      <c r="OI4" s="7"/>
      <c r="OK4" s="7"/>
      <c r="OM4" s="7"/>
      <c r="OO4" s="7"/>
      <c r="OQ4" s="7"/>
      <c r="OS4" s="7"/>
      <c r="OU4" s="7"/>
      <c r="OW4" s="7"/>
      <c r="OY4" s="7"/>
      <c r="PA4" s="7"/>
      <c r="PC4" s="7"/>
      <c r="PE4" s="7"/>
      <c r="PG4" s="7"/>
      <c r="PI4" s="7"/>
      <c r="PK4" s="7"/>
      <c r="PM4" s="7"/>
      <c r="PO4" s="7"/>
      <c r="PQ4" s="7"/>
      <c r="PS4" s="7"/>
      <c r="PU4" s="7"/>
      <c r="PW4" s="7"/>
      <c r="PY4" s="7"/>
      <c r="QA4" s="7"/>
      <c r="QC4" s="7"/>
      <c r="QE4" s="7"/>
      <c r="QG4" s="7"/>
      <c r="QI4" s="7"/>
      <c r="QK4" s="7"/>
      <c r="QM4" s="7"/>
      <c r="QO4" s="7"/>
      <c r="QQ4" s="7"/>
      <c r="QS4" s="7"/>
      <c r="QU4" s="7"/>
      <c r="QW4" s="7"/>
      <c r="QY4" s="7"/>
      <c r="RA4" s="7"/>
      <c r="RC4" s="7"/>
      <c r="RE4" s="7"/>
      <c r="RG4" s="7"/>
      <c r="RI4" s="7"/>
      <c r="RK4" s="7"/>
      <c r="RM4" s="7"/>
      <c r="RO4" s="7"/>
      <c r="RQ4" s="7"/>
      <c r="RS4" s="7"/>
      <c r="RU4" s="7"/>
      <c r="RW4" s="7"/>
      <c r="RY4" s="7"/>
      <c r="SA4" s="7"/>
      <c r="SC4" s="7"/>
      <c r="SE4" s="7"/>
      <c r="SG4" s="7"/>
      <c r="SI4" s="7"/>
      <c r="SK4" s="7"/>
      <c r="SM4" s="7"/>
      <c r="SO4" s="7"/>
      <c r="SQ4" s="7"/>
      <c r="SS4" s="7"/>
      <c r="SU4" s="7"/>
      <c r="SW4" s="7"/>
      <c r="SY4" s="7"/>
      <c r="TA4" s="7"/>
      <c r="TC4" s="7"/>
      <c r="TE4" s="7"/>
      <c r="TG4" s="7"/>
      <c r="TI4" s="7"/>
      <c r="TK4" s="7"/>
      <c r="TM4" s="7"/>
      <c r="TO4" s="7"/>
      <c r="TQ4" s="7"/>
      <c r="TS4" s="7"/>
      <c r="TU4" s="7"/>
      <c r="TW4" s="7"/>
      <c r="TY4" s="7"/>
      <c r="UA4" s="7"/>
      <c r="UC4" s="7"/>
      <c r="UE4" s="7"/>
      <c r="UG4" s="7"/>
      <c r="UI4" s="7"/>
      <c r="UK4" s="7"/>
      <c r="UM4" s="7"/>
      <c r="UO4" s="7"/>
      <c r="UQ4" s="7"/>
      <c r="US4" s="7"/>
      <c r="UU4" s="7"/>
      <c r="UW4" s="7"/>
      <c r="UY4" s="7"/>
      <c r="VA4" s="7"/>
      <c r="VC4" s="7"/>
      <c r="VE4" s="7"/>
      <c r="VG4" s="7"/>
      <c r="VI4" s="7"/>
      <c r="VK4" s="7"/>
      <c r="VM4" s="7"/>
      <c r="VO4" s="7"/>
      <c r="VQ4" s="7"/>
      <c r="VS4" s="7"/>
      <c r="VU4" s="7"/>
      <c r="VW4" s="7"/>
      <c r="VY4" s="7"/>
      <c r="WA4" s="7"/>
      <c r="WC4" s="7"/>
      <c r="WE4" s="7"/>
      <c r="WG4" s="7"/>
      <c r="WI4" s="7"/>
      <c r="WK4" s="7"/>
      <c r="WM4" s="7"/>
      <c r="WO4" s="7"/>
      <c r="WQ4" s="7"/>
      <c r="WS4" s="7"/>
      <c r="WU4" s="7"/>
      <c r="WW4" s="7"/>
      <c r="WY4" s="7"/>
      <c r="XA4" s="7"/>
      <c r="XC4" s="7"/>
      <c r="XE4" s="7"/>
      <c r="XG4" s="7"/>
      <c r="XI4" s="7"/>
      <c r="XK4" s="7"/>
      <c r="XM4" s="7"/>
      <c r="XO4" s="7"/>
      <c r="XQ4" s="7"/>
      <c r="XS4" s="7"/>
      <c r="XU4" s="7"/>
      <c r="XW4" s="7"/>
      <c r="XY4" s="7"/>
      <c r="YA4" s="7"/>
      <c r="YC4" s="7"/>
      <c r="YE4" s="7"/>
      <c r="YG4" s="7"/>
      <c r="YI4" s="7"/>
      <c r="YK4" s="7"/>
      <c r="YM4" s="7"/>
      <c r="YO4" s="7"/>
      <c r="YQ4" s="7"/>
      <c r="YS4" s="7"/>
      <c r="YU4" s="7"/>
      <c r="YW4" s="7"/>
      <c r="YY4" s="7"/>
      <c r="ZA4" s="7"/>
      <c r="ZC4" s="7"/>
      <c r="ZE4" s="7"/>
      <c r="ZG4" s="7"/>
      <c r="ZI4" s="7"/>
      <c r="ZK4" s="7"/>
      <c r="ZM4" s="7"/>
      <c r="ZO4" s="7"/>
      <c r="ZQ4" s="7"/>
      <c r="ZS4" s="7"/>
      <c r="ZU4" s="7"/>
      <c r="ZW4" s="7"/>
      <c r="ZY4" s="7"/>
      <c r="AAA4" s="7"/>
      <c r="AAC4" s="7"/>
      <c r="AAE4" s="7"/>
      <c r="AAG4" s="7"/>
      <c r="AAI4" s="7"/>
      <c r="AAK4" s="7"/>
      <c r="AAM4" s="7"/>
      <c r="AAO4" s="7"/>
      <c r="AAQ4" s="7"/>
      <c r="AAS4" s="7"/>
      <c r="AAU4" s="7"/>
      <c r="AAW4" s="7"/>
      <c r="AAY4" s="7"/>
      <c r="ABA4" s="7"/>
      <c r="ABC4" s="7"/>
      <c r="ABE4" s="7"/>
      <c r="ABG4" s="7"/>
      <c r="ABI4" s="7"/>
      <c r="ABK4" s="7"/>
      <c r="ABM4" s="7"/>
      <c r="ABO4" s="7"/>
      <c r="ABQ4" s="7"/>
      <c r="ABS4" s="7"/>
      <c r="ABU4" s="7"/>
      <c r="ABW4" s="7"/>
      <c r="ABY4" s="7"/>
      <c r="ACA4" s="7"/>
      <c r="ACC4" s="7"/>
      <c r="ACE4" s="7"/>
      <c r="ACG4" s="7"/>
      <c r="ACI4" s="7"/>
      <c r="ACK4" s="7"/>
      <c r="ACM4" s="7"/>
      <c r="ACO4" s="7"/>
      <c r="ACQ4" s="7"/>
      <c r="ACS4" s="7"/>
      <c r="ACU4" s="7"/>
      <c r="ACW4" s="7"/>
      <c r="ACY4" s="7"/>
      <c r="ADA4" s="7"/>
      <c r="ADC4" s="7"/>
      <c r="ADE4" s="7"/>
      <c r="ADG4" s="7"/>
      <c r="ADI4" s="7"/>
      <c r="ADK4" s="7"/>
      <c r="ADM4" s="7"/>
      <c r="ADO4" s="7"/>
      <c r="ADQ4" s="7"/>
      <c r="ADS4" s="7"/>
      <c r="ADU4" s="7"/>
      <c r="ADW4" s="7"/>
      <c r="ADY4" s="7"/>
      <c r="AEA4" s="7"/>
      <c r="AEC4" s="7"/>
      <c r="AEE4" s="7"/>
      <c r="AEG4" s="7"/>
      <c r="AEI4" s="7"/>
      <c r="AEK4" s="7"/>
      <c r="AEM4" s="7"/>
      <c r="AEO4" s="7"/>
      <c r="AEQ4" s="7"/>
      <c r="AES4" s="7"/>
      <c r="AEU4" s="7"/>
      <c r="AEW4" s="7"/>
      <c r="AEY4" s="7"/>
      <c r="AFA4" s="7"/>
      <c r="AFC4" s="7"/>
      <c r="AFE4" s="7"/>
      <c r="AFG4" s="7"/>
      <c r="AFI4" s="7"/>
      <c r="AFK4" s="7"/>
      <c r="AFM4" s="7"/>
      <c r="AFO4" s="7"/>
      <c r="AFQ4" s="7"/>
      <c r="AFS4" s="7"/>
      <c r="AFU4" s="7"/>
      <c r="AFW4" s="7"/>
      <c r="AFY4" s="7"/>
      <c r="AGA4" s="7"/>
      <c r="AGC4" s="7"/>
      <c r="AGE4" s="7"/>
      <c r="AGG4" s="7"/>
      <c r="AGI4" s="7"/>
      <c r="AGK4" s="7"/>
      <c r="AGM4" s="7"/>
      <c r="AGO4" s="7"/>
      <c r="AGQ4" s="7"/>
      <c r="AGS4" s="7"/>
      <c r="AGU4" s="7"/>
      <c r="AGW4" s="7"/>
      <c r="AGY4" s="7"/>
      <c r="AHA4" s="7"/>
      <c r="AHC4" s="7"/>
      <c r="AHE4" s="7"/>
      <c r="AHG4" s="7"/>
      <c r="AHI4" s="7"/>
      <c r="AHK4" s="7"/>
      <c r="AHM4" s="7"/>
      <c r="AHO4" s="7"/>
      <c r="AHQ4" s="7"/>
      <c r="AHS4" s="7"/>
      <c r="AHU4" s="7"/>
      <c r="AHW4" s="7"/>
      <c r="AHY4" s="7"/>
      <c r="AIA4" s="7"/>
      <c r="AIC4" s="7"/>
      <c r="AIE4" s="7"/>
      <c r="AIG4" s="7"/>
      <c r="AII4" s="7"/>
      <c r="AIK4" s="7"/>
      <c r="AIM4" s="7"/>
      <c r="AIO4" s="7"/>
      <c r="AIQ4" s="7"/>
      <c r="AIS4" s="7"/>
      <c r="AIU4" s="7"/>
      <c r="AIW4" s="7"/>
      <c r="AIY4" s="7"/>
      <c r="AJA4" s="7"/>
      <c r="AJC4" s="7"/>
      <c r="AJE4" s="7"/>
      <c r="AJG4" s="7"/>
      <c r="AJI4" s="7"/>
      <c r="AJK4" s="7"/>
      <c r="AJM4" s="7"/>
      <c r="AJO4" s="7"/>
      <c r="AJQ4" s="7"/>
      <c r="AJS4" s="7"/>
      <c r="AJU4" s="7"/>
      <c r="AJW4" s="7"/>
      <c r="AJY4" s="7"/>
      <c r="AKA4" s="7"/>
      <c r="AKC4" s="7"/>
      <c r="AKE4" s="7"/>
      <c r="AKG4" s="7"/>
      <c r="AKI4" s="7"/>
      <c r="AKK4" s="7"/>
      <c r="AKM4" s="7"/>
      <c r="AKO4" s="7"/>
      <c r="AKQ4" s="7"/>
      <c r="AKS4" s="7"/>
      <c r="AKU4" s="7"/>
      <c r="AKW4" s="7"/>
      <c r="AKY4" s="7"/>
      <c r="ALA4" s="7"/>
      <c r="ALC4" s="7"/>
      <c r="ALE4" s="7"/>
      <c r="ALG4" s="7"/>
      <c r="ALI4" s="7"/>
      <c r="ALK4" s="7"/>
      <c r="ALM4" s="7"/>
      <c r="ALO4" s="7"/>
      <c r="ALQ4" s="7"/>
      <c r="ALS4" s="7"/>
      <c r="ALU4" s="7"/>
      <c r="ALW4" s="7"/>
      <c r="ALY4" s="7"/>
      <c r="AMA4" s="7"/>
      <c r="AMC4" s="7"/>
      <c r="AME4" s="7"/>
      <c r="AMG4" s="7"/>
      <c r="AMI4" s="7"/>
      <c r="AMK4" s="7"/>
      <c r="AMM4" s="7"/>
      <c r="AMO4" s="7"/>
      <c r="AMQ4" s="7"/>
      <c r="AMS4" s="7"/>
      <c r="AMU4" s="7"/>
      <c r="AMW4" s="7"/>
      <c r="AMY4" s="7"/>
      <c r="ANA4" s="7"/>
      <c r="ANC4" s="7"/>
      <c r="ANE4" s="7"/>
      <c r="ANG4" s="7"/>
      <c r="ANI4" s="7"/>
      <c r="ANK4" s="7"/>
      <c r="ANM4" s="7"/>
      <c r="ANO4" s="7"/>
      <c r="ANQ4" s="7"/>
      <c r="ANS4" s="7"/>
      <c r="ANU4" s="7"/>
      <c r="ANW4" s="7"/>
      <c r="ANY4" s="7"/>
      <c r="AOA4" s="7"/>
      <c r="AOC4" s="7"/>
      <c r="AOE4" s="7"/>
      <c r="AOG4" s="7"/>
      <c r="AOI4" s="7"/>
      <c r="AOK4" s="7"/>
      <c r="AOM4" s="7"/>
      <c r="AOO4" s="7"/>
      <c r="AOQ4" s="7"/>
      <c r="AOS4" s="7"/>
      <c r="AOU4" s="7"/>
      <c r="AOW4" s="7"/>
      <c r="AOY4" s="7"/>
      <c r="APA4" s="7"/>
      <c r="APC4" s="7"/>
      <c r="APE4" s="7"/>
      <c r="APG4" s="7"/>
      <c r="API4" s="7"/>
      <c r="APK4" s="7"/>
      <c r="APM4" s="7"/>
      <c r="APO4" s="7"/>
      <c r="APQ4" s="7"/>
      <c r="APS4" s="7"/>
      <c r="APU4" s="7"/>
      <c r="APW4" s="7"/>
      <c r="APY4" s="7"/>
      <c r="AQA4" s="7"/>
      <c r="AQC4" s="7"/>
      <c r="AQE4" s="7"/>
      <c r="AQG4" s="7"/>
      <c r="AQI4" s="7"/>
      <c r="AQK4" s="7"/>
      <c r="AQM4" s="7"/>
      <c r="AQO4" s="7"/>
      <c r="AQQ4" s="7"/>
      <c r="AQS4" s="7"/>
      <c r="AQU4" s="7"/>
      <c r="AQW4" s="7"/>
      <c r="AQY4" s="7"/>
      <c r="ARA4" s="7"/>
      <c r="ARC4" s="7"/>
      <c r="ARE4" s="7"/>
      <c r="ARG4" s="7"/>
      <c r="ARI4" s="7"/>
      <c r="ARK4" s="7"/>
      <c r="ARM4" s="7"/>
      <c r="ARO4" s="7"/>
      <c r="ARQ4" s="7"/>
      <c r="ARS4" s="7"/>
      <c r="ARU4" s="7"/>
      <c r="ARW4" s="7"/>
      <c r="ARY4" s="7"/>
      <c r="ASA4" s="7"/>
      <c r="ASC4" s="7"/>
      <c r="ASE4" s="7"/>
      <c r="ASG4" s="7"/>
      <c r="ASI4" s="7"/>
      <c r="ASK4" s="7"/>
      <c r="ASM4" s="7"/>
      <c r="ASO4" s="7"/>
      <c r="ASQ4" s="7"/>
      <c r="ASS4" s="7"/>
      <c r="ASU4" s="7"/>
      <c r="ASW4" s="7"/>
      <c r="ASY4" s="7"/>
      <c r="ATA4" s="7"/>
      <c r="ATC4" s="7"/>
      <c r="ATE4" s="7"/>
      <c r="ATG4" s="7"/>
      <c r="ATI4" s="7"/>
      <c r="ATK4" s="7"/>
      <c r="ATM4" s="7"/>
      <c r="ATO4" s="7"/>
      <c r="ATQ4" s="7"/>
      <c r="ATS4" s="7"/>
      <c r="ATU4" s="7"/>
      <c r="ATW4" s="7"/>
      <c r="ATY4" s="7"/>
      <c r="AUA4" s="7"/>
      <c r="AUC4" s="7"/>
      <c r="AUE4" s="7"/>
      <c r="AUG4" s="7"/>
      <c r="AUI4" s="7"/>
      <c r="AUK4" s="7"/>
      <c r="AUM4" s="7"/>
      <c r="AUO4" s="7"/>
      <c r="AUQ4" s="7"/>
      <c r="AUS4" s="7"/>
      <c r="AUU4" s="7"/>
      <c r="AUW4" s="7"/>
      <c r="AUY4" s="7"/>
      <c r="AVA4" s="7"/>
      <c r="AVC4" s="7"/>
      <c r="AVE4" s="7"/>
      <c r="AVG4" s="7"/>
      <c r="AVI4" s="7"/>
      <c r="AVK4" s="7"/>
      <c r="AVM4" s="7"/>
      <c r="AVO4" s="7"/>
      <c r="AVQ4" s="7"/>
      <c r="AVS4" s="7"/>
      <c r="AVU4" s="7"/>
      <c r="AVW4" s="7"/>
      <c r="AVY4" s="7"/>
      <c r="AWA4" s="7"/>
      <c r="AWC4" s="7"/>
      <c r="AWE4" s="7"/>
      <c r="AWG4" s="7"/>
      <c r="AWI4" s="7"/>
      <c r="AWK4" s="7"/>
      <c r="AWM4" s="7"/>
      <c r="AWO4" s="7"/>
      <c r="AWQ4" s="7"/>
      <c r="AWS4" s="7"/>
      <c r="AWU4" s="7"/>
      <c r="AWW4" s="7"/>
      <c r="AWY4" s="7"/>
      <c r="AXA4" s="7"/>
      <c r="AXC4" s="7"/>
      <c r="AXE4" s="7"/>
      <c r="AXG4" s="7"/>
      <c r="AXI4" s="7"/>
      <c r="AXK4" s="7"/>
      <c r="AXM4" s="7"/>
      <c r="AXO4" s="7"/>
      <c r="AXQ4" s="7"/>
      <c r="AXS4" s="7"/>
      <c r="AXU4" s="7"/>
      <c r="AXW4" s="7"/>
      <c r="AXY4" s="7"/>
      <c r="AYA4" s="7"/>
      <c r="AYC4" s="7"/>
      <c r="AYE4" s="7"/>
      <c r="AYG4" s="7"/>
      <c r="AYI4" s="7"/>
      <c r="AYK4" s="7"/>
      <c r="AYM4" s="7"/>
      <c r="AYO4" s="7"/>
      <c r="AYQ4" s="7"/>
      <c r="AYS4" s="7"/>
      <c r="AYU4" s="7"/>
      <c r="AYW4" s="7"/>
      <c r="AYY4" s="7"/>
      <c r="AZA4" s="7"/>
      <c r="AZC4" s="7"/>
      <c r="AZE4" s="7"/>
      <c r="AZG4" s="7"/>
      <c r="AZI4" s="7"/>
      <c r="AZK4" s="7"/>
      <c r="AZM4" s="7"/>
      <c r="AZO4" s="7"/>
      <c r="AZQ4" s="7"/>
      <c r="AZS4" s="7"/>
      <c r="AZU4" s="7"/>
      <c r="AZW4" s="7"/>
      <c r="AZY4" s="7"/>
      <c r="BAA4" s="7"/>
      <c r="BAC4" s="7"/>
      <c r="BAE4" s="7"/>
      <c r="BAG4" s="7"/>
      <c r="BAI4" s="7"/>
      <c r="BAK4" s="7"/>
      <c r="BAM4" s="7"/>
      <c r="BAO4" s="7"/>
      <c r="BAQ4" s="7"/>
      <c r="BAS4" s="7"/>
      <c r="BAU4" s="7"/>
      <c r="BAW4" s="7"/>
      <c r="BAY4" s="7"/>
      <c r="BBA4" s="7"/>
      <c r="BBC4" s="7"/>
      <c r="BBE4" s="7"/>
      <c r="BBG4" s="7"/>
      <c r="BBI4" s="7"/>
      <c r="BBK4" s="7"/>
      <c r="BBM4" s="7"/>
      <c r="BBO4" s="7"/>
      <c r="BBQ4" s="7"/>
      <c r="BBS4" s="7"/>
      <c r="BBU4" s="7"/>
      <c r="BBW4" s="7"/>
      <c r="BBY4" s="7"/>
      <c r="BCA4" s="7"/>
      <c r="BCC4" s="7"/>
      <c r="BCE4" s="7"/>
      <c r="BCG4" s="7"/>
      <c r="BCI4" s="7"/>
      <c r="BCK4" s="7"/>
      <c r="BCM4" s="7"/>
      <c r="BCO4" s="7"/>
      <c r="BCQ4" s="7"/>
      <c r="BCS4" s="7"/>
      <c r="BCU4" s="7"/>
      <c r="BCW4" s="7"/>
      <c r="BCY4" s="7"/>
      <c r="BDA4" s="7"/>
      <c r="BDC4" s="7"/>
      <c r="BDE4" s="7"/>
      <c r="BDG4" s="7"/>
      <c r="BDI4" s="7"/>
      <c r="BDK4" s="7"/>
      <c r="BDM4" s="7"/>
      <c r="BDO4" s="7"/>
      <c r="BDQ4" s="7"/>
      <c r="BDS4" s="7"/>
      <c r="BDU4" s="7"/>
      <c r="BDW4" s="7"/>
      <c r="BDY4" s="7"/>
      <c r="BEA4" s="7"/>
      <c r="BEC4" s="7"/>
      <c r="BEE4" s="7"/>
      <c r="BEG4" s="7"/>
      <c r="BEI4" s="7"/>
      <c r="BEK4" s="7"/>
      <c r="BEM4" s="7"/>
      <c r="BEO4" s="7"/>
      <c r="BEQ4" s="7"/>
      <c r="BES4" s="7"/>
      <c r="BEU4" s="7"/>
      <c r="BEW4" s="7"/>
      <c r="BEY4" s="7"/>
      <c r="BFA4" s="7"/>
      <c r="BFC4" s="7"/>
      <c r="BFE4" s="7"/>
      <c r="BFG4" s="7"/>
      <c r="BFI4" s="7"/>
      <c r="BFK4" s="7"/>
      <c r="BFM4" s="7"/>
      <c r="BFO4" s="7"/>
      <c r="BFQ4" s="7"/>
      <c r="BFS4" s="7"/>
      <c r="BFU4" s="7"/>
      <c r="BFW4" s="7"/>
      <c r="BFY4" s="7"/>
      <c r="BGA4" s="7"/>
      <c r="BGC4" s="7"/>
      <c r="BGE4" s="7"/>
      <c r="BGG4" s="7"/>
      <c r="BGI4" s="7"/>
      <c r="BGK4" s="7"/>
      <c r="BGM4" s="7"/>
      <c r="BGO4" s="7"/>
      <c r="BGQ4" s="7"/>
      <c r="BGS4" s="7"/>
      <c r="BGU4" s="7"/>
      <c r="BGW4" s="7"/>
      <c r="BGY4" s="7"/>
      <c r="BHA4" s="7"/>
      <c r="BHC4" s="7"/>
      <c r="BHE4" s="7"/>
      <c r="BHG4" s="7"/>
      <c r="BHI4" s="7"/>
      <c r="BHK4" s="7"/>
      <c r="BHM4" s="7"/>
      <c r="BHO4" s="7"/>
      <c r="BHQ4" s="7"/>
      <c r="BHS4" s="7"/>
      <c r="BHU4" s="7"/>
      <c r="BHW4" s="7"/>
      <c r="BHY4" s="7"/>
      <c r="BIA4" s="7"/>
      <c r="BIC4" s="7"/>
      <c r="BIE4" s="7"/>
      <c r="BIG4" s="7"/>
      <c r="BII4" s="7"/>
      <c r="BIK4" s="7"/>
      <c r="BIM4" s="7"/>
      <c r="BIO4" s="7"/>
      <c r="BIQ4" s="7"/>
      <c r="BIS4" s="7"/>
      <c r="BIU4" s="7"/>
      <c r="BIW4" s="7"/>
      <c r="BIY4" s="7"/>
      <c r="BJA4" s="7"/>
      <c r="BJC4" s="7"/>
      <c r="BJE4" s="7"/>
      <c r="BJG4" s="7"/>
      <c r="BJI4" s="7"/>
      <c r="BJK4" s="7"/>
      <c r="BJM4" s="7"/>
      <c r="BJO4" s="7"/>
      <c r="BJQ4" s="7"/>
      <c r="BJS4" s="7"/>
      <c r="BJU4" s="7"/>
      <c r="BJW4" s="7"/>
      <c r="BJY4" s="7"/>
      <c r="BKA4" s="7"/>
      <c r="BKC4" s="7"/>
      <c r="BKE4" s="7"/>
      <c r="BKG4" s="7"/>
      <c r="BKI4" s="7"/>
      <c r="BKK4" s="7"/>
      <c r="BKM4" s="7"/>
      <c r="BKO4" s="7"/>
      <c r="BKQ4" s="7"/>
      <c r="BKS4" s="7"/>
      <c r="BKU4" s="7"/>
      <c r="BKW4" s="7"/>
      <c r="BKY4" s="7"/>
      <c r="BLA4" s="7"/>
      <c r="BLC4" s="7"/>
      <c r="BLE4" s="7"/>
      <c r="BLG4" s="7"/>
      <c r="BLI4" s="7"/>
      <c r="BLK4" s="7"/>
      <c r="BLM4" s="7"/>
      <c r="BLO4" s="7"/>
      <c r="BLQ4" s="7"/>
      <c r="BLS4" s="7"/>
      <c r="BLU4" s="7"/>
      <c r="BLW4" s="7"/>
      <c r="BLY4" s="7"/>
      <c r="BMA4" s="7"/>
      <c r="BMC4" s="7"/>
      <c r="BME4" s="7"/>
      <c r="BMG4" s="7"/>
      <c r="BMI4" s="7"/>
      <c r="BMK4" s="7"/>
      <c r="BMM4" s="7"/>
      <c r="BMO4" s="7"/>
      <c r="BMQ4" s="7"/>
      <c r="BMS4" s="7"/>
      <c r="BMU4" s="7"/>
      <c r="BMW4" s="7"/>
      <c r="BMY4" s="7"/>
      <c r="BNA4" s="7"/>
      <c r="BNC4" s="7"/>
      <c r="BNE4" s="7"/>
      <c r="BNG4" s="7"/>
      <c r="BNI4" s="7"/>
      <c r="BNK4" s="7"/>
      <c r="BNM4" s="7"/>
      <c r="BNO4" s="7"/>
      <c r="BNQ4" s="7"/>
      <c r="BNS4" s="7"/>
      <c r="BNU4" s="7"/>
      <c r="BNW4" s="7"/>
      <c r="BNY4" s="7"/>
      <c r="BOA4" s="7"/>
      <c r="BOC4" s="7"/>
      <c r="BOE4" s="7"/>
      <c r="BOG4" s="7"/>
      <c r="BOI4" s="7"/>
      <c r="BOK4" s="7"/>
      <c r="BOM4" s="7"/>
      <c r="BOO4" s="7"/>
      <c r="BOQ4" s="7"/>
      <c r="BOS4" s="7"/>
      <c r="BOU4" s="7"/>
      <c r="BOW4" s="7"/>
      <c r="BOY4" s="7"/>
      <c r="BPA4" s="7"/>
      <c r="BPC4" s="7"/>
      <c r="BPE4" s="7"/>
      <c r="BPG4" s="7"/>
      <c r="BPI4" s="7"/>
      <c r="BPK4" s="7"/>
      <c r="BPM4" s="7"/>
      <c r="BPO4" s="7"/>
      <c r="BPQ4" s="7"/>
      <c r="BPS4" s="7"/>
      <c r="BPU4" s="7"/>
      <c r="BPW4" s="7"/>
      <c r="BPY4" s="7"/>
      <c r="BQA4" s="7"/>
      <c r="BQC4" s="7"/>
      <c r="BQE4" s="7"/>
      <c r="BQG4" s="7"/>
      <c r="BQI4" s="7"/>
      <c r="BQK4" s="7"/>
      <c r="BQM4" s="7"/>
      <c r="BQO4" s="7"/>
      <c r="BQQ4" s="7"/>
      <c r="BQS4" s="7"/>
      <c r="BQU4" s="7"/>
      <c r="BQW4" s="7"/>
      <c r="BQY4" s="7"/>
      <c r="BRA4" s="7"/>
      <c r="BRC4" s="7"/>
      <c r="BRE4" s="7"/>
      <c r="BRG4" s="7"/>
      <c r="BRI4" s="7"/>
      <c r="BRK4" s="7"/>
      <c r="BRM4" s="7"/>
      <c r="BRO4" s="7"/>
      <c r="BRQ4" s="7"/>
      <c r="BRS4" s="7"/>
      <c r="BRU4" s="7"/>
      <c r="BRW4" s="7"/>
      <c r="BRY4" s="7"/>
      <c r="BSA4" s="7"/>
      <c r="BSC4" s="7"/>
      <c r="BSE4" s="7"/>
      <c r="BSG4" s="7"/>
      <c r="BSI4" s="7"/>
      <c r="BSK4" s="7"/>
      <c r="BSM4" s="7"/>
      <c r="BSO4" s="7"/>
      <c r="BSQ4" s="7"/>
      <c r="BSS4" s="7"/>
      <c r="BSU4" s="7"/>
      <c r="BSW4" s="7"/>
      <c r="BSY4" s="7"/>
      <c r="BTA4" s="7"/>
      <c r="BTC4" s="7"/>
      <c r="BTE4" s="7"/>
      <c r="BTG4" s="7"/>
      <c r="BTI4" s="7"/>
      <c r="BTK4" s="7"/>
      <c r="BTM4" s="7"/>
      <c r="BTO4" s="7"/>
      <c r="BTQ4" s="7"/>
      <c r="BTS4" s="7"/>
      <c r="BTU4" s="7"/>
      <c r="BTW4" s="7"/>
      <c r="BTY4" s="7"/>
      <c r="BUA4" s="7"/>
      <c r="BUC4" s="7"/>
      <c r="BUE4" s="7"/>
      <c r="BUG4" s="7"/>
      <c r="BUI4" s="7"/>
      <c r="BUK4" s="7"/>
      <c r="BUM4" s="7"/>
      <c r="BUO4" s="7"/>
      <c r="BUQ4" s="7"/>
      <c r="BUS4" s="7"/>
      <c r="BUU4" s="7"/>
      <c r="BUW4" s="7"/>
      <c r="BUY4" s="7"/>
      <c r="BVA4" s="7"/>
      <c r="BVC4" s="7"/>
      <c r="BVE4" s="7"/>
      <c r="BVG4" s="7"/>
      <c r="BVI4" s="7"/>
      <c r="BVK4" s="7"/>
      <c r="BVM4" s="7"/>
      <c r="BVO4" s="7"/>
      <c r="BVQ4" s="7"/>
      <c r="BVS4" s="7"/>
      <c r="BVU4" s="7"/>
      <c r="BVW4" s="7"/>
      <c r="BVY4" s="7"/>
      <c r="BWA4" s="7"/>
      <c r="BWC4" s="7"/>
      <c r="BWE4" s="7"/>
      <c r="BWG4" s="7"/>
      <c r="BWI4" s="7"/>
      <c r="BWK4" s="7"/>
      <c r="BWM4" s="7"/>
      <c r="BWO4" s="7"/>
      <c r="BWQ4" s="7"/>
      <c r="BWS4" s="7"/>
      <c r="BWU4" s="7"/>
      <c r="BWW4" s="7"/>
      <c r="BWY4" s="7"/>
      <c r="BXA4" s="7"/>
      <c r="BXC4" s="7"/>
      <c r="BXE4" s="7"/>
      <c r="BXG4" s="7"/>
      <c r="BXI4" s="7"/>
      <c r="BXK4" s="7"/>
      <c r="BXM4" s="7"/>
      <c r="BXO4" s="7"/>
      <c r="BXQ4" s="7"/>
      <c r="BXS4" s="7"/>
      <c r="BXU4" s="7"/>
      <c r="BXW4" s="7"/>
      <c r="BXY4" s="7"/>
      <c r="BYA4" s="7"/>
      <c r="BYC4" s="7"/>
      <c r="BYE4" s="7"/>
      <c r="BYG4" s="7"/>
      <c r="BYI4" s="7"/>
      <c r="BYK4" s="7"/>
      <c r="BYM4" s="7"/>
      <c r="BYO4" s="7"/>
      <c r="BYQ4" s="7"/>
      <c r="BYS4" s="7"/>
      <c r="BYU4" s="7"/>
      <c r="BYW4" s="7"/>
      <c r="BYY4" s="7"/>
      <c r="BZA4" s="7"/>
      <c r="BZC4" s="7"/>
      <c r="BZE4" s="7"/>
      <c r="BZG4" s="7"/>
      <c r="BZI4" s="7"/>
      <c r="BZK4" s="7"/>
      <c r="BZM4" s="7"/>
      <c r="BZO4" s="7"/>
      <c r="BZQ4" s="7"/>
      <c r="BZS4" s="7"/>
      <c r="BZU4" s="7"/>
      <c r="BZW4" s="7"/>
      <c r="BZY4" s="7"/>
      <c r="CAA4" s="7"/>
      <c r="CAC4" s="7"/>
      <c r="CAE4" s="7"/>
      <c r="CAG4" s="7"/>
      <c r="CAI4" s="7"/>
      <c r="CAK4" s="7"/>
      <c r="CAM4" s="7"/>
      <c r="CAO4" s="7"/>
      <c r="CAQ4" s="7"/>
      <c r="CAS4" s="7"/>
      <c r="CAU4" s="7"/>
      <c r="CAW4" s="7"/>
      <c r="CAY4" s="7"/>
      <c r="CBA4" s="7"/>
      <c r="CBC4" s="7"/>
      <c r="CBE4" s="7"/>
      <c r="CBG4" s="7"/>
      <c r="CBI4" s="7"/>
      <c r="CBK4" s="7"/>
      <c r="CBM4" s="7"/>
      <c r="CBO4" s="7"/>
      <c r="CBQ4" s="7"/>
      <c r="CBS4" s="7"/>
      <c r="CBU4" s="7"/>
      <c r="CBW4" s="7"/>
      <c r="CBY4" s="7"/>
      <c r="CCA4" s="7"/>
      <c r="CCC4" s="7"/>
      <c r="CCE4" s="7"/>
      <c r="CCG4" s="7"/>
      <c r="CCI4" s="7"/>
      <c r="CCK4" s="7"/>
      <c r="CCM4" s="7"/>
      <c r="CCO4" s="7"/>
      <c r="CCQ4" s="7"/>
      <c r="CCS4" s="7"/>
      <c r="CCU4" s="7"/>
      <c r="CCW4" s="7"/>
      <c r="CCY4" s="7"/>
      <c r="CDA4" s="7"/>
      <c r="CDC4" s="7"/>
      <c r="CDE4" s="7"/>
      <c r="CDG4" s="7"/>
      <c r="CDI4" s="7"/>
      <c r="CDK4" s="7"/>
      <c r="CDM4" s="7"/>
      <c r="CDO4" s="7"/>
      <c r="CDQ4" s="7"/>
      <c r="CDS4" s="7"/>
      <c r="CDU4" s="7"/>
      <c r="CDW4" s="7"/>
      <c r="CDY4" s="7"/>
      <c r="CEA4" s="7"/>
      <c r="CEC4" s="7"/>
      <c r="CEE4" s="7"/>
      <c r="CEG4" s="7"/>
      <c r="CEI4" s="7"/>
      <c r="CEK4" s="7"/>
      <c r="CEM4" s="7"/>
      <c r="CEO4" s="7"/>
      <c r="CEQ4" s="7"/>
      <c r="CES4" s="7"/>
      <c r="CEU4" s="7"/>
      <c r="CEW4" s="7"/>
      <c r="CEY4" s="7"/>
      <c r="CFA4" s="7"/>
      <c r="CFC4" s="7"/>
      <c r="CFE4" s="7"/>
      <c r="CFG4" s="7"/>
      <c r="CFI4" s="7"/>
      <c r="CFK4" s="7"/>
      <c r="CFM4" s="7"/>
      <c r="CFO4" s="7"/>
      <c r="CFQ4" s="7"/>
      <c r="CFS4" s="7"/>
      <c r="CFU4" s="7"/>
      <c r="CFW4" s="7"/>
      <c r="CFY4" s="7"/>
      <c r="CGA4" s="7"/>
      <c r="CGC4" s="7"/>
      <c r="CGE4" s="7"/>
      <c r="CGG4" s="7"/>
      <c r="CGI4" s="7"/>
      <c r="CGK4" s="7"/>
      <c r="CGM4" s="7"/>
      <c r="CGO4" s="7"/>
      <c r="CGQ4" s="7"/>
      <c r="CGS4" s="7"/>
      <c r="CGU4" s="7"/>
      <c r="CGW4" s="7"/>
      <c r="CGY4" s="7"/>
      <c r="CHA4" s="7"/>
      <c r="CHC4" s="7"/>
      <c r="CHE4" s="7"/>
      <c r="CHG4" s="7"/>
      <c r="CHI4" s="7"/>
      <c r="CHK4" s="7"/>
      <c r="CHM4" s="7"/>
      <c r="CHO4" s="7"/>
      <c r="CHQ4" s="7"/>
      <c r="CHS4" s="7"/>
      <c r="CHU4" s="7"/>
      <c r="CHW4" s="7"/>
      <c r="CHY4" s="7"/>
      <c r="CIA4" s="7"/>
      <c r="CIC4" s="7"/>
      <c r="CIE4" s="7"/>
      <c r="CIG4" s="7"/>
      <c r="CII4" s="7"/>
      <c r="CIK4" s="7"/>
      <c r="CIM4" s="7"/>
      <c r="CIO4" s="7"/>
      <c r="CIQ4" s="7"/>
      <c r="CIS4" s="7"/>
      <c r="CIU4" s="7"/>
      <c r="CIW4" s="7"/>
      <c r="CIY4" s="7"/>
      <c r="CJA4" s="7"/>
      <c r="CJC4" s="7"/>
      <c r="CJE4" s="7"/>
      <c r="CJG4" s="7"/>
      <c r="CJI4" s="7"/>
      <c r="CJK4" s="7"/>
      <c r="CJM4" s="7"/>
      <c r="CJO4" s="7"/>
      <c r="CJQ4" s="7"/>
      <c r="CJS4" s="7"/>
      <c r="CJU4" s="7"/>
      <c r="CJW4" s="7"/>
      <c r="CJY4" s="7"/>
      <c r="CKA4" s="7"/>
      <c r="CKC4" s="7"/>
      <c r="CKE4" s="7"/>
      <c r="CKG4" s="7"/>
      <c r="CKI4" s="7"/>
      <c r="CKK4" s="7"/>
      <c r="CKM4" s="7"/>
      <c r="CKO4" s="7"/>
      <c r="CKQ4" s="7"/>
      <c r="CKS4" s="7"/>
      <c r="CKU4" s="7"/>
      <c r="CKW4" s="7"/>
      <c r="CKY4" s="7"/>
      <c r="CLA4" s="7"/>
      <c r="CLC4" s="7"/>
      <c r="CLE4" s="7"/>
      <c r="CLG4" s="7"/>
      <c r="CLI4" s="7"/>
      <c r="CLK4" s="7"/>
      <c r="CLM4" s="7"/>
      <c r="CLO4" s="7"/>
      <c r="CLQ4" s="7"/>
      <c r="CLS4" s="7"/>
      <c r="CLU4" s="7"/>
      <c r="CLW4" s="7"/>
      <c r="CLY4" s="7"/>
      <c r="CMA4" s="7"/>
      <c r="CMC4" s="7"/>
      <c r="CME4" s="7"/>
      <c r="CMG4" s="7"/>
      <c r="CMI4" s="7"/>
      <c r="CMK4" s="7"/>
      <c r="CMM4" s="7"/>
      <c r="CMO4" s="7"/>
      <c r="CMQ4" s="7"/>
      <c r="CMS4" s="7"/>
      <c r="CMU4" s="7"/>
      <c r="CMW4" s="7"/>
      <c r="CMY4" s="7"/>
      <c r="CNA4" s="7"/>
      <c r="CNC4" s="7"/>
      <c r="CNE4" s="7"/>
      <c r="CNG4" s="7"/>
      <c r="CNI4" s="7"/>
      <c r="CNK4" s="7"/>
      <c r="CNM4" s="7"/>
      <c r="CNO4" s="7"/>
      <c r="CNQ4" s="7"/>
      <c r="CNS4" s="7"/>
      <c r="CNU4" s="7"/>
      <c r="CNW4" s="7"/>
      <c r="CNY4" s="7"/>
      <c r="COA4" s="7"/>
      <c r="COC4" s="7"/>
      <c r="COE4" s="7"/>
      <c r="COG4" s="7"/>
      <c r="COI4" s="7"/>
      <c r="COK4" s="7"/>
      <c r="COM4" s="7"/>
      <c r="COO4" s="7"/>
      <c r="COQ4" s="7"/>
      <c r="COS4" s="7"/>
      <c r="COU4" s="7"/>
      <c r="COW4" s="7"/>
      <c r="COY4" s="7"/>
      <c r="CPA4" s="7"/>
      <c r="CPC4" s="7"/>
      <c r="CPE4" s="7"/>
      <c r="CPG4" s="7"/>
      <c r="CPI4" s="7"/>
      <c r="CPK4" s="7"/>
      <c r="CPM4" s="7"/>
      <c r="CPO4" s="7"/>
      <c r="CPQ4" s="7"/>
      <c r="CPS4" s="7"/>
      <c r="CPU4" s="7"/>
      <c r="CPW4" s="7"/>
      <c r="CPY4" s="7"/>
      <c r="CQA4" s="7"/>
      <c r="CQC4" s="7"/>
      <c r="CQE4" s="7"/>
      <c r="CQG4" s="7"/>
      <c r="CQI4" s="7"/>
      <c r="CQK4" s="7"/>
      <c r="CQM4" s="7"/>
      <c r="CQO4" s="7"/>
      <c r="CQQ4" s="7"/>
      <c r="CQS4" s="7"/>
      <c r="CQU4" s="7"/>
      <c r="CQW4" s="7"/>
      <c r="CQY4" s="7"/>
      <c r="CRA4" s="7"/>
      <c r="CRC4" s="7"/>
      <c r="CRE4" s="7"/>
      <c r="CRG4" s="7"/>
      <c r="CRI4" s="7"/>
      <c r="CRK4" s="7"/>
      <c r="CRM4" s="7"/>
      <c r="CRO4" s="7"/>
      <c r="CRQ4" s="7"/>
      <c r="CRS4" s="7"/>
      <c r="CRU4" s="7"/>
      <c r="CRW4" s="7"/>
      <c r="CRY4" s="7"/>
      <c r="CSA4" s="7"/>
      <c r="CSC4" s="7"/>
      <c r="CSE4" s="7"/>
      <c r="CSG4" s="7"/>
      <c r="CSI4" s="7"/>
      <c r="CSK4" s="7"/>
      <c r="CSM4" s="7"/>
      <c r="CSO4" s="7"/>
      <c r="CSQ4" s="7"/>
      <c r="CSS4" s="7"/>
      <c r="CSU4" s="7"/>
      <c r="CSW4" s="7"/>
      <c r="CSY4" s="7"/>
      <c r="CTA4" s="7"/>
      <c r="CTC4" s="7"/>
      <c r="CTE4" s="7"/>
      <c r="CTG4" s="7"/>
      <c r="CTI4" s="7"/>
      <c r="CTK4" s="7"/>
      <c r="CTM4" s="7"/>
      <c r="CTO4" s="7"/>
      <c r="CTQ4" s="7"/>
      <c r="CTS4" s="7"/>
      <c r="CTU4" s="7"/>
      <c r="CTW4" s="7"/>
      <c r="CTY4" s="7"/>
      <c r="CUA4" s="7"/>
      <c r="CUC4" s="7"/>
      <c r="CUE4" s="7"/>
      <c r="CUG4" s="7"/>
      <c r="CUI4" s="7"/>
      <c r="CUK4" s="7"/>
      <c r="CUM4" s="7"/>
      <c r="CUO4" s="7"/>
      <c r="CUQ4" s="7"/>
      <c r="CUS4" s="7"/>
      <c r="CUU4" s="7"/>
      <c r="CUW4" s="7"/>
      <c r="CUY4" s="7"/>
      <c r="CVA4" s="7"/>
      <c r="CVC4" s="7"/>
      <c r="CVE4" s="7"/>
      <c r="CVG4" s="7"/>
      <c r="CVI4" s="7"/>
      <c r="CVK4" s="7"/>
      <c r="CVM4" s="7"/>
      <c r="CVO4" s="7"/>
      <c r="CVQ4" s="7"/>
      <c r="CVS4" s="7"/>
      <c r="CVU4" s="7"/>
      <c r="CVW4" s="7"/>
      <c r="CVY4" s="7"/>
      <c r="CWA4" s="7"/>
      <c r="CWC4" s="7"/>
      <c r="CWE4" s="7"/>
      <c r="CWG4" s="7"/>
      <c r="CWI4" s="7"/>
      <c r="CWK4" s="7"/>
      <c r="CWM4" s="7"/>
      <c r="CWO4" s="7"/>
      <c r="CWQ4" s="7"/>
      <c r="CWS4" s="7"/>
      <c r="CWU4" s="7"/>
      <c r="CWW4" s="7"/>
      <c r="CWY4" s="7"/>
      <c r="CXA4" s="7"/>
      <c r="CXC4" s="7"/>
      <c r="CXE4" s="7"/>
      <c r="CXG4" s="7"/>
      <c r="CXI4" s="7"/>
      <c r="CXK4" s="7"/>
      <c r="CXM4" s="7"/>
      <c r="CXO4" s="7"/>
      <c r="CXQ4" s="7"/>
      <c r="CXS4" s="7"/>
      <c r="CXU4" s="7"/>
      <c r="CXW4" s="7"/>
      <c r="CXY4" s="7"/>
      <c r="CYA4" s="7"/>
      <c r="CYC4" s="7"/>
      <c r="CYE4" s="7"/>
      <c r="CYG4" s="7"/>
      <c r="CYI4" s="7"/>
      <c r="CYK4" s="7"/>
      <c r="CYM4" s="7"/>
      <c r="CYO4" s="7"/>
      <c r="CYQ4" s="7"/>
      <c r="CYS4" s="7"/>
      <c r="CYU4" s="7"/>
      <c r="CYW4" s="7"/>
      <c r="CYY4" s="7"/>
      <c r="CZA4" s="7"/>
      <c r="CZC4" s="7"/>
      <c r="CZE4" s="7"/>
      <c r="CZG4" s="7"/>
      <c r="CZI4" s="7"/>
      <c r="CZK4" s="7"/>
      <c r="CZM4" s="7"/>
      <c r="CZO4" s="7"/>
      <c r="CZQ4" s="7"/>
      <c r="CZS4" s="7"/>
      <c r="CZU4" s="7"/>
      <c r="CZW4" s="7"/>
      <c r="CZY4" s="7"/>
      <c r="DAA4" s="7"/>
      <c r="DAC4" s="7"/>
      <c r="DAE4" s="7"/>
      <c r="DAG4" s="7"/>
      <c r="DAI4" s="7"/>
      <c r="DAK4" s="7"/>
      <c r="DAM4" s="7"/>
      <c r="DAO4" s="7"/>
      <c r="DAQ4" s="7"/>
      <c r="DAS4" s="7"/>
      <c r="DAU4" s="7"/>
      <c r="DAW4" s="7"/>
      <c r="DAY4" s="7"/>
      <c r="DBA4" s="7"/>
      <c r="DBC4" s="7"/>
      <c r="DBE4" s="7"/>
      <c r="DBG4" s="7"/>
      <c r="DBI4" s="7"/>
      <c r="DBK4" s="7"/>
      <c r="DBM4" s="7"/>
      <c r="DBO4" s="7"/>
      <c r="DBQ4" s="7"/>
      <c r="DBS4" s="7"/>
      <c r="DBU4" s="7"/>
      <c r="DBW4" s="7"/>
      <c r="DBY4" s="7"/>
      <c r="DCA4" s="7"/>
      <c r="DCC4" s="7"/>
      <c r="DCE4" s="7"/>
      <c r="DCG4" s="7"/>
      <c r="DCI4" s="7"/>
      <c r="DCK4" s="7"/>
      <c r="DCM4" s="7"/>
      <c r="DCO4" s="7"/>
      <c r="DCQ4" s="7"/>
      <c r="DCS4" s="7"/>
      <c r="DCU4" s="7"/>
      <c r="DCW4" s="7"/>
      <c r="DCY4" s="7"/>
      <c r="DDA4" s="7"/>
      <c r="DDC4" s="7"/>
      <c r="DDE4" s="7"/>
      <c r="DDG4" s="7"/>
      <c r="DDI4" s="7"/>
      <c r="DDK4" s="7"/>
      <c r="DDM4" s="7"/>
      <c r="DDO4" s="7"/>
      <c r="DDQ4" s="7"/>
      <c r="DDS4" s="7"/>
      <c r="DDU4" s="7"/>
      <c r="DDW4" s="7"/>
      <c r="DDY4" s="7"/>
      <c r="DEA4" s="7"/>
      <c r="DEC4" s="7"/>
      <c r="DEE4" s="7"/>
      <c r="DEG4" s="7"/>
      <c r="DEI4" s="7"/>
      <c r="DEK4" s="7"/>
      <c r="DEM4" s="7"/>
      <c r="DEO4" s="7"/>
      <c r="DEQ4" s="7"/>
      <c r="DES4" s="7"/>
      <c r="DEU4" s="7"/>
      <c r="DEW4" s="7"/>
      <c r="DEY4" s="7"/>
      <c r="DFA4" s="7"/>
      <c r="DFC4" s="7"/>
      <c r="DFE4" s="7"/>
      <c r="DFG4" s="7"/>
      <c r="DFI4" s="7"/>
      <c r="DFK4" s="7"/>
      <c r="DFM4" s="7"/>
      <c r="DFO4" s="7"/>
      <c r="DFQ4" s="7"/>
      <c r="DFS4" s="7"/>
      <c r="DFU4" s="7"/>
      <c r="DFW4" s="7"/>
      <c r="DFY4" s="7"/>
      <c r="DGA4" s="7"/>
      <c r="DGC4" s="7"/>
      <c r="DGE4" s="7"/>
      <c r="DGG4" s="7"/>
      <c r="DGI4" s="7"/>
      <c r="DGK4" s="7"/>
      <c r="DGM4" s="7"/>
      <c r="DGO4" s="7"/>
      <c r="DGQ4" s="7"/>
      <c r="DGS4" s="7"/>
      <c r="DGU4" s="7"/>
      <c r="DGW4" s="7"/>
      <c r="DGY4" s="7"/>
      <c r="DHA4" s="7"/>
      <c r="DHC4" s="7"/>
      <c r="DHE4" s="7"/>
      <c r="DHG4" s="7"/>
      <c r="DHI4" s="7"/>
      <c r="DHK4" s="7"/>
      <c r="DHM4" s="7"/>
      <c r="DHO4" s="7"/>
      <c r="DHQ4" s="7"/>
      <c r="DHS4" s="7"/>
      <c r="DHU4" s="7"/>
      <c r="DHW4" s="7"/>
      <c r="DHY4" s="7"/>
      <c r="DIA4" s="7"/>
      <c r="DIC4" s="7"/>
      <c r="DIE4" s="7"/>
      <c r="DIG4" s="7"/>
      <c r="DII4" s="7"/>
      <c r="DIK4" s="7"/>
      <c r="DIM4" s="7"/>
      <c r="DIO4" s="7"/>
      <c r="DIQ4" s="7"/>
      <c r="DIS4" s="7"/>
      <c r="DIU4" s="7"/>
      <c r="DIW4" s="7"/>
      <c r="DIY4" s="7"/>
      <c r="DJA4" s="7"/>
      <c r="DJC4" s="7"/>
      <c r="DJE4" s="7"/>
      <c r="DJG4" s="7"/>
      <c r="DJI4" s="7"/>
      <c r="DJK4" s="7"/>
      <c r="DJM4" s="7"/>
      <c r="DJO4" s="7"/>
      <c r="DJQ4" s="7"/>
      <c r="DJS4" s="7"/>
      <c r="DJU4" s="7"/>
      <c r="DJW4" s="7"/>
      <c r="DJY4" s="7"/>
      <c r="DKA4" s="7"/>
      <c r="DKC4" s="7"/>
      <c r="DKE4" s="7"/>
      <c r="DKG4" s="7"/>
      <c r="DKI4" s="7"/>
      <c r="DKK4" s="7"/>
      <c r="DKM4" s="7"/>
      <c r="DKO4" s="7"/>
      <c r="DKQ4" s="7"/>
      <c r="DKS4" s="7"/>
      <c r="DKU4" s="7"/>
      <c r="DKW4" s="7"/>
      <c r="DKY4" s="7"/>
      <c r="DLA4" s="7"/>
      <c r="DLC4" s="7"/>
      <c r="DLE4" s="7"/>
      <c r="DLG4" s="7"/>
      <c r="DLI4" s="7"/>
      <c r="DLK4" s="7"/>
      <c r="DLM4" s="7"/>
      <c r="DLO4" s="7"/>
      <c r="DLQ4" s="7"/>
      <c r="DLS4" s="7"/>
      <c r="DLU4" s="7"/>
      <c r="DLW4" s="7"/>
      <c r="DLY4" s="7"/>
      <c r="DMA4" s="7"/>
      <c r="DMC4" s="7"/>
      <c r="DME4" s="7"/>
      <c r="DMG4" s="7"/>
      <c r="DMI4" s="7"/>
      <c r="DMK4" s="7"/>
      <c r="DMM4" s="7"/>
      <c r="DMO4" s="7"/>
      <c r="DMQ4" s="7"/>
      <c r="DMS4" s="7"/>
      <c r="DMU4" s="7"/>
      <c r="DMW4" s="7"/>
      <c r="DMY4" s="7"/>
      <c r="DNA4" s="7"/>
      <c r="DNC4" s="7"/>
      <c r="DNE4" s="7"/>
      <c r="DNG4" s="7"/>
      <c r="DNI4" s="7"/>
      <c r="DNK4" s="7"/>
      <c r="DNM4" s="7"/>
      <c r="DNO4" s="7"/>
      <c r="DNQ4" s="7"/>
      <c r="DNS4" s="7"/>
      <c r="DNU4" s="7"/>
      <c r="DNW4" s="7"/>
      <c r="DNY4" s="7"/>
      <c r="DOA4" s="7"/>
      <c r="DOC4" s="7"/>
      <c r="DOE4" s="7"/>
      <c r="DOG4" s="7"/>
      <c r="DOI4" s="7"/>
      <c r="DOK4" s="7"/>
      <c r="DOM4" s="7"/>
      <c r="DOO4" s="7"/>
      <c r="DOQ4" s="7"/>
      <c r="DOS4" s="7"/>
      <c r="DOU4" s="7"/>
      <c r="DOW4" s="7"/>
      <c r="DOY4" s="7"/>
      <c r="DPA4" s="7"/>
      <c r="DPC4" s="7"/>
      <c r="DPE4" s="7"/>
      <c r="DPG4" s="7"/>
      <c r="DPI4" s="7"/>
      <c r="DPK4" s="7"/>
      <c r="DPM4" s="7"/>
      <c r="DPO4" s="7"/>
      <c r="DPQ4" s="7"/>
      <c r="DPS4" s="7"/>
      <c r="DPU4" s="7"/>
      <c r="DPW4" s="7"/>
      <c r="DPY4" s="7"/>
      <c r="DQA4" s="7"/>
      <c r="DQC4" s="7"/>
      <c r="DQE4" s="7"/>
      <c r="DQG4" s="7"/>
      <c r="DQI4" s="7"/>
      <c r="DQK4" s="7"/>
      <c r="DQM4" s="7"/>
      <c r="DQO4" s="7"/>
      <c r="DQQ4" s="7"/>
      <c r="DQS4" s="7"/>
      <c r="DQU4" s="7"/>
      <c r="DQW4" s="7"/>
      <c r="DQY4" s="7"/>
      <c r="DRA4" s="7"/>
      <c r="DRC4" s="7"/>
      <c r="DRE4" s="7"/>
      <c r="DRG4" s="7"/>
      <c r="DRI4" s="7"/>
      <c r="DRK4" s="7"/>
      <c r="DRM4" s="7"/>
      <c r="DRO4" s="7"/>
      <c r="DRQ4" s="7"/>
      <c r="DRS4" s="7"/>
      <c r="DRU4" s="7"/>
      <c r="DRW4" s="7"/>
      <c r="DRY4" s="7"/>
      <c r="DSA4" s="7"/>
      <c r="DSC4" s="7"/>
      <c r="DSE4" s="7"/>
      <c r="DSG4" s="7"/>
      <c r="DSI4" s="7"/>
      <c r="DSK4" s="7"/>
      <c r="DSM4" s="7"/>
      <c r="DSO4" s="7"/>
      <c r="DSQ4" s="7"/>
      <c r="DSS4" s="7"/>
      <c r="DSU4" s="7"/>
      <c r="DSW4" s="7"/>
      <c r="DSY4" s="7"/>
      <c r="DTA4" s="7"/>
      <c r="DTC4" s="7"/>
      <c r="DTE4" s="7"/>
      <c r="DTG4" s="7"/>
      <c r="DTI4" s="7"/>
      <c r="DTK4" s="7"/>
      <c r="DTM4" s="7"/>
      <c r="DTO4" s="7"/>
      <c r="DTQ4" s="7"/>
      <c r="DTS4" s="7"/>
      <c r="DTU4" s="7"/>
      <c r="DTW4" s="7"/>
      <c r="DTY4" s="7"/>
      <c r="DUA4" s="7"/>
      <c r="DUC4" s="7"/>
      <c r="DUE4" s="7"/>
      <c r="DUG4" s="7"/>
      <c r="DUI4" s="7"/>
      <c r="DUK4" s="7"/>
      <c r="DUM4" s="7"/>
      <c r="DUO4" s="7"/>
      <c r="DUQ4" s="7"/>
      <c r="DUS4" s="7"/>
      <c r="DUU4" s="7"/>
      <c r="DUW4" s="7"/>
      <c r="DUY4" s="7"/>
      <c r="DVA4" s="7"/>
      <c r="DVC4" s="7"/>
      <c r="DVE4" s="7"/>
      <c r="DVG4" s="7"/>
      <c r="DVI4" s="7"/>
      <c r="DVK4" s="7"/>
      <c r="DVM4" s="7"/>
      <c r="DVO4" s="7"/>
      <c r="DVQ4" s="7"/>
      <c r="DVS4" s="7"/>
      <c r="DVU4" s="7"/>
      <c r="DVW4" s="7"/>
      <c r="DVY4" s="7"/>
      <c r="DWA4" s="7"/>
      <c r="DWC4" s="7"/>
      <c r="DWE4" s="7"/>
      <c r="DWG4" s="7"/>
      <c r="DWI4" s="7"/>
      <c r="DWK4" s="7"/>
      <c r="DWM4" s="7"/>
      <c r="DWO4" s="7"/>
      <c r="DWQ4" s="7"/>
      <c r="DWS4" s="7"/>
      <c r="DWU4" s="7"/>
      <c r="DWW4" s="7"/>
      <c r="DWY4" s="7"/>
      <c r="DXA4" s="7"/>
      <c r="DXC4" s="7"/>
      <c r="DXE4" s="7"/>
      <c r="DXG4" s="7"/>
      <c r="DXI4" s="7"/>
      <c r="DXK4" s="7"/>
      <c r="DXM4" s="7"/>
      <c r="DXO4" s="7"/>
      <c r="DXQ4" s="7"/>
      <c r="DXS4" s="7"/>
      <c r="DXU4" s="7"/>
      <c r="DXW4" s="7"/>
      <c r="DXY4" s="7"/>
      <c r="DYA4" s="7"/>
      <c r="DYC4" s="7"/>
      <c r="DYE4" s="7"/>
      <c r="DYG4" s="7"/>
      <c r="DYI4" s="7"/>
      <c r="DYK4" s="7"/>
      <c r="DYM4" s="7"/>
      <c r="DYO4" s="7"/>
      <c r="DYQ4" s="7"/>
      <c r="DYS4" s="7"/>
      <c r="DYU4" s="7"/>
      <c r="DYW4" s="7"/>
      <c r="DYY4" s="7"/>
      <c r="DZA4" s="7"/>
      <c r="DZC4" s="7"/>
      <c r="DZE4" s="7"/>
      <c r="DZG4" s="7"/>
      <c r="DZI4" s="7"/>
      <c r="DZK4" s="7"/>
      <c r="DZM4" s="7"/>
      <c r="DZO4" s="7"/>
      <c r="DZQ4" s="7"/>
      <c r="DZS4" s="7"/>
      <c r="DZU4" s="7"/>
      <c r="DZW4" s="7"/>
      <c r="DZY4" s="7"/>
      <c r="EAA4" s="7"/>
      <c r="EAC4" s="7"/>
      <c r="EAE4" s="7"/>
      <c r="EAG4" s="7"/>
      <c r="EAI4" s="7"/>
      <c r="EAK4" s="7"/>
      <c r="EAM4" s="7"/>
      <c r="EAO4" s="7"/>
      <c r="EAQ4" s="7"/>
      <c r="EAS4" s="7"/>
      <c r="EAU4" s="7"/>
      <c r="EAW4" s="7"/>
      <c r="EAY4" s="7"/>
      <c r="EBA4" s="7"/>
      <c r="EBC4" s="7"/>
      <c r="EBE4" s="7"/>
      <c r="EBG4" s="7"/>
      <c r="EBI4" s="7"/>
      <c r="EBK4" s="7"/>
      <c r="EBM4" s="7"/>
      <c r="EBO4" s="7"/>
      <c r="EBQ4" s="7"/>
      <c r="EBS4" s="7"/>
      <c r="EBU4" s="7"/>
      <c r="EBW4" s="7"/>
      <c r="EBY4" s="7"/>
      <c r="ECA4" s="7"/>
      <c r="ECC4" s="7"/>
      <c r="ECE4" s="7"/>
      <c r="ECG4" s="7"/>
      <c r="ECI4" s="7"/>
      <c r="ECK4" s="7"/>
      <c r="ECM4" s="7"/>
      <c r="ECO4" s="7"/>
      <c r="ECQ4" s="7"/>
      <c r="ECS4" s="7"/>
      <c r="ECU4" s="7"/>
      <c r="ECW4" s="7"/>
      <c r="ECY4" s="7"/>
      <c r="EDA4" s="7"/>
      <c r="EDC4" s="7"/>
      <c r="EDE4" s="7"/>
      <c r="EDG4" s="7"/>
      <c r="EDI4" s="7"/>
      <c r="EDK4" s="7"/>
      <c r="EDM4" s="7"/>
      <c r="EDO4" s="7"/>
      <c r="EDQ4" s="7"/>
      <c r="EDS4" s="7"/>
      <c r="EDU4" s="7"/>
      <c r="EDW4" s="7"/>
      <c r="EDY4" s="7"/>
      <c r="EEA4" s="7"/>
      <c r="EEC4" s="7"/>
      <c r="EEE4" s="7"/>
      <c r="EEG4" s="7"/>
      <c r="EEI4" s="7"/>
      <c r="EEK4" s="7"/>
      <c r="EEM4" s="7"/>
      <c r="EEO4" s="7"/>
      <c r="EEQ4" s="7"/>
      <c r="EES4" s="7"/>
      <c r="EEU4" s="7"/>
      <c r="EEW4" s="7"/>
      <c r="EEY4" s="7"/>
      <c r="EFA4" s="7"/>
      <c r="EFC4" s="7"/>
      <c r="EFE4" s="7"/>
      <c r="EFG4" s="7"/>
      <c r="EFI4" s="7"/>
      <c r="EFK4" s="7"/>
      <c r="EFM4" s="7"/>
      <c r="EFO4" s="7"/>
      <c r="EFQ4" s="7"/>
      <c r="EFS4" s="7"/>
      <c r="EFU4" s="7"/>
      <c r="EFW4" s="7"/>
      <c r="EFY4" s="7"/>
      <c r="EGA4" s="7"/>
      <c r="EGC4" s="7"/>
      <c r="EGE4" s="7"/>
      <c r="EGG4" s="7"/>
      <c r="EGI4" s="7"/>
      <c r="EGK4" s="7"/>
      <c r="EGM4" s="7"/>
      <c r="EGO4" s="7"/>
      <c r="EGQ4" s="7"/>
      <c r="EGS4" s="7"/>
      <c r="EGU4" s="7"/>
      <c r="EGW4" s="7"/>
      <c r="EGY4" s="7"/>
      <c r="EHA4" s="7"/>
      <c r="EHC4" s="7"/>
      <c r="EHE4" s="7"/>
      <c r="EHG4" s="7"/>
      <c r="EHI4" s="7"/>
      <c r="EHK4" s="7"/>
      <c r="EHM4" s="7"/>
      <c r="EHO4" s="7"/>
      <c r="EHQ4" s="7"/>
      <c r="EHS4" s="7"/>
      <c r="EHU4" s="7"/>
      <c r="EHW4" s="7"/>
      <c r="EHY4" s="7"/>
      <c r="EIA4" s="7"/>
      <c r="EIC4" s="7"/>
      <c r="EIE4" s="7"/>
      <c r="EIG4" s="7"/>
      <c r="EII4" s="7"/>
      <c r="EIK4" s="7"/>
      <c r="EIM4" s="7"/>
      <c r="EIO4" s="7"/>
      <c r="EIQ4" s="7"/>
      <c r="EIS4" s="7"/>
      <c r="EIU4" s="7"/>
      <c r="EIW4" s="7"/>
      <c r="EIY4" s="7"/>
      <c r="EJA4" s="7"/>
      <c r="EJC4" s="7"/>
      <c r="EJE4" s="7"/>
      <c r="EJG4" s="7"/>
      <c r="EJI4" s="7"/>
      <c r="EJK4" s="7"/>
      <c r="EJM4" s="7"/>
      <c r="EJO4" s="7"/>
      <c r="EJQ4" s="7"/>
      <c r="EJS4" s="7"/>
      <c r="EJU4" s="7"/>
      <c r="EJW4" s="7"/>
      <c r="EJY4" s="7"/>
      <c r="EKA4" s="7"/>
      <c r="EKC4" s="7"/>
      <c r="EKE4" s="7"/>
      <c r="EKG4" s="7"/>
      <c r="EKI4" s="7"/>
      <c r="EKK4" s="7"/>
      <c r="EKM4" s="7"/>
      <c r="EKO4" s="7"/>
      <c r="EKQ4" s="7"/>
      <c r="EKS4" s="7"/>
      <c r="EKU4" s="7"/>
      <c r="EKW4" s="7"/>
      <c r="EKY4" s="7"/>
      <c r="ELA4" s="7"/>
      <c r="ELC4" s="7"/>
      <c r="ELE4" s="7"/>
      <c r="ELG4" s="7"/>
      <c r="ELI4" s="7"/>
      <c r="ELK4" s="7"/>
      <c r="ELM4" s="7"/>
      <c r="ELO4" s="7"/>
      <c r="ELQ4" s="7"/>
      <c r="ELS4" s="7"/>
      <c r="ELU4" s="7"/>
      <c r="ELW4" s="7"/>
      <c r="ELY4" s="7"/>
      <c r="EMA4" s="7"/>
      <c r="EMC4" s="7"/>
      <c r="EME4" s="7"/>
      <c r="EMG4" s="7"/>
      <c r="EMI4" s="7"/>
      <c r="EMK4" s="7"/>
      <c r="EMM4" s="7"/>
      <c r="EMO4" s="7"/>
      <c r="EMQ4" s="7"/>
      <c r="EMS4" s="7"/>
      <c r="EMU4" s="7"/>
      <c r="EMW4" s="7"/>
      <c r="EMY4" s="7"/>
      <c r="ENA4" s="7"/>
      <c r="ENC4" s="7"/>
      <c r="ENE4" s="7"/>
      <c r="ENG4" s="7"/>
      <c r="ENI4" s="7"/>
      <c r="ENK4" s="7"/>
      <c r="ENM4" s="7"/>
      <c r="ENO4" s="7"/>
      <c r="ENQ4" s="7"/>
      <c r="ENS4" s="7"/>
      <c r="ENU4" s="7"/>
      <c r="ENW4" s="7"/>
      <c r="ENY4" s="7"/>
      <c r="EOA4" s="7"/>
      <c r="EOC4" s="7"/>
      <c r="EOE4" s="7"/>
      <c r="EOG4" s="7"/>
      <c r="EOI4" s="7"/>
      <c r="EOK4" s="7"/>
      <c r="EOM4" s="7"/>
      <c r="EOO4" s="7"/>
      <c r="EOQ4" s="7"/>
      <c r="EOS4" s="7"/>
      <c r="EOU4" s="7"/>
      <c r="EOW4" s="7"/>
      <c r="EOY4" s="7"/>
      <c r="EPA4" s="7"/>
      <c r="EPC4" s="7"/>
      <c r="EPE4" s="7"/>
      <c r="EPG4" s="7"/>
      <c r="EPI4" s="7"/>
      <c r="EPK4" s="7"/>
      <c r="EPM4" s="7"/>
      <c r="EPO4" s="7"/>
      <c r="EPQ4" s="7"/>
      <c r="EPS4" s="7"/>
      <c r="EPU4" s="7"/>
      <c r="EPW4" s="7"/>
      <c r="EPY4" s="7"/>
      <c r="EQA4" s="7"/>
      <c r="EQC4" s="7"/>
      <c r="EQE4" s="7"/>
      <c r="EQG4" s="7"/>
      <c r="EQI4" s="7"/>
      <c r="EQK4" s="7"/>
      <c r="EQM4" s="7"/>
      <c r="EQO4" s="7"/>
      <c r="EQQ4" s="7"/>
      <c r="EQS4" s="7"/>
      <c r="EQU4" s="7"/>
      <c r="EQW4" s="7"/>
      <c r="EQY4" s="7"/>
      <c r="ERA4" s="7"/>
      <c r="ERC4" s="7"/>
      <c r="ERE4" s="7"/>
      <c r="ERG4" s="7"/>
      <c r="ERI4" s="7"/>
      <c r="ERK4" s="7"/>
      <c r="ERM4" s="7"/>
      <c r="ERO4" s="7"/>
      <c r="ERQ4" s="7"/>
      <c r="ERS4" s="7"/>
      <c r="ERU4" s="7"/>
      <c r="ERW4" s="7"/>
      <c r="ERY4" s="7"/>
      <c r="ESA4" s="7"/>
      <c r="ESC4" s="7"/>
      <c r="ESE4" s="7"/>
      <c r="ESG4" s="7"/>
      <c r="ESI4" s="7"/>
      <c r="ESK4" s="7"/>
      <c r="ESM4" s="7"/>
      <c r="ESO4" s="7"/>
      <c r="ESQ4" s="7"/>
      <c r="ESS4" s="7"/>
      <c r="ESU4" s="7"/>
      <c r="ESW4" s="7"/>
      <c r="ESY4" s="7"/>
      <c r="ETA4" s="7"/>
      <c r="ETC4" s="7"/>
      <c r="ETE4" s="7"/>
      <c r="ETG4" s="7"/>
      <c r="ETI4" s="7"/>
      <c r="ETK4" s="7"/>
      <c r="ETM4" s="7"/>
      <c r="ETO4" s="7"/>
      <c r="ETQ4" s="7"/>
      <c r="ETS4" s="7"/>
      <c r="ETU4" s="7"/>
      <c r="ETW4" s="7"/>
      <c r="ETY4" s="7"/>
      <c r="EUA4" s="7"/>
      <c r="EUC4" s="7"/>
      <c r="EUE4" s="7"/>
      <c r="EUG4" s="7"/>
      <c r="EUI4" s="7"/>
      <c r="EUK4" s="7"/>
      <c r="EUM4" s="7"/>
      <c r="EUO4" s="7"/>
      <c r="EUQ4" s="7"/>
      <c r="EUS4" s="7"/>
      <c r="EUU4" s="7"/>
      <c r="EUW4" s="7"/>
      <c r="EUY4" s="7"/>
      <c r="EVA4" s="7"/>
      <c r="EVC4" s="7"/>
      <c r="EVE4" s="7"/>
      <c r="EVG4" s="7"/>
      <c r="EVI4" s="7"/>
      <c r="EVK4" s="7"/>
      <c r="EVM4" s="7"/>
      <c r="EVO4" s="7"/>
      <c r="EVQ4" s="7"/>
      <c r="EVS4" s="7"/>
      <c r="EVU4" s="7"/>
      <c r="EVW4" s="7"/>
      <c r="EVY4" s="7"/>
      <c r="EWA4" s="7"/>
      <c r="EWC4" s="7"/>
      <c r="EWE4" s="7"/>
      <c r="EWG4" s="7"/>
      <c r="EWI4" s="7"/>
      <c r="EWK4" s="7"/>
      <c r="EWM4" s="7"/>
      <c r="EWO4" s="7"/>
      <c r="EWQ4" s="7"/>
      <c r="EWS4" s="7"/>
      <c r="EWU4" s="7"/>
      <c r="EWW4" s="7"/>
      <c r="EWY4" s="7"/>
      <c r="EXA4" s="7"/>
      <c r="EXC4" s="7"/>
      <c r="EXE4" s="7"/>
      <c r="EXG4" s="7"/>
      <c r="EXI4" s="7"/>
      <c r="EXK4" s="7"/>
      <c r="EXM4" s="7"/>
      <c r="EXO4" s="7"/>
      <c r="EXQ4" s="7"/>
      <c r="EXS4" s="7"/>
      <c r="EXU4" s="7"/>
      <c r="EXW4" s="7"/>
      <c r="EXY4" s="7"/>
      <c r="EYA4" s="7"/>
      <c r="EYC4" s="7"/>
      <c r="EYE4" s="7"/>
      <c r="EYG4" s="7"/>
      <c r="EYI4" s="7"/>
      <c r="EYK4" s="7"/>
      <c r="EYM4" s="7"/>
      <c r="EYO4" s="7"/>
      <c r="EYQ4" s="7"/>
      <c r="EYS4" s="7"/>
      <c r="EYU4" s="7"/>
      <c r="EYW4" s="7"/>
      <c r="EYY4" s="7"/>
      <c r="EZA4" s="7"/>
      <c r="EZC4" s="7"/>
      <c r="EZE4" s="7"/>
      <c r="EZG4" s="7"/>
      <c r="EZI4" s="7"/>
      <c r="EZK4" s="7"/>
      <c r="EZM4" s="7"/>
      <c r="EZO4" s="7"/>
      <c r="EZQ4" s="7"/>
      <c r="EZS4" s="7"/>
      <c r="EZU4" s="7"/>
      <c r="EZW4" s="7"/>
      <c r="EZY4" s="7"/>
      <c r="FAA4" s="7"/>
      <c r="FAC4" s="7"/>
      <c r="FAE4" s="7"/>
      <c r="FAG4" s="7"/>
      <c r="FAI4" s="7"/>
      <c r="FAK4" s="7"/>
      <c r="FAM4" s="7"/>
      <c r="FAO4" s="7"/>
      <c r="FAQ4" s="7"/>
      <c r="FAS4" s="7"/>
      <c r="FAU4" s="7"/>
      <c r="FAW4" s="7"/>
      <c r="FAY4" s="7"/>
      <c r="FBA4" s="7"/>
      <c r="FBC4" s="7"/>
      <c r="FBE4" s="7"/>
      <c r="FBG4" s="7"/>
      <c r="FBI4" s="7"/>
      <c r="FBK4" s="7"/>
      <c r="FBM4" s="7"/>
      <c r="FBO4" s="7"/>
      <c r="FBQ4" s="7"/>
      <c r="FBS4" s="7"/>
      <c r="FBU4" s="7"/>
      <c r="FBW4" s="7"/>
      <c r="FBY4" s="7"/>
      <c r="FCA4" s="7"/>
      <c r="FCC4" s="7"/>
      <c r="FCE4" s="7"/>
      <c r="FCG4" s="7"/>
      <c r="FCI4" s="7"/>
      <c r="FCK4" s="7"/>
      <c r="FCM4" s="7"/>
      <c r="FCO4" s="7"/>
      <c r="FCQ4" s="7"/>
      <c r="FCS4" s="7"/>
      <c r="FCU4" s="7"/>
      <c r="FCW4" s="7"/>
      <c r="FCY4" s="7"/>
      <c r="FDA4" s="7"/>
      <c r="FDC4" s="7"/>
      <c r="FDE4" s="7"/>
      <c r="FDG4" s="7"/>
      <c r="FDI4" s="7"/>
      <c r="FDK4" s="7"/>
      <c r="FDM4" s="7"/>
      <c r="FDO4" s="7"/>
      <c r="FDQ4" s="7"/>
      <c r="FDS4" s="7"/>
      <c r="FDU4" s="7"/>
      <c r="FDW4" s="7"/>
      <c r="FDY4" s="7"/>
      <c r="FEA4" s="7"/>
      <c r="FEC4" s="7"/>
      <c r="FEE4" s="7"/>
      <c r="FEG4" s="7"/>
      <c r="FEI4" s="7"/>
      <c r="FEK4" s="7"/>
      <c r="FEM4" s="7"/>
      <c r="FEO4" s="7"/>
      <c r="FEQ4" s="7"/>
      <c r="FES4" s="7"/>
      <c r="FEU4" s="7"/>
      <c r="FEW4" s="7"/>
      <c r="FEY4" s="7"/>
      <c r="FFA4" s="7"/>
      <c r="FFC4" s="7"/>
      <c r="FFE4" s="7"/>
      <c r="FFG4" s="7"/>
      <c r="FFI4" s="7"/>
      <c r="FFK4" s="7"/>
      <c r="FFM4" s="7"/>
      <c r="FFO4" s="7"/>
      <c r="FFQ4" s="7"/>
      <c r="FFS4" s="7"/>
      <c r="FFU4" s="7"/>
      <c r="FFW4" s="7"/>
      <c r="FFY4" s="7"/>
      <c r="FGA4" s="7"/>
      <c r="FGC4" s="7"/>
      <c r="FGE4" s="7"/>
      <c r="FGG4" s="7"/>
      <c r="FGI4" s="7"/>
      <c r="FGK4" s="7"/>
      <c r="FGM4" s="7"/>
      <c r="FGO4" s="7"/>
      <c r="FGQ4" s="7"/>
      <c r="FGS4" s="7"/>
      <c r="FGU4" s="7"/>
      <c r="FGW4" s="7"/>
      <c r="FGY4" s="7"/>
      <c r="FHA4" s="7"/>
      <c r="FHC4" s="7"/>
      <c r="FHE4" s="7"/>
      <c r="FHG4" s="7"/>
      <c r="FHI4" s="7"/>
      <c r="FHK4" s="7"/>
      <c r="FHM4" s="7"/>
      <c r="FHO4" s="7"/>
      <c r="FHQ4" s="7"/>
      <c r="FHS4" s="7"/>
      <c r="FHU4" s="7"/>
      <c r="FHW4" s="7"/>
      <c r="FHY4" s="7"/>
      <c r="FIA4" s="7"/>
      <c r="FIC4" s="7"/>
      <c r="FIE4" s="7"/>
      <c r="FIG4" s="7"/>
      <c r="FII4" s="7"/>
      <c r="FIK4" s="7"/>
      <c r="FIM4" s="7"/>
      <c r="FIO4" s="7"/>
      <c r="FIQ4" s="7"/>
      <c r="FIS4" s="7"/>
      <c r="FIU4" s="7"/>
      <c r="FIW4" s="7"/>
      <c r="FIY4" s="7"/>
      <c r="FJA4" s="7"/>
      <c r="FJC4" s="7"/>
      <c r="FJE4" s="7"/>
      <c r="FJG4" s="7"/>
      <c r="FJI4" s="7"/>
      <c r="FJK4" s="7"/>
      <c r="FJM4" s="7"/>
      <c r="FJO4" s="7"/>
      <c r="FJQ4" s="7"/>
      <c r="FJS4" s="7"/>
      <c r="FJU4" s="7"/>
      <c r="FJW4" s="7"/>
      <c r="FJY4" s="7"/>
      <c r="FKA4" s="7"/>
      <c r="FKC4" s="7"/>
      <c r="FKE4" s="7"/>
      <c r="FKG4" s="7"/>
      <c r="FKI4" s="7"/>
      <c r="FKK4" s="7"/>
      <c r="FKM4" s="7"/>
      <c r="FKO4" s="7"/>
      <c r="FKQ4" s="7"/>
      <c r="FKS4" s="7"/>
      <c r="FKU4" s="7"/>
      <c r="FKW4" s="7"/>
      <c r="FKY4" s="7"/>
      <c r="FLA4" s="7"/>
      <c r="FLC4" s="7"/>
      <c r="FLE4" s="7"/>
      <c r="FLG4" s="7"/>
      <c r="FLI4" s="7"/>
      <c r="FLK4" s="7"/>
      <c r="FLM4" s="7"/>
      <c r="FLO4" s="7"/>
      <c r="FLQ4" s="7"/>
      <c r="FLS4" s="7"/>
      <c r="FLU4" s="7"/>
      <c r="FLW4" s="7"/>
      <c r="FLY4" s="7"/>
      <c r="FMA4" s="7"/>
      <c r="FMC4" s="7"/>
      <c r="FME4" s="7"/>
      <c r="FMG4" s="7"/>
      <c r="FMI4" s="7"/>
      <c r="FMK4" s="7"/>
      <c r="FMM4" s="7"/>
      <c r="FMO4" s="7"/>
      <c r="FMQ4" s="7"/>
      <c r="FMS4" s="7"/>
      <c r="FMU4" s="7"/>
      <c r="FMW4" s="7"/>
      <c r="FMY4" s="7"/>
      <c r="FNA4" s="7"/>
      <c r="FNC4" s="7"/>
      <c r="FNE4" s="7"/>
      <c r="FNG4" s="7"/>
      <c r="FNI4" s="7"/>
      <c r="FNK4" s="7"/>
      <c r="FNM4" s="7"/>
      <c r="FNO4" s="7"/>
      <c r="FNQ4" s="7"/>
      <c r="FNS4" s="7"/>
      <c r="FNU4" s="7"/>
      <c r="FNW4" s="7"/>
      <c r="FNY4" s="7"/>
      <c r="FOA4" s="7"/>
      <c r="FOC4" s="7"/>
      <c r="FOE4" s="7"/>
      <c r="FOG4" s="7"/>
      <c r="FOI4" s="7"/>
      <c r="FOK4" s="7"/>
      <c r="FOM4" s="7"/>
      <c r="FOO4" s="7"/>
      <c r="FOQ4" s="7"/>
      <c r="FOS4" s="7"/>
      <c r="FOU4" s="7"/>
      <c r="FOW4" s="7"/>
      <c r="FOY4" s="7"/>
      <c r="FPA4" s="7"/>
      <c r="FPC4" s="7"/>
      <c r="FPE4" s="7"/>
      <c r="FPG4" s="7"/>
      <c r="FPI4" s="7"/>
      <c r="FPK4" s="7"/>
      <c r="FPM4" s="7"/>
      <c r="FPO4" s="7"/>
      <c r="FPQ4" s="7"/>
      <c r="FPS4" s="7"/>
      <c r="FPU4" s="7"/>
      <c r="FPW4" s="7"/>
      <c r="FPY4" s="7"/>
      <c r="FQA4" s="7"/>
      <c r="FQC4" s="7"/>
      <c r="FQE4" s="7"/>
      <c r="FQG4" s="7"/>
      <c r="FQI4" s="7"/>
      <c r="FQK4" s="7"/>
      <c r="FQM4" s="7"/>
      <c r="FQO4" s="7"/>
      <c r="FQQ4" s="7"/>
      <c r="FQS4" s="7"/>
      <c r="FQU4" s="7"/>
      <c r="FQW4" s="7"/>
      <c r="FQY4" s="7"/>
      <c r="FRA4" s="7"/>
      <c r="FRC4" s="7"/>
      <c r="FRE4" s="7"/>
      <c r="FRG4" s="7"/>
      <c r="FRI4" s="7"/>
      <c r="FRK4" s="7"/>
      <c r="FRM4" s="7"/>
      <c r="FRO4" s="7"/>
      <c r="FRQ4" s="7"/>
      <c r="FRS4" s="7"/>
      <c r="FRU4" s="7"/>
      <c r="FRW4" s="7"/>
      <c r="FRY4" s="7"/>
      <c r="FSA4" s="7"/>
      <c r="FSC4" s="7"/>
      <c r="FSE4" s="7"/>
      <c r="FSG4" s="7"/>
      <c r="FSI4" s="7"/>
      <c r="FSK4" s="7"/>
      <c r="FSM4" s="7"/>
      <c r="FSO4" s="7"/>
      <c r="FSQ4" s="7"/>
      <c r="FSS4" s="7"/>
      <c r="FSU4" s="7"/>
      <c r="FSW4" s="7"/>
      <c r="FSY4" s="7"/>
      <c r="FTA4" s="7"/>
      <c r="FTC4" s="7"/>
      <c r="FTE4" s="7"/>
      <c r="FTG4" s="7"/>
      <c r="FTI4" s="7"/>
      <c r="FTK4" s="7"/>
      <c r="FTM4" s="7"/>
      <c r="FTO4" s="7"/>
      <c r="FTQ4" s="7"/>
      <c r="FTS4" s="7"/>
      <c r="FTU4" s="7"/>
      <c r="FTW4" s="7"/>
      <c r="FTY4" s="7"/>
      <c r="FUA4" s="7"/>
      <c r="FUC4" s="7"/>
      <c r="FUE4" s="7"/>
      <c r="FUG4" s="7"/>
      <c r="FUI4" s="7"/>
      <c r="FUK4" s="7"/>
      <c r="FUM4" s="7"/>
      <c r="FUO4" s="7"/>
      <c r="FUQ4" s="7"/>
      <c r="FUS4" s="7"/>
      <c r="FUU4" s="7"/>
      <c r="FUW4" s="7"/>
      <c r="FUY4" s="7"/>
      <c r="FVA4" s="7"/>
      <c r="FVC4" s="7"/>
      <c r="FVE4" s="7"/>
      <c r="FVG4" s="7"/>
      <c r="FVI4" s="7"/>
      <c r="FVK4" s="7"/>
      <c r="FVM4" s="7"/>
      <c r="FVO4" s="7"/>
      <c r="FVQ4" s="7"/>
      <c r="FVS4" s="7"/>
      <c r="FVU4" s="7"/>
      <c r="FVW4" s="7"/>
      <c r="FVY4" s="7"/>
      <c r="FWA4" s="7"/>
      <c r="FWC4" s="7"/>
      <c r="FWE4" s="7"/>
      <c r="FWG4" s="7"/>
      <c r="FWI4" s="7"/>
      <c r="FWK4" s="7"/>
      <c r="FWM4" s="7"/>
      <c r="FWO4" s="7"/>
      <c r="FWQ4" s="7"/>
      <c r="FWS4" s="7"/>
      <c r="FWU4" s="7"/>
      <c r="FWW4" s="7"/>
      <c r="FWY4" s="7"/>
      <c r="FXA4" s="7"/>
      <c r="FXC4" s="7"/>
      <c r="FXE4" s="7"/>
      <c r="FXG4" s="7"/>
      <c r="FXI4" s="7"/>
      <c r="FXK4" s="7"/>
      <c r="FXM4" s="7"/>
      <c r="FXO4" s="7"/>
      <c r="FXQ4" s="7"/>
      <c r="FXS4" s="7"/>
      <c r="FXU4" s="7"/>
      <c r="FXW4" s="7"/>
      <c r="FXY4" s="7"/>
      <c r="FYA4" s="7"/>
      <c r="FYC4" s="7"/>
      <c r="FYE4" s="7"/>
      <c r="FYG4" s="7"/>
      <c r="FYI4" s="7"/>
      <c r="FYK4" s="7"/>
      <c r="FYM4" s="7"/>
      <c r="FYO4" s="7"/>
      <c r="FYQ4" s="7"/>
      <c r="FYS4" s="7"/>
      <c r="FYU4" s="7"/>
      <c r="FYW4" s="7"/>
      <c r="FYY4" s="7"/>
      <c r="FZA4" s="7"/>
      <c r="FZC4" s="7"/>
      <c r="FZE4" s="7"/>
      <c r="FZG4" s="7"/>
      <c r="FZI4" s="7"/>
      <c r="FZK4" s="7"/>
      <c r="FZM4" s="7"/>
      <c r="FZO4" s="7"/>
      <c r="FZQ4" s="7"/>
      <c r="FZS4" s="7"/>
      <c r="FZU4" s="7"/>
      <c r="FZW4" s="7"/>
      <c r="FZY4" s="7"/>
      <c r="GAA4" s="7"/>
      <c r="GAC4" s="7"/>
      <c r="GAE4" s="7"/>
      <c r="GAG4" s="7"/>
      <c r="GAI4" s="7"/>
      <c r="GAK4" s="7"/>
      <c r="GAM4" s="7"/>
      <c r="GAO4" s="7"/>
      <c r="GAQ4" s="7"/>
      <c r="GAS4" s="7"/>
      <c r="GAU4" s="7"/>
      <c r="GAW4" s="7"/>
      <c r="GAY4" s="7"/>
      <c r="GBA4" s="7"/>
      <c r="GBC4" s="7"/>
      <c r="GBE4" s="7"/>
      <c r="GBG4" s="7"/>
      <c r="GBI4" s="7"/>
      <c r="GBK4" s="7"/>
      <c r="GBM4" s="7"/>
      <c r="GBO4" s="7"/>
      <c r="GBQ4" s="7"/>
      <c r="GBS4" s="7"/>
      <c r="GBU4" s="7"/>
      <c r="GBW4" s="7"/>
      <c r="GBY4" s="7"/>
      <c r="GCA4" s="7"/>
      <c r="GCC4" s="7"/>
      <c r="GCE4" s="7"/>
      <c r="GCG4" s="7"/>
      <c r="GCI4" s="7"/>
      <c r="GCK4" s="7"/>
      <c r="GCM4" s="7"/>
      <c r="GCO4" s="7"/>
      <c r="GCQ4" s="7"/>
      <c r="GCS4" s="7"/>
      <c r="GCU4" s="7"/>
      <c r="GCW4" s="7"/>
      <c r="GCY4" s="7"/>
      <c r="GDA4" s="7"/>
      <c r="GDC4" s="7"/>
      <c r="GDE4" s="7"/>
      <c r="GDG4" s="7"/>
      <c r="GDI4" s="7"/>
      <c r="GDK4" s="7"/>
      <c r="GDM4" s="7"/>
      <c r="GDO4" s="7"/>
      <c r="GDQ4" s="7"/>
      <c r="GDS4" s="7"/>
      <c r="GDU4" s="7"/>
      <c r="GDW4" s="7"/>
      <c r="GDY4" s="7"/>
      <c r="GEA4" s="7"/>
      <c r="GEC4" s="7"/>
      <c r="GEE4" s="7"/>
      <c r="GEG4" s="7"/>
      <c r="GEI4" s="7"/>
      <c r="GEK4" s="7"/>
      <c r="GEM4" s="7"/>
      <c r="GEO4" s="7"/>
      <c r="GEQ4" s="7"/>
      <c r="GES4" s="7"/>
      <c r="GEU4" s="7"/>
      <c r="GEW4" s="7"/>
      <c r="GEY4" s="7"/>
      <c r="GFA4" s="7"/>
      <c r="GFC4" s="7"/>
      <c r="GFE4" s="7"/>
      <c r="GFG4" s="7"/>
      <c r="GFI4" s="7"/>
      <c r="GFK4" s="7"/>
      <c r="GFM4" s="7"/>
      <c r="GFO4" s="7"/>
      <c r="GFQ4" s="7"/>
      <c r="GFS4" s="7"/>
      <c r="GFU4" s="7"/>
      <c r="GFW4" s="7"/>
      <c r="GFY4" s="7"/>
      <c r="GGA4" s="7"/>
      <c r="GGC4" s="7"/>
      <c r="GGE4" s="7"/>
      <c r="GGG4" s="7"/>
      <c r="GGI4" s="7"/>
      <c r="GGK4" s="7"/>
      <c r="GGM4" s="7"/>
      <c r="GGO4" s="7"/>
      <c r="GGQ4" s="7"/>
      <c r="GGS4" s="7"/>
      <c r="GGU4" s="7"/>
      <c r="GGW4" s="7"/>
      <c r="GGY4" s="7"/>
      <c r="GHA4" s="7"/>
      <c r="GHC4" s="7"/>
      <c r="GHE4" s="7"/>
      <c r="GHG4" s="7"/>
      <c r="GHI4" s="7"/>
      <c r="GHK4" s="7"/>
      <c r="GHM4" s="7"/>
      <c r="GHO4" s="7"/>
      <c r="GHQ4" s="7"/>
      <c r="GHS4" s="7"/>
      <c r="GHU4" s="7"/>
      <c r="GHW4" s="7"/>
      <c r="GHY4" s="7"/>
      <c r="GIA4" s="7"/>
      <c r="GIC4" s="7"/>
      <c r="GIE4" s="7"/>
      <c r="GIG4" s="7"/>
      <c r="GII4" s="7"/>
      <c r="GIK4" s="7"/>
      <c r="GIM4" s="7"/>
      <c r="GIO4" s="7"/>
      <c r="GIQ4" s="7"/>
      <c r="GIS4" s="7"/>
      <c r="GIU4" s="7"/>
      <c r="GIW4" s="7"/>
      <c r="GIY4" s="7"/>
      <c r="GJA4" s="7"/>
      <c r="GJC4" s="7"/>
      <c r="GJE4" s="7"/>
      <c r="GJG4" s="7"/>
      <c r="GJI4" s="7"/>
      <c r="GJK4" s="7"/>
      <c r="GJM4" s="7"/>
      <c r="GJO4" s="7"/>
      <c r="GJQ4" s="7"/>
      <c r="GJS4" s="7"/>
      <c r="GJU4" s="7"/>
      <c r="GJW4" s="7"/>
      <c r="GJY4" s="7"/>
      <c r="GKA4" s="7"/>
      <c r="GKC4" s="7"/>
      <c r="GKE4" s="7"/>
      <c r="GKG4" s="7"/>
      <c r="GKI4" s="7"/>
      <c r="GKK4" s="7"/>
      <c r="GKM4" s="7"/>
      <c r="GKO4" s="7"/>
      <c r="GKQ4" s="7"/>
      <c r="GKS4" s="7"/>
      <c r="GKU4" s="7"/>
      <c r="GKW4" s="7"/>
      <c r="GKY4" s="7"/>
      <c r="GLA4" s="7"/>
      <c r="GLC4" s="7"/>
      <c r="GLE4" s="7"/>
      <c r="GLG4" s="7"/>
      <c r="GLI4" s="7"/>
      <c r="GLK4" s="7"/>
      <c r="GLM4" s="7"/>
      <c r="GLO4" s="7"/>
      <c r="GLQ4" s="7"/>
      <c r="GLS4" s="7"/>
      <c r="GLU4" s="7"/>
      <c r="GLW4" s="7"/>
      <c r="GLY4" s="7"/>
      <c r="GMA4" s="7"/>
      <c r="GMC4" s="7"/>
      <c r="GME4" s="7"/>
      <c r="GMG4" s="7"/>
      <c r="GMI4" s="7"/>
      <c r="GMK4" s="7"/>
      <c r="GMM4" s="7"/>
      <c r="GMO4" s="7"/>
      <c r="GMQ4" s="7"/>
      <c r="GMS4" s="7"/>
      <c r="GMU4" s="7"/>
      <c r="GMW4" s="7"/>
      <c r="GMY4" s="7"/>
      <c r="GNA4" s="7"/>
      <c r="GNC4" s="7"/>
      <c r="GNE4" s="7"/>
      <c r="GNG4" s="7"/>
      <c r="GNI4" s="7"/>
      <c r="GNK4" s="7"/>
      <c r="GNM4" s="7"/>
      <c r="GNO4" s="7"/>
      <c r="GNQ4" s="7"/>
      <c r="GNS4" s="7"/>
      <c r="GNU4" s="7"/>
      <c r="GNW4" s="7"/>
      <c r="GNY4" s="7"/>
      <c r="GOA4" s="7"/>
      <c r="GOC4" s="7"/>
      <c r="GOE4" s="7"/>
      <c r="GOG4" s="7"/>
      <c r="GOI4" s="7"/>
      <c r="GOK4" s="7"/>
      <c r="GOM4" s="7"/>
      <c r="GOO4" s="7"/>
      <c r="GOQ4" s="7"/>
      <c r="GOS4" s="7"/>
      <c r="GOU4" s="7"/>
      <c r="GOW4" s="7"/>
      <c r="GOY4" s="7"/>
      <c r="GPA4" s="7"/>
      <c r="GPC4" s="7"/>
      <c r="GPE4" s="7"/>
      <c r="GPG4" s="7"/>
      <c r="GPI4" s="7"/>
      <c r="GPK4" s="7"/>
      <c r="GPM4" s="7"/>
      <c r="GPO4" s="7"/>
      <c r="GPQ4" s="7"/>
      <c r="GPS4" s="7"/>
      <c r="GPU4" s="7"/>
      <c r="GPW4" s="7"/>
      <c r="GPY4" s="7"/>
      <c r="GQA4" s="7"/>
      <c r="GQC4" s="7"/>
      <c r="GQE4" s="7"/>
      <c r="GQG4" s="7"/>
      <c r="GQI4" s="7"/>
      <c r="GQK4" s="7"/>
      <c r="GQM4" s="7"/>
      <c r="GQO4" s="7"/>
      <c r="GQQ4" s="7"/>
      <c r="GQS4" s="7"/>
      <c r="GQU4" s="7"/>
      <c r="GQW4" s="7"/>
      <c r="GQY4" s="7"/>
      <c r="GRA4" s="7"/>
      <c r="GRC4" s="7"/>
      <c r="GRE4" s="7"/>
      <c r="GRG4" s="7"/>
      <c r="GRI4" s="7"/>
      <c r="GRK4" s="7"/>
      <c r="GRM4" s="7"/>
      <c r="GRO4" s="7"/>
      <c r="GRQ4" s="7"/>
      <c r="GRS4" s="7"/>
      <c r="GRU4" s="7"/>
      <c r="GRW4" s="7"/>
      <c r="GRY4" s="7"/>
      <c r="GSA4" s="7"/>
      <c r="GSC4" s="7"/>
      <c r="GSE4" s="7"/>
      <c r="GSG4" s="7"/>
      <c r="GSI4" s="7"/>
      <c r="GSK4" s="7"/>
      <c r="GSM4" s="7"/>
      <c r="GSO4" s="7"/>
      <c r="GSQ4" s="7"/>
      <c r="GSS4" s="7"/>
      <c r="GSU4" s="7"/>
      <c r="GSW4" s="7"/>
      <c r="GSY4" s="7"/>
      <c r="GTA4" s="7"/>
      <c r="GTC4" s="7"/>
      <c r="GTE4" s="7"/>
      <c r="GTG4" s="7"/>
      <c r="GTI4" s="7"/>
      <c r="GTK4" s="7"/>
      <c r="GTM4" s="7"/>
      <c r="GTO4" s="7"/>
      <c r="GTQ4" s="7"/>
      <c r="GTS4" s="7"/>
      <c r="GTU4" s="7"/>
      <c r="GTW4" s="7"/>
      <c r="GTY4" s="7"/>
      <c r="GUA4" s="7"/>
      <c r="GUC4" s="7"/>
      <c r="GUE4" s="7"/>
      <c r="GUG4" s="7"/>
      <c r="GUI4" s="7"/>
      <c r="GUK4" s="7"/>
      <c r="GUM4" s="7"/>
      <c r="GUO4" s="7"/>
      <c r="GUQ4" s="7"/>
      <c r="GUS4" s="7"/>
      <c r="GUU4" s="7"/>
      <c r="GUW4" s="7"/>
      <c r="GUY4" s="7"/>
      <c r="GVA4" s="7"/>
      <c r="GVC4" s="7"/>
      <c r="GVE4" s="7"/>
      <c r="GVG4" s="7"/>
      <c r="GVI4" s="7"/>
      <c r="GVK4" s="7"/>
      <c r="GVM4" s="7"/>
      <c r="GVO4" s="7"/>
      <c r="GVQ4" s="7"/>
      <c r="GVS4" s="7"/>
      <c r="GVU4" s="7"/>
      <c r="GVW4" s="7"/>
      <c r="GVY4" s="7"/>
      <c r="GWA4" s="7"/>
      <c r="GWC4" s="7"/>
      <c r="GWE4" s="7"/>
      <c r="GWG4" s="7"/>
      <c r="GWI4" s="7"/>
      <c r="GWK4" s="7"/>
      <c r="GWM4" s="7"/>
      <c r="GWO4" s="7"/>
      <c r="GWQ4" s="7"/>
      <c r="GWS4" s="7"/>
      <c r="GWU4" s="7"/>
      <c r="GWW4" s="7"/>
      <c r="GWY4" s="7"/>
      <c r="GXA4" s="7"/>
      <c r="GXC4" s="7"/>
      <c r="GXE4" s="7"/>
      <c r="GXG4" s="7"/>
      <c r="GXI4" s="7"/>
      <c r="GXK4" s="7"/>
      <c r="GXM4" s="7"/>
      <c r="GXO4" s="7"/>
      <c r="GXQ4" s="7"/>
      <c r="GXS4" s="7"/>
      <c r="GXU4" s="7"/>
      <c r="GXW4" s="7"/>
      <c r="GXY4" s="7"/>
      <c r="GYA4" s="7"/>
      <c r="GYC4" s="7"/>
      <c r="GYE4" s="7"/>
      <c r="GYG4" s="7"/>
      <c r="GYI4" s="7"/>
      <c r="GYK4" s="7"/>
      <c r="GYM4" s="7"/>
      <c r="GYO4" s="7"/>
      <c r="GYQ4" s="7"/>
      <c r="GYS4" s="7"/>
      <c r="GYU4" s="7"/>
      <c r="GYW4" s="7"/>
      <c r="GYY4" s="7"/>
      <c r="GZA4" s="7"/>
      <c r="GZC4" s="7"/>
      <c r="GZE4" s="7"/>
      <c r="GZG4" s="7"/>
      <c r="GZI4" s="7"/>
      <c r="GZK4" s="7"/>
      <c r="GZM4" s="7"/>
      <c r="GZO4" s="7"/>
      <c r="GZQ4" s="7"/>
      <c r="GZS4" s="7"/>
      <c r="GZU4" s="7"/>
      <c r="GZW4" s="7"/>
      <c r="GZY4" s="7"/>
      <c r="HAA4" s="7"/>
      <c r="HAC4" s="7"/>
      <c r="HAE4" s="7"/>
      <c r="HAG4" s="7"/>
      <c r="HAI4" s="7"/>
      <c r="HAK4" s="7"/>
      <c r="HAM4" s="7"/>
      <c r="HAO4" s="7"/>
      <c r="HAQ4" s="7"/>
      <c r="HAS4" s="7"/>
      <c r="HAU4" s="7"/>
      <c r="HAW4" s="7"/>
      <c r="HAY4" s="7"/>
      <c r="HBA4" s="7"/>
      <c r="HBC4" s="7"/>
      <c r="HBE4" s="7"/>
      <c r="HBG4" s="7"/>
      <c r="HBI4" s="7"/>
      <c r="HBK4" s="7"/>
      <c r="HBM4" s="7"/>
      <c r="HBO4" s="7"/>
      <c r="HBQ4" s="7"/>
      <c r="HBS4" s="7"/>
      <c r="HBU4" s="7"/>
      <c r="HBW4" s="7"/>
      <c r="HBY4" s="7"/>
      <c r="HCA4" s="7"/>
      <c r="HCC4" s="7"/>
      <c r="HCE4" s="7"/>
      <c r="HCG4" s="7"/>
      <c r="HCI4" s="7"/>
      <c r="HCK4" s="7"/>
      <c r="HCM4" s="7"/>
      <c r="HCO4" s="7"/>
      <c r="HCQ4" s="7"/>
      <c r="HCS4" s="7"/>
      <c r="HCU4" s="7"/>
      <c r="HCW4" s="7"/>
      <c r="HCY4" s="7"/>
      <c r="HDA4" s="7"/>
      <c r="HDC4" s="7"/>
      <c r="HDE4" s="7"/>
      <c r="HDG4" s="7"/>
      <c r="HDI4" s="7"/>
      <c r="HDK4" s="7"/>
      <c r="HDM4" s="7"/>
      <c r="HDO4" s="7"/>
      <c r="HDQ4" s="7"/>
      <c r="HDS4" s="7"/>
      <c r="HDU4" s="7"/>
      <c r="HDW4" s="7"/>
      <c r="HDY4" s="7"/>
      <c r="HEA4" s="7"/>
      <c r="HEC4" s="7"/>
      <c r="HEE4" s="7"/>
      <c r="HEG4" s="7"/>
      <c r="HEI4" s="7"/>
      <c r="HEK4" s="7"/>
      <c r="HEM4" s="7"/>
      <c r="HEO4" s="7"/>
      <c r="HEQ4" s="7"/>
      <c r="HES4" s="7"/>
      <c r="HEU4" s="7"/>
      <c r="HEW4" s="7"/>
      <c r="HEY4" s="7"/>
      <c r="HFA4" s="7"/>
      <c r="HFC4" s="7"/>
      <c r="HFE4" s="7"/>
      <c r="HFG4" s="7"/>
      <c r="HFI4" s="7"/>
      <c r="HFK4" s="7"/>
      <c r="HFM4" s="7"/>
      <c r="HFO4" s="7"/>
      <c r="HFQ4" s="7"/>
      <c r="HFS4" s="7"/>
      <c r="HFU4" s="7"/>
      <c r="HFW4" s="7"/>
      <c r="HFY4" s="7"/>
      <c r="HGA4" s="7"/>
      <c r="HGC4" s="7"/>
      <c r="HGE4" s="7"/>
      <c r="HGG4" s="7"/>
      <c r="HGI4" s="7"/>
      <c r="HGK4" s="7"/>
      <c r="HGM4" s="7"/>
      <c r="HGO4" s="7"/>
      <c r="HGQ4" s="7"/>
      <c r="HGS4" s="7"/>
      <c r="HGU4" s="7"/>
      <c r="HGW4" s="7"/>
      <c r="HGY4" s="7"/>
      <c r="HHA4" s="7"/>
      <c r="HHC4" s="7"/>
      <c r="HHE4" s="7"/>
      <c r="HHG4" s="7"/>
      <c r="HHI4" s="7"/>
      <c r="HHK4" s="7"/>
      <c r="HHM4" s="7"/>
      <c r="HHO4" s="7"/>
      <c r="HHQ4" s="7"/>
      <c r="HHS4" s="7"/>
      <c r="HHU4" s="7"/>
      <c r="HHW4" s="7"/>
      <c r="HHY4" s="7"/>
      <c r="HIA4" s="7"/>
      <c r="HIC4" s="7"/>
      <c r="HIE4" s="7"/>
      <c r="HIG4" s="7"/>
      <c r="HII4" s="7"/>
      <c r="HIK4" s="7"/>
      <c r="HIM4" s="7"/>
      <c r="HIO4" s="7"/>
      <c r="HIQ4" s="7"/>
      <c r="HIS4" s="7"/>
      <c r="HIU4" s="7"/>
      <c r="HIW4" s="7"/>
      <c r="HIY4" s="7"/>
      <c r="HJA4" s="7"/>
      <c r="HJC4" s="7"/>
      <c r="HJE4" s="7"/>
      <c r="HJG4" s="7"/>
      <c r="HJI4" s="7"/>
      <c r="HJK4" s="7"/>
      <c r="HJM4" s="7"/>
      <c r="HJO4" s="7"/>
      <c r="HJQ4" s="7"/>
      <c r="HJS4" s="7"/>
      <c r="HJU4" s="7"/>
      <c r="HJW4" s="7"/>
      <c r="HJY4" s="7"/>
      <c r="HKA4" s="7"/>
      <c r="HKC4" s="7"/>
      <c r="HKE4" s="7"/>
      <c r="HKG4" s="7"/>
      <c r="HKI4" s="7"/>
      <c r="HKK4" s="7"/>
      <c r="HKM4" s="7"/>
      <c r="HKO4" s="7"/>
      <c r="HKQ4" s="7"/>
      <c r="HKS4" s="7"/>
      <c r="HKU4" s="7"/>
      <c r="HKW4" s="7"/>
      <c r="HKY4" s="7"/>
      <c r="HLA4" s="7"/>
      <c r="HLC4" s="7"/>
      <c r="HLE4" s="7"/>
      <c r="HLG4" s="7"/>
      <c r="HLI4" s="7"/>
      <c r="HLK4" s="7"/>
      <c r="HLM4" s="7"/>
      <c r="HLO4" s="7"/>
      <c r="HLQ4" s="7"/>
      <c r="HLS4" s="7"/>
      <c r="HLU4" s="7"/>
      <c r="HLW4" s="7"/>
      <c r="HLY4" s="7"/>
      <c r="HMA4" s="7"/>
      <c r="HMC4" s="7"/>
      <c r="HME4" s="7"/>
      <c r="HMG4" s="7"/>
      <c r="HMI4" s="7"/>
      <c r="HMK4" s="7"/>
      <c r="HMM4" s="7"/>
      <c r="HMO4" s="7"/>
      <c r="HMQ4" s="7"/>
      <c r="HMS4" s="7"/>
      <c r="HMU4" s="7"/>
      <c r="HMW4" s="7"/>
      <c r="HMY4" s="7"/>
      <c r="HNA4" s="7"/>
      <c r="HNC4" s="7"/>
      <c r="HNE4" s="7"/>
      <c r="HNG4" s="7"/>
      <c r="HNI4" s="7"/>
      <c r="HNK4" s="7"/>
      <c r="HNM4" s="7"/>
      <c r="HNO4" s="7"/>
      <c r="HNQ4" s="7"/>
      <c r="HNS4" s="7"/>
      <c r="HNU4" s="7"/>
      <c r="HNW4" s="7"/>
      <c r="HNY4" s="7"/>
      <c r="HOA4" s="7"/>
      <c r="HOC4" s="7"/>
      <c r="HOE4" s="7"/>
      <c r="HOG4" s="7"/>
      <c r="HOI4" s="7"/>
      <c r="HOK4" s="7"/>
      <c r="HOM4" s="7"/>
      <c r="HOO4" s="7"/>
      <c r="HOQ4" s="7"/>
      <c r="HOS4" s="7"/>
      <c r="HOU4" s="7"/>
      <c r="HOW4" s="7"/>
      <c r="HOY4" s="7"/>
      <c r="HPA4" s="7"/>
      <c r="HPC4" s="7"/>
      <c r="HPE4" s="7"/>
      <c r="HPG4" s="7"/>
      <c r="HPI4" s="7"/>
      <c r="HPK4" s="7"/>
      <c r="HPM4" s="7"/>
      <c r="HPO4" s="7"/>
      <c r="HPQ4" s="7"/>
      <c r="HPS4" s="7"/>
      <c r="HPU4" s="7"/>
      <c r="HPW4" s="7"/>
      <c r="HPY4" s="7"/>
      <c r="HQA4" s="7"/>
      <c r="HQC4" s="7"/>
      <c r="HQE4" s="7"/>
      <c r="HQG4" s="7"/>
      <c r="HQI4" s="7"/>
      <c r="HQK4" s="7"/>
      <c r="HQM4" s="7"/>
      <c r="HQO4" s="7"/>
      <c r="HQQ4" s="7"/>
      <c r="HQS4" s="7"/>
      <c r="HQU4" s="7"/>
      <c r="HQW4" s="7"/>
      <c r="HQY4" s="7"/>
      <c r="HRA4" s="7"/>
      <c r="HRC4" s="7"/>
      <c r="HRE4" s="7"/>
      <c r="HRG4" s="7"/>
      <c r="HRI4" s="7"/>
      <c r="HRK4" s="7"/>
      <c r="HRM4" s="7"/>
      <c r="HRO4" s="7"/>
      <c r="HRQ4" s="7"/>
      <c r="HRS4" s="7"/>
      <c r="HRU4" s="7"/>
      <c r="HRW4" s="7"/>
      <c r="HRY4" s="7"/>
      <c r="HSA4" s="7"/>
      <c r="HSC4" s="7"/>
      <c r="HSE4" s="7"/>
      <c r="HSG4" s="7"/>
      <c r="HSI4" s="7"/>
      <c r="HSK4" s="7"/>
      <c r="HSM4" s="7"/>
      <c r="HSO4" s="7"/>
      <c r="HSQ4" s="7"/>
      <c r="HSS4" s="7"/>
      <c r="HSU4" s="7"/>
      <c r="HSW4" s="7"/>
      <c r="HSY4" s="7"/>
      <c r="HTA4" s="7"/>
      <c r="HTC4" s="7"/>
      <c r="HTE4" s="7"/>
      <c r="HTG4" s="7"/>
      <c r="HTI4" s="7"/>
      <c r="HTK4" s="7"/>
      <c r="HTM4" s="7"/>
      <c r="HTO4" s="7"/>
      <c r="HTQ4" s="7"/>
      <c r="HTS4" s="7"/>
      <c r="HTU4" s="7"/>
      <c r="HTW4" s="7"/>
      <c r="HTY4" s="7"/>
      <c r="HUA4" s="7"/>
      <c r="HUC4" s="7"/>
      <c r="HUE4" s="7"/>
      <c r="HUG4" s="7"/>
      <c r="HUI4" s="7"/>
      <c r="HUK4" s="7"/>
      <c r="HUM4" s="7"/>
      <c r="HUO4" s="7"/>
      <c r="HUQ4" s="7"/>
      <c r="HUS4" s="7"/>
      <c r="HUU4" s="7"/>
      <c r="HUW4" s="7"/>
      <c r="HUY4" s="7"/>
      <c r="HVA4" s="7"/>
      <c r="HVC4" s="7"/>
      <c r="HVE4" s="7"/>
      <c r="HVG4" s="7"/>
      <c r="HVI4" s="7"/>
      <c r="HVK4" s="7"/>
      <c r="HVM4" s="7"/>
      <c r="HVO4" s="7"/>
      <c r="HVQ4" s="7"/>
      <c r="HVS4" s="7"/>
      <c r="HVU4" s="7"/>
      <c r="HVW4" s="7"/>
      <c r="HVY4" s="7"/>
      <c r="HWA4" s="7"/>
      <c r="HWC4" s="7"/>
      <c r="HWE4" s="7"/>
      <c r="HWG4" s="7"/>
      <c r="HWI4" s="7"/>
      <c r="HWK4" s="7"/>
      <c r="HWM4" s="7"/>
      <c r="HWO4" s="7"/>
      <c r="HWQ4" s="7"/>
      <c r="HWS4" s="7"/>
      <c r="HWU4" s="7"/>
      <c r="HWW4" s="7"/>
      <c r="HWY4" s="7"/>
      <c r="HXA4" s="7"/>
      <c r="HXC4" s="7"/>
      <c r="HXE4" s="7"/>
      <c r="HXG4" s="7"/>
      <c r="HXI4" s="7"/>
      <c r="HXK4" s="7"/>
      <c r="HXM4" s="7"/>
      <c r="HXO4" s="7"/>
      <c r="HXQ4" s="7"/>
      <c r="HXS4" s="7"/>
      <c r="HXU4" s="7"/>
      <c r="HXW4" s="7"/>
      <c r="HXY4" s="7"/>
      <c r="HYA4" s="7"/>
      <c r="HYC4" s="7"/>
      <c r="HYE4" s="7"/>
      <c r="HYG4" s="7"/>
      <c r="HYI4" s="7"/>
      <c r="HYK4" s="7"/>
      <c r="HYM4" s="7"/>
      <c r="HYO4" s="7"/>
      <c r="HYQ4" s="7"/>
      <c r="HYS4" s="7"/>
      <c r="HYU4" s="7"/>
      <c r="HYW4" s="7"/>
      <c r="HYY4" s="7"/>
      <c r="HZA4" s="7"/>
      <c r="HZC4" s="7"/>
      <c r="HZE4" s="7"/>
      <c r="HZG4" s="7"/>
      <c r="HZI4" s="7"/>
      <c r="HZK4" s="7"/>
      <c r="HZM4" s="7"/>
      <c r="HZO4" s="7"/>
      <c r="HZQ4" s="7"/>
      <c r="HZS4" s="7"/>
      <c r="HZU4" s="7"/>
      <c r="HZW4" s="7"/>
      <c r="HZY4" s="7"/>
      <c r="IAA4" s="7"/>
      <c r="IAC4" s="7"/>
      <c r="IAE4" s="7"/>
      <c r="IAG4" s="7"/>
      <c r="IAI4" s="7"/>
      <c r="IAK4" s="7"/>
      <c r="IAM4" s="7"/>
      <c r="IAO4" s="7"/>
      <c r="IAQ4" s="7"/>
      <c r="IAS4" s="7"/>
      <c r="IAU4" s="7"/>
      <c r="IAW4" s="7"/>
      <c r="IAY4" s="7"/>
      <c r="IBA4" s="7"/>
      <c r="IBC4" s="7"/>
      <c r="IBE4" s="7"/>
      <c r="IBG4" s="7"/>
      <c r="IBI4" s="7"/>
      <c r="IBK4" s="7"/>
      <c r="IBM4" s="7"/>
      <c r="IBO4" s="7"/>
      <c r="IBQ4" s="7"/>
      <c r="IBS4" s="7"/>
      <c r="IBU4" s="7"/>
      <c r="IBW4" s="7"/>
      <c r="IBY4" s="7"/>
      <c r="ICA4" s="7"/>
      <c r="ICC4" s="7"/>
      <c r="ICE4" s="7"/>
      <c r="ICG4" s="7"/>
      <c r="ICI4" s="7"/>
      <c r="ICK4" s="7"/>
      <c r="ICM4" s="7"/>
      <c r="ICO4" s="7"/>
      <c r="ICQ4" s="7"/>
      <c r="ICS4" s="7"/>
      <c r="ICU4" s="7"/>
      <c r="ICW4" s="7"/>
      <c r="ICY4" s="7"/>
      <c r="IDA4" s="7"/>
      <c r="IDC4" s="7"/>
      <c r="IDE4" s="7"/>
      <c r="IDG4" s="7"/>
      <c r="IDI4" s="7"/>
      <c r="IDK4" s="7"/>
      <c r="IDM4" s="7"/>
      <c r="IDO4" s="7"/>
      <c r="IDQ4" s="7"/>
      <c r="IDS4" s="7"/>
      <c r="IDU4" s="7"/>
      <c r="IDW4" s="7"/>
      <c r="IDY4" s="7"/>
      <c r="IEA4" s="7"/>
      <c r="IEC4" s="7"/>
      <c r="IEE4" s="7"/>
      <c r="IEG4" s="7"/>
      <c r="IEI4" s="7"/>
      <c r="IEK4" s="7"/>
      <c r="IEM4" s="7"/>
      <c r="IEO4" s="7"/>
      <c r="IEQ4" s="7"/>
      <c r="IES4" s="7"/>
      <c r="IEU4" s="7"/>
      <c r="IEW4" s="7"/>
      <c r="IEY4" s="7"/>
      <c r="IFA4" s="7"/>
      <c r="IFC4" s="7"/>
      <c r="IFE4" s="7"/>
      <c r="IFG4" s="7"/>
      <c r="IFI4" s="7"/>
      <c r="IFK4" s="7"/>
      <c r="IFM4" s="7"/>
      <c r="IFO4" s="7"/>
      <c r="IFQ4" s="7"/>
      <c r="IFS4" s="7"/>
      <c r="IFU4" s="7"/>
      <c r="IFW4" s="7"/>
      <c r="IFY4" s="7"/>
      <c r="IGA4" s="7"/>
      <c r="IGC4" s="7"/>
      <c r="IGE4" s="7"/>
      <c r="IGG4" s="7"/>
      <c r="IGI4" s="7"/>
      <c r="IGK4" s="7"/>
      <c r="IGM4" s="7"/>
      <c r="IGO4" s="7"/>
      <c r="IGQ4" s="7"/>
      <c r="IGS4" s="7"/>
      <c r="IGU4" s="7"/>
      <c r="IGW4" s="7"/>
      <c r="IGY4" s="7"/>
      <c r="IHA4" s="7"/>
      <c r="IHC4" s="7"/>
      <c r="IHE4" s="7"/>
      <c r="IHG4" s="7"/>
      <c r="IHI4" s="7"/>
      <c r="IHK4" s="7"/>
      <c r="IHM4" s="7"/>
      <c r="IHO4" s="7"/>
      <c r="IHQ4" s="7"/>
      <c r="IHS4" s="7"/>
      <c r="IHU4" s="7"/>
      <c r="IHW4" s="7"/>
      <c r="IHY4" s="7"/>
      <c r="IIA4" s="7"/>
      <c r="IIC4" s="7"/>
      <c r="IIE4" s="7"/>
      <c r="IIG4" s="7"/>
      <c r="III4" s="7"/>
      <c r="IIK4" s="7"/>
      <c r="IIM4" s="7"/>
      <c r="IIO4" s="7"/>
      <c r="IIQ4" s="7"/>
      <c r="IIS4" s="7"/>
      <c r="IIU4" s="7"/>
      <c r="IIW4" s="7"/>
      <c r="IIY4" s="7"/>
      <c r="IJA4" s="7"/>
      <c r="IJC4" s="7"/>
      <c r="IJE4" s="7"/>
      <c r="IJG4" s="7"/>
      <c r="IJI4" s="7"/>
      <c r="IJK4" s="7"/>
      <c r="IJM4" s="7"/>
      <c r="IJO4" s="7"/>
      <c r="IJQ4" s="7"/>
      <c r="IJS4" s="7"/>
      <c r="IJU4" s="7"/>
      <c r="IJW4" s="7"/>
      <c r="IJY4" s="7"/>
      <c r="IKA4" s="7"/>
      <c r="IKC4" s="7"/>
      <c r="IKE4" s="7"/>
      <c r="IKG4" s="7"/>
      <c r="IKI4" s="7"/>
      <c r="IKK4" s="7"/>
      <c r="IKM4" s="7"/>
      <c r="IKO4" s="7"/>
      <c r="IKQ4" s="7"/>
      <c r="IKS4" s="7"/>
      <c r="IKU4" s="7"/>
      <c r="IKW4" s="7"/>
      <c r="IKY4" s="7"/>
      <c r="ILA4" s="7"/>
      <c r="ILC4" s="7"/>
      <c r="ILE4" s="7"/>
      <c r="ILG4" s="7"/>
      <c r="ILI4" s="7"/>
      <c r="ILK4" s="7"/>
      <c r="ILM4" s="7"/>
      <c r="ILO4" s="7"/>
      <c r="ILQ4" s="7"/>
      <c r="ILS4" s="7"/>
      <c r="ILU4" s="7"/>
      <c r="ILW4" s="7"/>
      <c r="ILY4" s="7"/>
      <c r="IMA4" s="7"/>
      <c r="IMC4" s="7"/>
      <c r="IME4" s="7"/>
      <c r="IMG4" s="7"/>
      <c r="IMI4" s="7"/>
      <c r="IMK4" s="7"/>
      <c r="IMM4" s="7"/>
      <c r="IMO4" s="7"/>
      <c r="IMQ4" s="7"/>
      <c r="IMS4" s="7"/>
      <c r="IMU4" s="7"/>
      <c r="IMW4" s="7"/>
      <c r="IMY4" s="7"/>
      <c r="INA4" s="7"/>
      <c r="INC4" s="7"/>
      <c r="INE4" s="7"/>
      <c r="ING4" s="7"/>
      <c r="INI4" s="7"/>
      <c r="INK4" s="7"/>
      <c r="INM4" s="7"/>
      <c r="INO4" s="7"/>
      <c r="INQ4" s="7"/>
      <c r="INS4" s="7"/>
      <c r="INU4" s="7"/>
      <c r="INW4" s="7"/>
      <c r="INY4" s="7"/>
      <c r="IOA4" s="7"/>
      <c r="IOC4" s="7"/>
      <c r="IOE4" s="7"/>
      <c r="IOG4" s="7"/>
      <c r="IOI4" s="7"/>
      <c r="IOK4" s="7"/>
      <c r="IOM4" s="7"/>
      <c r="IOO4" s="7"/>
      <c r="IOQ4" s="7"/>
      <c r="IOS4" s="7"/>
      <c r="IOU4" s="7"/>
      <c r="IOW4" s="7"/>
      <c r="IOY4" s="7"/>
      <c r="IPA4" s="7"/>
      <c r="IPC4" s="7"/>
      <c r="IPE4" s="7"/>
      <c r="IPG4" s="7"/>
      <c r="IPI4" s="7"/>
      <c r="IPK4" s="7"/>
      <c r="IPM4" s="7"/>
      <c r="IPO4" s="7"/>
      <c r="IPQ4" s="7"/>
      <c r="IPS4" s="7"/>
      <c r="IPU4" s="7"/>
      <c r="IPW4" s="7"/>
      <c r="IPY4" s="7"/>
      <c r="IQA4" s="7"/>
      <c r="IQC4" s="7"/>
      <c r="IQE4" s="7"/>
      <c r="IQG4" s="7"/>
      <c r="IQI4" s="7"/>
      <c r="IQK4" s="7"/>
      <c r="IQM4" s="7"/>
      <c r="IQO4" s="7"/>
      <c r="IQQ4" s="7"/>
      <c r="IQS4" s="7"/>
      <c r="IQU4" s="7"/>
      <c r="IQW4" s="7"/>
      <c r="IQY4" s="7"/>
      <c r="IRA4" s="7"/>
      <c r="IRC4" s="7"/>
      <c r="IRE4" s="7"/>
      <c r="IRG4" s="7"/>
      <c r="IRI4" s="7"/>
      <c r="IRK4" s="7"/>
      <c r="IRM4" s="7"/>
      <c r="IRO4" s="7"/>
      <c r="IRQ4" s="7"/>
      <c r="IRS4" s="7"/>
      <c r="IRU4" s="7"/>
      <c r="IRW4" s="7"/>
      <c r="IRY4" s="7"/>
      <c r="ISA4" s="7"/>
      <c r="ISC4" s="7"/>
      <c r="ISE4" s="7"/>
      <c r="ISG4" s="7"/>
      <c r="ISI4" s="7"/>
      <c r="ISK4" s="7"/>
      <c r="ISM4" s="7"/>
      <c r="ISO4" s="7"/>
      <c r="ISQ4" s="7"/>
      <c r="ISS4" s="7"/>
      <c r="ISU4" s="7"/>
      <c r="ISW4" s="7"/>
      <c r="ISY4" s="7"/>
      <c r="ITA4" s="7"/>
      <c r="ITC4" s="7"/>
      <c r="ITE4" s="7"/>
      <c r="ITG4" s="7"/>
      <c r="ITI4" s="7"/>
      <c r="ITK4" s="7"/>
      <c r="ITM4" s="7"/>
      <c r="ITO4" s="7"/>
      <c r="ITQ4" s="7"/>
      <c r="ITS4" s="7"/>
      <c r="ITU4" s="7"/>
      <c r="ITW4" s="7"/>
      <c r="ITY4" s="7"/>
      <c r="IUA4" s="7"/>
      <c r="IUC4" s="7"/>
      <c r="IUE4" s="7"/>
      <c r="IUG4" s="7"/>
      <c r="IUI4" s="7"/>
      <c r="IUK4" s="7"/>
      <c r="IUM4" s="7"/>
      <c r="IUO4" s="7"/>
      <c r="IUQ4" s="7"/>
      <c r="IUS4" s="7"/>
      <c r="IUU4" s="7"/>
      <c r="IUW4" s="7"/>
      <c r="IUY4" s="7"/>
      <c r="IVA4" s="7"/>
      <c r="IVC4" s="7"/>
      <c r="IVE4" s="7"/>
      <c r="IVG4" s="7"/>
      <c r="IVI4" s="7"/>
      <c r="IVK4" s="7"/>
      <c r="IVM4" s="7"/>
      <c r="IVO4" s="7"/>
      <c r="IVQ4" s="7"/>
      <c r="IVS4" s="7"/>
      <c r="IVU4" s="7"/>
      <c r="IVW4" s="7"/>
      <c r="IVY4" s="7"/>
      <c r="IWA4" s="7"/>
      <c r="IWC4" s="7"/>
      <c r="IWE4" s="7"/>
      <c r="IWG4" s="7"/>
      <c r="IWI4" s="7"/>
      <c r="IWK4" s="7"/>
      <c r="IWM4" s="7"/>
      <c r="IWO4" s="7"/>
      <c r="IWQ4" s="7"/>
      <c r="IWS4" s="7"/>
      <c r="IWU4" s="7"/>
      <c r="IWW4" s="7"/>
      <c r="IWY4" s="7"/>
      <c r="IXA4" s="7"/>
      <c r="IXC4" s="7"/>
      <c r="IXE4" s="7"/>
      <c r="IXG4" s="7"/>
      <c r="IXI4" s="7"/>
      <c r="IXK4" s="7"/>
      <c r="IXM4" s="7"/>
      <c r="IXO4" s="7"/>
      <c r="IXQ4" s="7"/>
      <c r="IXS4" s="7"/>
      <c r="IXU4" s="7"/>
      <c r="IXW4" s="7"/>
      <c r="IXY4" s="7"/>
      <c r="IYA4" s="7"/>
      <c r="IYC4" s="7"/>
      <c r="IYE4" s="7"/>
      <c r="IYG4" s="7"/>
      <c r="IYI4" s="7"/>
      <c r="IYK4" s="7"/>
      <c r="IYM4" s="7"/>
      <c r="IYO4" s="7"/>
      <c r="IYQ4" s="7"/>
      <c r="IYS4" s="7"/>
      <c r="IYU4" s="7"/>
      <c r="IYW4" s="7"/>
      <c r="IYY4" s="7"/>
      <c r="IZA4" s="7"/>
      <c r="IZC4" s="7"/>
      <c r="IZE4" s="7"/>
      <c r="IZG4" s="7"/>
      <c r="IZI4" s="7"/>
      <c r="IZK4" s="7"/>
      <c r="IZM4" s="7"/>
      <c r="IZO4" s="7"/>
      <c r="IZQ4" s="7"/>
      <c r="IZS4" s="7"/>
      <c r="IZU4" s="7"/>
      <c r="IZW4" s="7"/>
      <c r="IZY4" s="7"/>
      <c r="JAA4" s="7"/>
      <c r="JAC4" s="7"/>
      <c r="JAE4" s="7"/>
      <c r="JAG4" s="7"/>
      <c r="JAI4" s="7"/>
      <c r="JAK4" s="7"/>
      <c r="JAM4" s="7"/>
      <c r="JAO4" s="7"/>
      <c r="JAQ4" s="7"/>
      <c r="JAS4" s="7"/>
      <c r="JAU4" s="7"/>
      <c r="JAW4" s="7"/>
      <c r="JAY4" s="7"/>
      <c r="JBA4" s="7"/>
      <c r="JBC4" s="7"/>
      <c r="JBE4" s="7"/>
      <c r="JBG4" s="7"/>
      <c r="JBI4" s="7"/>
      <c r="JBK4" s="7"/>
      <c r="JBM4" s="7"/>
      <c r="JBO4" s="7"/>
      <c r="JBQ4" s="7"/>
      <c r="JBS4" s="7"/>
      <c r="JBU4" s="7"/>
      <c r="JBW4" s="7"/>
      <c r="JBY4" s="7"/>
      <c r="JCA4" s="7"/>
      <c r="JCC4" s="7"/>
      <c r="JCE4" s="7"/>
      <c r="JCG4" s="7"/>
      <c r="JCI4" s="7"/>
      <c r="JCK4" s="7"/>
      <c r="JCM4" s="7"/>
      <c r="JCO4" s="7"/>
      <c r="JCQ4" s="7"/>
      <c r="JCS4" s="7"/>
      <c r="JCU4" s="7"/>
      <c r="JCW4" s="7"/>
      <c r="JCY4" s="7"/>
      <c r="JDA4" s="7"/>
      <c r="JDC4" s="7"/>
      <c r="JDE4" s="7"/>
      <c r="JDG4" s="7"/>
      <c r="JDI4" s="7"/>
      <c r="JDK4" s="7"/>
      <c r="JDM4" s="7"/>
      <c r="JDO4" s="7"/>
      <c r="JDQ4" s="7"/>
      <c r="JDS4" s="7"/>
      <c r="JDU4" s="7"/>
      <c r="JDW4" s="7"/>
      <c r="JDY4" s="7"/>
      <c r="JEA4" s="7"/>
      <c r="JEC4" s="7"/>
      <c r="JEE4" s="7"/>
      <c r="JEG4" s="7"/>
      <c r="JEI4" s="7"/>
      <c r="JEK4" s="7"/>
      <c r="JEM4" s="7"/>
      <c r="JEO4" s="7"/>
      <c r="JEQ4" s="7"/>
      <c r="JES4" s="7"/>
      <c r="JEU4" s="7"/>
      <c r="JEW4" s="7"/>
      <c r="JEY4" s="7"/>
      <c r="JFA4" s="7"/>
      <c r="JFC4" s="7"/>
      <c r="JFE4" s="7"/>
      <c r="JFG4" s="7"/>
      <c r="JFI4" s="7"/>
      <c r="JFK4" s="7"/>
      <c r="JFM4" s="7"/>
      <c r="JFO4" s="7"/>
      <c r="JFQ4" s="7"/>
      <c r="JFS4" s="7"/>
      <c r="JFU4" s="7"/>
      <c r="JFW4" s="7"/>
      <c r="JFY4" s="7"/>
      <c r="JGA4" s="7"/>
      <c r="JGC4" s="7"/>
      <c r="JGE4" s="7"/>
      <c r="JGG4" s="7"/>
      <c r="JGI4" s="7"/>
      <c r="JGK4" s="7"/>
      <c r="JGM4" s="7"/>
      <c r="JGO4" s="7"/>
      <c r="JGQ4" s="7"/>
      <c r="JGS4" s="7"/>
      <c r="JGU4" s="7"/>
      <c r="JGW4" s="7"/>
      <c r="JGY4" s="7"/>
      <c r="JHA4" s="7"/>
      <c r="JHC4" s="7"/>
      <c r="JHE4" s="7"/>
      <c r="JHG4" s="7"/>
      <c r="JHI4" s="7"/>
      <c r="JHK4" s="7"/>
      <c r="JHM4" s="7"/>
      <c r="JHO4" s="7"/>
      <c r="JHQ4" s="7"/>
      <c r="JHS4" s="7"/>
      <c r="JHU4" s="7"/>
      <c r="JHW4" s="7"/>
      <c r="JHY4" s="7"/>
      <c r="JIA4" s="7"/>
      <c r="JIC4" s="7"/>
      <c r="JIE4" s="7"/>
      <c r="JIG4" s="7"/>
      <c r="JII4" s="7"/>
      <c r="JIK4" s="7"/>
      <c r="JIM4" s="7"/>
      <c r="JIO4" s="7"/>
      <c r="JIQ4" s="7"/>
      <c r="JIS4" s="7"/>
      <c r="JIU4" s="7"/>
      <c r="JIW4" s="7"/>
      <c r="JIY4" s="7"/>
      <c r="JJA4" s="7"/>
      <c r="JJC4" s="7"/>
      <c r="JJE4" s="7"/>
      <c r="JJG4" s="7"/>
      <c r="JJI4" s="7"/>
      <c r="JJK4" s="7"/>
      <c r="JJM4" s="7"/>
      <c r="JJO4" s="7"/>
      <c r="JJQ4" s="7"/>
      <c r="JJS4" s="7"/>
      <c r="JJU4" s="7"/>
      <c r="JJW4" s="7"/>
      <c r="JJY4" s="7"/>
      <c r="JKA4" s="7"/>
      <c r="JKC4" s="7"/>
      <c r="JKE4" s="7"/>
      <c r="JKG4" s="7"/>
      <c r="JKI4" s="7"/>
      <c r="JKK4" s="7"/>
      <c r="JKM4" s="7"/>
      <c r="JKO4" s="7"/>
      <c r="JKQ4" s="7"/>
      <c r="JKS4" s="7"/>
      <c r="JKU4" s="7"/>
      <c r="JKW4" s="7"/>
      <c r="JKY4" s="7"/>
      <c r="JLA4" s="7"/>
      <c r="JLC4" s="7"/>
      <c r="JLE4" s="7"/>
      <c r="JLG4" s="7"/>
      <c r="JLI4" s="7"/>
      <c r="JLK4" s="7"/>
      <c r="JLM4" s="7"/>
      <c r="JLO4" s="7"/>
      <c r="JLQ4" s="7"/>
      <c r="JLS4" s="7"/>
      <c r="JLU4" s="7"/>
      <c r="JLW4" s="7"/>
      <c r="JLY4" s="7"/>
      <c r="JMA4" s="7"/>
      <c r="JMC4" s="7"/>
      <c r="JME4" s="7"/>
      <c r="JMG4" s="7"/>
      <c r="JMI4" s="7"/>
      <c r="JMK4" s="7"/>
      <c r="JMM4" s="7"/>
      <c r="JMO4" s="7"/>
      <c r="JMQ4" s="7"/>
      <c r="JMS4" s="7"/>
      <c r="JMU4" s="7"/>
      <c r="JMW4" s="7"/>
      <c r="JMY4" s="7"/>
      <c r="JNA4" s="7"/>
      <c r="JNC4" s="7"/>
      <c r="JNE4" s="7"/>
      <c r="JNG4" s="7"/>
      <c r="JNI4" s="7"/>
      <c r="JNK4" s="7"/>
      <c r="JNM4" s="7"/>
      <c r="JNO4" s="7"/>
      <c r="JNQ4" s="7"/>
      <c r="JNS4" s="7"/>
      <c r="JNU4" s="7"/>
      <c r="JNW4" s="7"/>
      <c r="JNY4" s="7"/>
      <c r="JOA4" s="7"/>
      <c r="JOC4" s="7"/>
      <c r="JOE4" s="7"/>
      <c r="JOG4" s="7"/>
      <c r="JOI4" s="7"/>
      <c r="JOK4" s="7"/>
      <c r="JOM4" s="7"/>
      <c r="JOO4" s="7"/>
      <c r="JOQ4" s="7"/>
      <c r="JOS4" s="7"/>
      <c r="JOU4" s="7"/>
      <c r="JOW4" s="7"/>
      <c r="JOY4" s="7"/>
      <c r="JPA4" s="7"/>
      <c r="JPC4" s="7"/>
      <c r="JPE4" s="7"/>
      <c r="JPG4" s="7"/>
      <c r="JPI4" s="7"/>
      <c r="JPK4" s="7"/>
      <c r="JPM4" s="7"/>
      <c r="JPO4" s="7"/>
      <c r="JPQ4" s="7"/>
      <c r="JPS4" s="7"/>
      <c r="JPU4" s="7"/>
      <c r="JPW4" s="7"/>
      <c r="JPY4" s="7"/>
      <c r="JQA4" s="7"/>
      <c r="JQC4" s="7"/>
      <c r="JQE4" s="7"/>
      <c r="JQG4" s="7"/>
      <c r="JQI4" s="7"/>
      <c r="JQK4" s="7"/>
      <c r="JQM4" s="7"/>
      <c r="JQO4" s="7"/>
      <c r="JQQ4" s="7"/>
      <c r="JQS4" s="7"/>
      <c r="JQU4" s="7"/>
      <c r="JQW4" s="7"/>
      <c r="JQY4" s="7"/>
      <c r="JRA4" s="7"/>
      <c r="JRC4" s="7"/>
      <c r="JRE4" s="7"/>
      <c r="JRG4" s="7"/>
      <c r="JRI4" s="7"/>
      <c r="JRK4" s="7"/>
      <c r="JRM4" s="7"/>
      <c r="JRO4" s="7"/>
      <c r="JRQ4" s="7"/>
      <c r="JRS4" s="7"/>
      <c r="JRU4" s="7"/>
      <c r="JRW4" s="7"/>
      <c r="JRY4" s="7"/>
      <c r="JSA4" s="7"/>
      <c r="JSC4" s="7"/>
      <c r="JSE4" s="7"/>
      <c r="JSG4" s="7"/>
      <c r="JSI4" s="7"/>
      <c r="JSK4" s="7"/>
      <c r="JSM4" s="7"/>
      <c r="JSO4" s="7"/>
      <c r="JSQ4" s="7"/>
      <c r="JSS4" s="7"/>
      <c r="JSU4" s="7"/>
      <c r="JSW4" s="7"/>
      <c r="JSY4" s="7"/>
      <c r="JTA4" s="7"/>
      <c r="JTC4" s="7"/>
      <c r="JTE4" s="7"/>
      <c r="JTG4" s="7"/>
      <c r="JTI4" s="7"/>
      <c r="JTK4" s="7"/>
      <c r="JTM4" s="7"/>
      <c r="JTO4" s="7"/>
      <c r="JTQ4" s="7"/>
      <c r="JTS4" s="7"/>
      <c r="JTU4" s="7"/>
      <c r="JTW4" s="7"/>
      <c r="JTY4" s="7"/>
      <c r="JUA4" s="7"/>
      <c r="JUC4" s="7"/>
      <c r="JUE4" s="7"/>
      <c r="JUG4" s="7"/>
      <c r="JUI4" s="7"/>
      <c r="JUK4" s="7"/>
      <c r="JUM4" s="7"/>
      <c r="JUO4" s="7"/>
      <c r="JUQ4" s="7"/>
      <c r="JUS4" s="7"/>
      <c r="JUU4" s="7"/>
      <c r="JUW4" s="7"/>
      <c r="JUY4" s="7"/>
      <c r="JVA4" s="7"/>
      <c r="JVC4" s="7"/>
      <c r="JVE4" s="7"/>
      <c r="JVG4" s="7"/>
      <c r="JVI4" s="7"/>
      <c r="JVK4" s="7"/>
      <c r="JVM4" s="7"/>
      <c r="JVO4" s="7"/>
      <c r="JVQ4" s="7"/>
      <c r="JVS4" s="7"/>
      <c r="JVU4" s="7"/>
      <c r="JVW4" s="7"/>
      <c r="JVY4" s="7"/>
      <c r="JWA4" s="7"/>
      <c r="JWC4" s="7"/>
      <c r="JWE4" s="7"/>
      <c r="JWG4" s="7"/>
      <c r="JWI4" s="7"/>
      <c r="JWK4" s="7"/>
      <c r="JWM4" s="7"/>
      <c r="JWO4" s="7"/>
      <c r="JWQ4" s="7"/>
      <c r="JWS4" s="7"/>
      <c r="JWU4" s="7"/>
      <c r="JWW4" s="7"/>
      <c r="JWY4" s="7"/>
      <c r="JXA4" s="7"/>
      <c r="JXC4" s="7"/>
      <c r="JXE4" s="7"/>
      <c r="JXG4" s="7"/>
      <c r="JXI4" s="7"/>
      <c r="JXK4" s="7"/>
      <c r="JXM4" s="7"/>
      <c r="JXO4" s="7"/>
      <c r="JXQ4" s="7"/>
      <c r="JXS4" s="7"/>
      <c r="JXU4" s="7"/>
      <c r="JXW4" s="7"/>
      <c r="JXY4" s="7"/>
      <c r="JYA4" s="7"/>
      <c r="JYC4" s="7"/>
      <c r="JYE4" s="7"/>
      <c r="JYG4" s="7"/>
      <c r="JYI4" s="7"/>
      <c r="JYK4" s="7"/>
      <c r="JYM4" s="7"/>
      <c r="JYO4" s="7"/>
      <c r="JYQ4" s="7"/>
      <c r="JYS4" s="7"/>
      <c r="JYU4" s="7"/>
      <c r="JYW4" s="7"/>
      <c r="JYY4" s="7"/>
      <c r="JZA4" s="7"/>
      <c r="JZC4" s="7"/>
      <c r="JZE4" s="7"/>
      <c r="JZG4" s="7"/>
      <c r="JZI4" s="7"/>
      <c r="JZK4" s="7"/>
      <c r="JZM4" s="7"/>
      <c r="JZO4" s="7"/>
      <c r="JZQ4" s="7"/>
      <c r="JZS4" s="7"/>
      <c r="JZU4" s="7"/>
      <c r="JZW4" s="7"/>
      <c r="JZY4" s="7"/>
      <c r="KAA4" s="7"/>
      <c r="KAC4" s="7"/>
      <c r="KAE4" s="7"/>
      <c r="KAG4" s="7"/>
      <c r="KAI4" s="7"/>
      <c r="KAK4" s="7"/>
      <c r="KAM4" s="7"/>
      <c r="KAO4" s="7"/>
      <c r="KAQ4" s="7"/>
      <c r="KAS4" s="7"/>
      <c r="KAU4" s="7"/>
      <c r="KAW4" s="7"/>
      <c r="KAY4" s="7"/>
      <c r="KBA4" s="7"/>
      <c r="KBC4" s="7"/>
      <c r="KBE4" s="7"/>
      <c r="KBG4" s="7"/>
      <c r="KBI4" s="7"/>
      <c r="KBK4" s="7"/>
      <c r="KBM4" s="7"/>
      <c r="KBO4" s="7"/>
      <c r="KBQ4" s="7"/>
      <c r="KBS4" s="7"/>
      <c r="KBU4" s="7"/>
      <c r="KBW4" s="7"/>
      <c r="KBY4" s="7"/>
      <c r="KCA4" s="7"/>
      <c r="KCC4" s="7"/>
      <c r="KCE4" s="7"/>
      <c r="KCG4" s="7"/>
      <c r="KCI4" s="7"/>
      <c r="KCK4" s="7"/>
      <c r="KCM4" s="7"/>
      <c r="KCO4" s="7"/>
      <c r="KCQ4" s="7"/>
      <c r="KCS4" s="7"/>
      <c r="KCU4" s="7"/>
      <c r="KCW4" s="7"/>
      <c r="KCY4" s="7"/>
      <c r="KDA4" s="7"/>
      <c r="KDC4" s="7"/>
      <c r="KDE4" s="7"/>
      <c r="KDG4" s="7"/>
      <c r="KDI4" s="7"/>
      <c r="KDK4" s="7"/>
      <c r="KDM4" s="7"/>
      <c r="KDO4" s="7"/>
      <c r="KDQ4" s="7"/>
      <c r="KDS4" s="7"/>
      <c r="KDU4" s="7"/>
      <c r="KDW4" s="7"/>
      <c r="KDY4" s="7"/>
      <c r="KEA4" s="7"/>
      <c r="KEC4" s="7"/>
      <c r="KEE4" s="7"/>
      <c r="KEG4" s="7"/>
      <c r="KEI4" s="7"/>
      <c r="KEK4" s="7"/>
      <c r="KEM4" s="7"/>
      <c r="KEO4" s="7"/>
      <c r="KEQ4" s="7"/>
      <c r="KES4" s="7"/>
      <c r="KEU4" s="7"/>
      <c r="KEW4" s="7"/>
      <c r="KEY4" s="7"/>
      <c r="KFA4" s="7"/>
      <c r="KFC4" s="7"/>
      <c r="KFE4" s="7"/>
      <c r="KFG4" s="7"/>
      <c r="KFI4" s="7"/>
      <c r="KFK4" s="7"/>
      <c r="KFM4" s="7"/>
      <c r="KFO4" s="7"/>
      <c r="KFQ4" s="7"/>
      <c r="KFS4" s="7"/>
      <c r="KFU4" s="7"/>
      <c r="KFW4" s="7"/>
      <c r="KFY4" s="7"/>
      <c r="KGA4" s="7"/>
      <c r="KGC4" s="7"/>
      <c r="KGE4" s="7"/>
      <c r="KGG4" s="7"/>
      <c r="KGI4" s="7"/>
      <c r="KGK4" s="7"/>
      <c r="KGM4" s="7"/>
      <c r="KGO4" s="7"/>
      <c r="KGQ4" s="7"/>
      <c r="KGS4" s="7"/>
      <c r="KGU4" s="7"/>
      <c r="KGW4" s="7"/>
      <c r="KGY4" s="7"/>
      <c r="KHA4" s="7"/>
      <c r="KHC4" s="7"/>
      <c r="KHE4" s="7"/>
      <c r="KHG4" s="7"/>
      <c r="KHI4" s="7"/>
      <c r="KHK4" s="7"/>
      <c r="KHM4" s="7"/>
      <c r="KHO4" s="7"/>
      <c r="KHQ4" s="7"/>
      <c r="KHS4" s="7"/>
      <c r="KHU4" s="7"/>
      <c r="KHW4" s="7"/>
      <c r="KHY4" s="7"/>
      <c r="KIA4" s="7"/>
      <c r="KIC4" s="7"/>
      <c r="KIE4" s="7"/>
      <c r="KIG4" s="7"/>
      <c r="KII4" s="7"/>
      <c r="KIK4" s="7"/>
      <c r="KIM4" s="7"/>
      <c r="KIO4" s="7"/>
      <c r="KIQ4" s="7"/>
      <c r="KIS4" s="7"/>
      <c r="KIU4" s="7"/>
      <c r="KIW4" s="7"/>
      <c r="KIY4" s="7"/>
      <c r="KJA4" s="7"/>
      <c r="KJC4" s="7"/>
      <c r="KJE4" s="7"/>
      <c r="KJG4" s="7"/>
      <c r="KJI4" s="7"/>
      <c r="KJK4" s="7"/>
      <c r="KJM4" s="7"/>
      <c r="KJO4" s="7"/>
      <c r="KJQ4" s="7"/>
      <c r="KJS4" s="7"/>
      <c r="KJU4" s="7"/>
      <c r="KJW4" s="7"/>
      <c r="KJY4" s="7"/>
      <c r="KKA4" s="7"/>
      <c r="KKC4" s="7"/>
      <c r="KKE4" s="7"/>
      <c r="KKG4" s="7"/>
      <c r="KKI4" s="7"/>
      <c r="KKK4" s="7"/>
      <c r="KKM4" s="7"/>
      <c r="KKO4" s="7"/>
      <c r="KKQ4" s="7"/>
      <c r="KKS4" s="7"/>
      <c r="KKU4" s="7"/>
      <c r="KKW4" s="7"/>
      <c r="KKY4" s="7"/>
      <c r="KLA4" s="7"/>
      <c r="KLC4" s="7"/>
      <c r="KLE4" s="7"/>
      <c r="KLG4" s="7"/>
      <c r="KLI4" s="7"/>
      <c r="KLK4" s="7"/>
      <c r="KLM4" s="7"/>
      <c r="KLO4" s="7"/>
      <c r="KLQ4" s="7"/>
      <c r="KLS4" s="7"/>
      <c r="KLU4" s="7"/>
      <c r="KLW4" s="7"/>
      <c r="KLY4" s="7"/>
      <c r="KMA4" s="7"/>
      <c r="KMC4" s="7"/>
      <c r="KME4" s="7"/>
      <c r="KMG4" s="7"/>
      <c r="KMI4" s="7"/>
      <c r="KMK4" s="7"/>
      <c r="KMM4" s="7"/>
      <c r="KMO4" s="7"/>
      <c r="KMQ4" s="7"/>
      <c r="KMS4" s="7"/>
      <c r="KMU4" s="7"/>
      <c r="KMW4" s="7"/>
      <c r="KMY4" s="7"/>
      <c r="KNA4" s="7"/>
      <c r="KNC4" s="7"/>
      <c r="KNE4" s="7"/>
      <c r="KNG4" s="7"/>
      <c r="KNI4" s="7"/>
      <c r="KNK4" s="7"/>
      <c r="KNM4" s="7"/>
      <c r="KNO4" s="7"/>
      <c r="KNQ4" s="7"/>
      <c r="KNS4" s="7"/>
      <c r="KNU4" s="7"/>
      <c r="KNW4" s="7"/>
      <c r="KNY4" s="7"/>
      <c r="KOA4" s="7"/>
      <c r="KOC4" s="7"/>
      <c r="KOE4" s="7"/>
      <c r="KOG4" s="7"/>
      <c r="KOI4" s="7"/>
      <c r="KOK4" s="7"/>
      <c r="KOM4" s="7"/>
      <c r="KOO4" s="7"/>
      <c r="KOQ4" s="7"/>
      <c r="KOS4" s="7"/>
      <c r="KOU4" s="7"/>
      <c r="KOW4" s="7"/>
      <c r="KOY4" s="7"/>
      <c r="KPA4" s="7"/>
      <c r="KPC4" s="7"/>
      <c r="KPE4" s="7"/>
      <c r="KPG4" s="7"/>
      <c r="KPI4" s="7"/>
      <c r="KPK4" s="7"/>
      <c r="KPM4" s="7"/>
      <c r="KPO4" s="7"/>
      <c r="KPQ4" s="7"/>
      <c r="KPS4" s="7"/>
      <c r="KPU4" s="7"/>
      <c r="KPW4" s="7"/>
      <c r="KPY4" s="7"/>
      <c r="KQA4" s="7"/>
      <c r="KQC4" s="7"/>
      <c r="KQE4" s="7"/>
      <c r="KQG4" s="7"/>
      <c r="KQI4" s="7"/>
      <c r="KQK4" s="7"/>
      <c r="KQM4" s="7"/>
      <c r="KQO4" s="7"/>
      <c r="KQQ4" s="7"/>
      <c r="KQS4" s="7"/>
      <c r="KQU4" s="7"/>
      <c r="KQW4" s="7"/>
      <c r="KQY4" s="7"/>
      <c r="KRA4" s="7"/>
      <c r="KRC4" s="7"/>
      <c r="KRE4" s="7"/>
      <c r="KRG4" s="7"/>
      <c r="KRI4" s="7"/>
      <c r="KRK4" s="7"/>
      <c r="KRM4" s="7"/>
      <c r="KRO4" s="7"/>
      <c r="KRQ4" s="7"/>
      <c r="KRS4" s="7"/>
      <c r="KRU4" s="7"/>
      <c r="KRW4" s="7"/>
      <c r="KRY4" s="7"/>
      <c r="KSA4" s="7"/>
      <c r="KSC4" s="7"/>
      <c r="KSE4" s="7"/>
      <c r="KSG4" s="7"/>
      <c r="KSI4" s="7"/>
      <c r="KSK4" s="7"/>
      <c r="KSM4" s="7"/>
      <c r="KSO4" s="7"/>
      <c r="KSQ4" s="7"/>
      <c r="KSS4" s="7"/>
      <c r="KSU4" s="7"/>
      <c r="KSW4" s="7"/>
      <c r="KSY4" s="7"/>
      <c r="KTA4" s="7"/>
      <c r="KTC4" s="7"/>
      <c r="KTE4" s="7"/>
      <c r="KTG4" s="7"/>
      <c r="KTI4" s="7"/>
      <c r="KTK4" s="7"/>
      <c r="KTM4" s="7"/>
      <c r="KTO4" s="7"/>
      <c r="KTQ4" s="7"/>
      <c r="KTS4" s="7"/>
      <c r="KTU4" s="7"/>
      <c r="KTW4" s="7"/>
      <c r="KTY4" s="7"/>
      <c r="KUA4" s="7"/>
      <c r="KUC4" s="7"/>
      <c r="KUE4" s="7"/>
      <c r="KUG4" s="7"/>
      <c r="KUI4" s="7"/>
      <c r="KUK4" s="7"/>
      <c r="KUM4" s="7"/>
      <c r="KUO4" s="7"/>
      <c r="KUQ4" s="7"/>
      <c r="KUS4" s="7"/>
      <c r="KUU4" s="7"/>
      <c r="KUW4" s="7"/>
      <c r="KUY4" s="7"/>
      <c r="KVA4" s="7"/>
      <c r="KVC4" s="7"/>
      <c r="KVE4" s="7"/>
      <c r="KVG4" s="7"/>
      <c r="KVI4" s="7"/>
      <c r="KVK4" s="7"/>
      <c r="KVM4" s="7"/>
      <c r="KVO4" s="7"/>
      <c r="KVQ4" s="7"/>
      <c r="KVS4" s="7"/>
      <c r="KVU4" s="7"/>
      <c r="KVW4" s="7"/>
      <c r="KVY4" s="7"/>
      <c r="KWA4" s="7"/>
      <c r="KWC4" s="7"/>
      <c r="KWE4" s="7"/>
      <c r="KWG4" s="7"/>
      <c r="KWI4" s="7"/>
      <c r="KWK4" s="7"/>
      <c r="KWM4" s="7"/>
      <c r="KWO4" s="7"/>
      <c r="KWQ4" s="7"/>
      <c r="KWS4" s="7"/>
      <c r="KWU4" s="7"/>
      <c r="KWW4" s="7"/>
      <c r="KWY4" s="7"/>
      <c r="KXA4" s="7"/>
      <c r="KXC4" s="7"/>
      <c r="KXE4" s="7"/>
      <c r="KXG4" s="7"/>
      <c r="KXI4" s="7"/>
      <c r="KXK4" s="7"/>
      <c r="KXM4" s="7"/>
      <c r="KXO4" s="7"/>
      <c r="KXQ4" s="7"/>
      <c r="KXS4" s="7"/>
      <c r="KXU4" s="7"/>
      <c r="KXW4" s="7"/>
      <c r="KXY4" s="7"/>
      <c r="KYA4" s="7"/>
      <c r="KYC4" s="7"/>
      <c r="KYE4" s="7"/>
      <c r="KYG4" s="7"/>
      <c r="KYI4" s="7"/>
      <c r="KYK4" s="7"/>
      <c r="KYM4" s="7"/>
      <c r="KYO4" s="7"/>
      <c r="KYQ4" s="7"/>
      <c r="KYS4" s="7"/>
      <c r="KYU4" s="7"/>
      <c r="KYW4" s="7"/>
      <c r="KYY4" s="7"/>
      <c r="KZA4" s="7"/>
      <c r="KZC4" s="7"/>
      <c r="KZE4" s="7"/>
      <c r="KZG4" s="7"/>
      <c r="KZI4" s="7"/>
      <c r="KZK4" s="7"/>
      <c r="KZM4" s="7"/>
      <c r="KZO4" s="7"/>
      <c r="KZQ4" s="7"/>
      <c r="KZS4" s="7"/>
      <c r="KZU4" s="7"/>
      <c r="KZW4" s="7"/>
      <c r="KZY4" s="7"/>
      <c r="LAA4" s="7"/>
      <c r="LAC4" s="7"/>
      <c r="LAE4" s="7"/>
      <c r="LAG4" s="7"/>
      <c r="LAI4" s="7"/>
      <c r="LAK4" s="7"/>
      <c r="LAM4" s="7"/>
      <c r="LAO4" s="7"/>
      <c r="LAQ4" s="7"/>
      <c r="LAS4" s="7"/>
      <c r="LAU4" s="7"/>
      <c r="LAW4" s="7"/>
      <c r="LAY4" s="7"/>
      <c r="LBA4" s="7"/>
      <c r="LBC4" s="7"/>
      <c r="LBE4" s="7"/>
      <c r="LBG4" s="7"/>
      <c r="LBI4" s="7"/>
      <c r="LBK4" s="7"/>
      <c r="LBM4" s="7"/>
      <c r="LBO4" s="7"/>
      <c r="LBQ4" s="7"/>
      <c r="LBS4" s="7"/>
      <c r="LBU4" s="7"/>
      <c r="LBW4" s="7"/>
      <c r="LBY4" s="7"/>
      <c r="LCA4" s="7"/>
      <c r="LCC4" s="7"/>
      <c r="LCE4" s="7"/>
      <c r="LCG4" s="7"/>
      <c r="LCI4" s="7"/>
      <c r="LCK4" s="7"/>
      <c r="LCM4" s="7"/>
      <c r="LCO4" s="7"/>
      <c r="LCQ4" s="7"/>
      <c r="LCS4" s="7"/>
      <c r="LCU4" s="7"/>
      <c r="LCW4" s="7"/>
      <c r="LCY4" s="7"/>
      <c r="LDA4" s="7"/>
      <c r="LDC4" s="7"/>
      <c r="LDE4" s="7"/>
      <c r="LDG4" s="7"/>
      <c r="LDI4" s="7"/>
      <c r="LDK4" s="7"/>
      <c r="LDM4" s="7"/>
      <c r="LDO4" s="7"/>
      <c r="LDQ4" s="7"/>
      <c r="LDS4" s="7"/>
      <c r="LDU4" s="7"/>
      <c r="LDW4" s="7"/>
      <c r="LDY4" s="7"/>
      <c r="LEA4" s="7"/>
      <c r="LEC4" s="7"/>
      <c r="LEE4" s="7"/>
      <c r="LEG4" s="7"/>
      <c r="LEI4" s="7"/>
      <c r="LEK4" s="7"/>
      <c r="LEM4" s="7"/>
      <c r="LEO4" s="7"/>
      <c r="LEQ4" s="7"/>
      <c r="LES4" s="7"/>
      <c r="LEU4" s="7"/>
      <c r="LEW4" s="7"/>
      <c r="LEY4" s="7"/>
      <c r="LFA4" s="7"/>
      <c r="LFC4" s="7"/>
      <c r="LFE4" s="7"/>
      <c r="LFG4" s="7"/>
      <c r="LFI4" s="7"/>
      <c r="LFK4" s="7"/>
      <c r="LFM4" s="7"/>
      <c r="LFO4" s="7"/>
      <c r="LFQ4" s="7"/>
      <c r="LFS4" s="7"/>
      <c r="LFU4" s="7"/>
      <c r="LFW4" s="7"/>
      <c r="LFY4" s="7"/>
      <c r="LGA4" s="7"/>
      <c r="LGC4" s="7"/>
      <c r="LGE4" s="7"/>
      <c r="LGG4" s="7"/>
      <c r="LGI4" s="7"/>
      <c r="LGK4" s="7"/>
      <c r="LGM4" s="7"/>
      <c r="LGO4" s="7"/>
      <c r="LGQ4" s="7"/>
      <c r="LGS4" s="7"/>
      <c r="LGU4" s="7"/>
      <c r="LGW4" s="7"/>
      <c r="LGY4" s="7"/>
      <c r="LHA4" s="7"/>
      <c r="LHC4" s="7"/>
      <c r="LHE4" s="7"/>
      <c r="LHG4" s="7"/>
      <c r="LHI4" s="7"/>
      <c r="LHK4" s="7"/>
      <c r="LHM4" s="7"/>
      <c r="LHO4" s="7"/>
      <c r="LHQ4" s="7"/>
      <c r="LHS4" s="7"/>
      <c r="LHU4" s="7"/>
      <c r="LHW4" s="7"/>
      <c r="LHY4" s="7"/>
      <c r="LIA4" s="7"/>
      <c r="LIC4" s="7"/>
      <c r="LIE4" s="7"/>
      <c r="LIG4" s="7"/>
      <c r="LII4" s="7"/>
      <c r="LIK4" s="7"/>
      <c r="LIM4" s="7"/>
      <c r="LIO4" s="7"/>
      <c r="LIQ4" s="7"/>
      <c r="LIS4" s="7"/>
      <c r="LIU4" s="7"/>
      <c r="LIW4" s="7"/>
      <c r="LIY4" s="7"/>
      <c r="LJA4" s="7"/>
      <c r="LJC4" s="7"/>
      <c r="LJE4" s="7"/>
      <c r="LJG4" s="7"/>
      <c r="LJI4" s="7"/>
      <c r="LJK4" s="7"/>
      <c r="LJM4" s="7"/>
      <c r="LJO4" s="7"/>
      <c r="LJQ4" s="7"/>
      <c r="LJS4" s="7"/>
      <c r="LJU4" s="7"/>
      <c r="LJW4" s="7"/>
      <c r="LJY4" s="7"/>
      <c r="LKA4" s="7"/>
      <c r="LKC4" s="7"/>
      <c r="LKE4" s="7"/>
      <c r="LKG4" s="7"/>
      <c r="LKI4" s="7"/>
      <c r="LKK4" s="7"/>
      <c r="LKM4" s="7"/>
      <c r="LKO4" s="7"/>
      <c r="LKQ4" s="7"/>
      <c r="LKS4" s="7"/>
      <c r="LKU4" s="7"/>
      <c r="LKW4" s="7"/>
      <c r="LKY4" s="7"/>
      <c r="LLA4" s="7"/>
      <c r="LLC4" s="7"/>
      <c r="LLE4" s="7"/>
      <c r="LLG4" s="7"/>
      <c r="LLI4" s="7"/>
      <c r="LLK4" s="7"/>
      <c r="LLM4" s="7"/>
      <c r="LLO4" s="7"/>
      <c r="LLQ4" s="7"/>
      <c r="LLS4" s="7"/>
      <c r="LLU4" s="7"/>
      <c r="LLW4" s="7"/>
      <c r="LLY4" s="7"/>
      <c r="LMA4" s="7"/>
      <c r="LMC4" s="7"/>
      <c r="LME4" s="7"/>
      <c r="LMG4" s="7"/>
      <c r="LMI4" s="7"/>
      <c r="LMK4" s="7"/>
      <c r="LMM4" s="7"/>
      <c r="LMO4" s="7"/>
      <c r="LMQ4" s="7"/>
      <c r="LMS4" s="7"/>
      <c r="LMU4" s="7"/>
      <c r="LMW4" s="7"/>
      <c r="LMY4" s="7"/>
      <c r="LNA4" s="7"/>
      <c r="LNC4" s="7"/>
      <c r="LNE4" s="7"/>
      <c r="LNG4" s="7"/>
      <c r="LNI4" s="7"/>
      <c r="LNK4" s="7"/>
      <c r="LNM4" s="7"/>
      <c r="LNO4" s="7"/>
      <c r="LNQ4" s="7"/>
      <c r="LNS4" s="7"/>
      <c r="LNU4" s="7"/>
      <c r="LNW4" s="7"/>
      <c r="LNY4" s="7"/>
      <c r="LOA4" s="7"/>
      <c r="LOC4" s="7"/>
      <c r="LOE4" s="7"/>
      <c r="LOG4" s="7"/>
      <c r="LOI4" s="7"/>
      <c r="LOK4" s="7"/>
      <c r="LOM4" s="7"/>
      <c r="LOO4" s="7"/>
      <c r="LOQ4" s="7"/>
      <c r="LOS4" s="7"/>
      <c r="LOU4" s="7"/>
      <c r="LOW4" s="7"/>
      <c r="LOY4" s="7"/>
      <c r="LPA4" s="7"/>
      <c r="LPC4" s="7"/>
      <c r="LPE4" s="7"/>
      <c r="LPG4" s="7"/>
      <c r="LPI4" s="7"/>
      <c r="LPK4" s="7"/>
      <c r="LPM4" s="7"/>
      <c r="LPO4" s="7"/>
      <c r="LPQ4" s="7"/>
      <c r="LPS4" s="7"/>
      <c r="LPU4" s="7"/>
      <c r="LPW4" s="7"/>
      <c r="LPY4" s="7"/>
      <c r="LQA4" s="7"/>
      <c r="LQC4" s="7"/>
      <c r="LQE4" s="7"/>
      <c r="LQG4" s="7"/>
      <c r="LQI4" s="7"/>
      <c r="LQK4" s="7"/>
      <c r="LQM4" s="7"/>
      <c r="LQO4" s="7"/>
      <c r="LQQ4" s="7"/>
      <c r="LQS4" s="7"/>
      <c r="LQU4" s="7"/>
      <c r="LQW4" s="7"/>
      <c r="LQY4" s="7"/>
      <c r="LRA4" s="7"/>
      <c r="LRC4" s="7"/>
      <c r="LRE4" s="7"/>
      <c r="LRG4" s="7"/>
      <c r="LRI4" s="7"/>
      <c r="LRK4" s="7"/>
      <c r="LRM4" s="7"/>
      <c r="LRO4" s="7"/>
      <c r="LRQ4" s="7"/>
      <c r="LRS4" s="7"/>
      <c r="LRU4" s="7"/>
      <c r="LRW4" s="7"/>
      <c r="LRY4" s="7"/>
      <c r="LSA4" s="7"/>
      <c r="LSC4" s="7"/>
      <c r="LSE4" s="7"/>
      <c r="LSG4" s="7"/>
      <c r="LSI4" s="7"/>
      <c r="LSK4" s="7"/>
      <c r="LSM4" s="7"/>
      <c r="LSO4" s="7"/>
      <c r="LSQ4" s="7"/>
      <c r="LSS4" s="7"/>
      <c r="LSU4" s="7"/>
      <c r="LSW4" s="7"/>
      <c r="LSY4" s="7"/>
      <c r="LTA4" s="7"/>
      <c r="LTC4" s="7"/>
      <c r="LTE4" s="7"/>
      <c r="LTG4" s="7"/>
      <c r="LTI4" s="7"/>
      <c r="LTK4" s="7"/>
      <c r="LTM4" s="7"/>
      <c r="LTO4" s="7"/>
      <c r="LTQ4" s="7"/>
      <c r="LTS4" s="7"/>
      <c r="LTU4" s="7"/>
      <c r="LTW4" s="7"/>
      <c r="LTY4" s="7"/>
      <c r="LUA4" s="7"/>
      <c r="LUC4" s="7"/>
      <c r="LUE4" s="7"/>
      <c r="LUG4" s="7"/>
      <c r="LUI4" s="7"/>
      <c r="LUK4" s="7"/>
      <c r="LUM4" s="7"/>
      <c r="LUO4" s="7"/>
      <c r="LUQ4" s="7"/>
      <c r="LUS4" s="7"/>
      <c r="LUU4" s="7"/>
      <c r="LUW4" s="7"/>
      <c r="LUY4" s="7"/>
      <c r="LVA4" s="7"/>
      <c r="LVC4" s="7"/>
      <c r="LVE4" s="7"/>
      <c r="LVG4" s="7"/>
      <c r="LVI4" s="7"/>
      <c r="LVK4" s="7"/>
      <c r="LVM4" s="7"/>
      <c r="LVO4" s="7"/>
      <c r="LVQ4" s="7"/>
      <c r="LVS4" s="7"/>
      <c r="LVU4" s="7"/>
      <c r="LVW4" s="7"/>
      <c r="LVY4" s="7"/>
      <c r="LWA4" s="7"/>
      <c r="LWC4" s="7"/>
      <c r="LWE4" s="7"/>
      <c r="LWG4" s="7"/>
      <c r="LWI4" s="7"/>
      <c r="LWK4" s="7"/>
      <c r="LWM4" s="7"/>
      <c r="LWO4" s="7"/>
      <c r="LWQ4" s="7"/>
      <c r="LWS4" s="7"/>
      <c r="LWU4" s="7"/>
      <c r="LWW4" s="7"/>
      <c r="LWY4" s="7"/>
      <c r="LXA4" s="7"/>
      <c r="LXC4" s="7"/>
      <c r="LXE4" s="7"/>
      <c r="LXG4" s="7"/>
      <c r="LXI4" s="7"/>
      <c r="LXK4" s="7"/>
      <c r="LXM4" s="7"/>
      <c r="LXO4" s="7"/>
      <c r="LXQ4" s="7"/>
      <c r="LXS4" s="7"/>
      <c r="LXU4" s="7"/>
      <c r="LXW4" s="7"/>
      <c r="LXY4" s="7"/>
      <c r="LYA4" s="7"/>
      <c r="LYC4" s="7"/>
      <c r="LYE4" s="7"/>
      <c r="LYG4" s="7"/>
      <c r="LYI4" s="7"/>
      <c r="LYK4" s="7"/>
      <c r="LYM4" s="7"/>
      <c r="LYO4" s="7"/>
      <c r="LYQ4" s="7"/>
      <c r="LYS4" s="7"/>
      <c r="LYU4" s="7"/>
      <c r="LYW4" s="7"/>
      <c r="LYY4" s="7"/>
      <c r="LZA4" s="7"/>
      <c r="LZC4" s="7"/>
      <c r="LZE4" s="7"/>
      <c r="LZG4" s="7"/>
      <c r="LZI4" s="7"/>
      <c r="LZK4" s="7"/>
      <c r="LZM4" s="7"/>
      <c r="LZO4" s="7"/>
      <c r="LZQ4" s="7"/>
      <c r="LZS4" s="7"/>
      <c r="LZU4" s="7"/>
      <c r="LZW4" s="7"/>
      <c r="LZY4" s="7"/>
      <c r="MAA4" s="7"/>
      <c r="MAC4" s="7"/>
      <c r="MAE4" s="7"/>
      <c r="MAG4" s="7"/>
      <c r="MAI4" s="7"/>
      <c r="MAK4" s="7"/>
      <c r="MAM4" s="7"/>
      <c r="MAO4" s="7"/>
      <c r="MAQ4" s="7"/>
      <c r="MAS4" s="7"/>
      <c r="MAU4" s="7"/>
      <c r="MAW4" s="7"/>
      <c r="MAY4" s="7"/>
      <c r="MBA4" s="7"/>
      <c r="MBC4" s="7"/>
      <c r="MBE4" s="7"/>
      <c r="MBG4" s="7"/>
      <c r="MBI4" s="7"/>
      <c r="MBK4" s="7"/>
      <c r="MBM4" s="7"/>
      <c r="MBO4" s="7"/>
      <c r="MBQ4" s="7"/>
      <c r="MBS4" s="7"/>
      <c r="MBU4" s="7"/>
      <c r="MBW4" s="7"/>
      <c r="MBY4" s="7"/>
      <c r="MCA4" s="7"/>
      <c r="MCC4" s="7"/>
      <c r="MCE4" s="7"/>
      <c r="MCG4" s="7"/>
      <c r="MCI4" s="7"/>
      <c r="MCK4" s="7"/>
      <c r="MCM4" s="7"/>
      <c r="MCO4" s="7"/>
      <c r="MCQ4" s="7"/>
      <c r="MCS4" s="7"/>
      <c r="MCU4" s="7"/>
      <c r="MCW4" s="7"/>
      <c r="MCY4" s="7"/>
      <c r="MDA4" s="7"/>
      <c r="MDC4" s="7"/>
      <c r="MDE4" s="7"/>
      <c r="MDG4" s="7"/>
      <c r="MDI4" s="7"/>
      <c r="MDK4" s="7"/>
      <c r="MDM4" s="7"/>
      <c r="MDO4" s="7"/>
      <c r="MDQ4" s="7"/>
      <c r="MDS4" s="7"/>
      <c r="MDU4" s="7"/>
      <c r="MDW4" s="7"/>
      <c r="MDY4" s="7"/>
      <c r="MEA4" s="7"/>
      <c r="MEC4" s="7"/>
      <c r="MEE4" s="7"/>
      <c r="MEG4" s="7"/>
      <c r="MEI4" s="7"/>
      <c r="MEK4" s="7"/>
      <c r="MEM4" s="7"/>
      <c r="MEO4" s="7"/>
      <c r="MEQ4" s="7"/>
      <c r="MES4" s="7"/>
      <c r="MEU4" s="7"/>
      <c r="MEW4" s="7"/>
      <c r="MEY4" s="7"/>
      <c r="MFA4" s="7"/>
      <c r="MFC4" s="7"/>
      <c r="MFE4" s="7"/>
      <c r="MFG4" s="7"/>
      <c r="MFI4" s="7"/>
      <c r="MFK4" s="7"/>
      <c r="MFM4" s="7"/>
      <c r="MFO4" s="7"/>
      <c r="MFQ4" s="7"/>
      <c r="MFS4" s="7"/>
      <c r="MFU4" s="7"/>
      <c r="MFW4" s="7"/>
      <c r="MFY4" s="7"/>
      <c r="MGA4" s="7"/>
      <c r="MGC4" s="7"/>
      <c r="MGE4" s="7"/>
      <c r="MGG4" s="7"/>
      <c r="MGI4" s="7"/>
      <c r="MGK4" s="7"/>
      <c r="MGM4" s="7"/>
      <c r="MGO4" s="7"/>
      <c r="MGQ4" s="7"/>
      <c r="MGS4" s="7"/>
      <c r="MGU4" s="7"/>
      <c r="MGW4" s="7"/>
      <c r="MGY4" s="7"/>
      <c r="MHA4" s="7"/>
      <c r="MHC4" s="7"/>
      <c r="MHE4" s="7"/>
      <c r="MHG4" s="7"/>
      <c r="MHI4" s="7"/>
      <c r="MHK4" s="7"/>
      <c r="MHM4" s="7"/>
      <c r="MHO4" s="7"/>
      <c r="MHQ4" s="7"/>
      <c r="MHS4" s="7"/>
      <c r="MHU4" s="7"/>
      <c r="MHW4" s="7"/>
      <c r="MHY4" s="7"/>
      <c r="MIA4" s="7"/>
      <c r="MIC4" s="7"/>
      <c r="MIE4" s="7"/>
      <c r="MIG4" s="7"/>
      <c r="MII4" s="7"/>
      <c r="MIK4" s="7"/>
      <c r="MIM4" s="7"/>
      <c r="MIO4" s="7"/>
      <c r="MIQ4" s="7"/>
      <c r="MIS4" s="7"/>
      <c r="MIU4" s="7"/>
      <c r="MIW4" s="7"/>
      <c r="MIY4" s="7"/>
      <c r="MJA4" s="7"/>
      <c r="MJC4" s="7"/>
      <c r="MJE4" s="7"/>
      <c r="MJG4" s="7"/>
      <c r="MJI4" s="7"/>
      <c r="MJK4" s="7"/>
      <c r="MJM4" s="7"/>
      <c r="MJO4" s="7"/>
      <c r="MJQ4" s="7"/>
      <c r="MJS4" s="7"/>
      <c r="MJU4" s="7"/>
      <c r="MJW4" s="7"/>
      <c r="MJY4" s="7"/>
      <c r="MKA4" s="7"/>
      <c r="MKC4" s="7"/>
      <c r="MKE4" s="7"/>
      <c r="MKG4" s="7"/>
      <c r="MKI4" s="7"/>
      <c r="MKK4" s="7"/>
      <c r="MKM4" s="7"/>
      <c r="MKO4" s="7"/>
      <c r="MKQ4" s="7"/>
      <c r="MKS4" s="7"/>
      <c r="MKU4" s="7"/>
      <c r="MKW4" s="7"/>
      <c r="MKY4" s="7"/>
      <c r="MLA4" s="7"/>
      <c r="MLC4" s="7"/>
      <c r="MLE4" s="7"/>
      <c r="MLG4" s="7"/>
      <c r="MLI4" s="7"/>
      <c r="MLK4" s="7"/>
      <c r="MLM4" s="7"/>
      <c r="MLO4" s="7"/>
      <c r="MLQ4" s="7"/>
      <c r="MLS4" s="7"/>
      <c r="MLU4" s="7"/>
      <c r="MLW4" s="7"/>
      <c r="MLY4" s="7"/>
      <c r="MMA4" s="7"/>
      <c r="MMC4" s="7"/>
      <c r="MME4" s="7"/>
      <c r="MMG4" s="7"/>
      <c r="MMI4" s="7"/>
      <c r="MMK4" s="7"/>
      <c r="MMM4" s="7"/>
      <c r="MMO4" s="7"/>
      <c r="MMQ4" s="7"/>
      <c r="MMS4" s="7"/>
      <c r="MMU4" s="7"/>
      <c r="MMW4" s="7"/>
      <c r="MMY4" s="7"/>
      <c r="MNA4" s="7"/>
      <c r="MNC4" s="7"/>
      <c r="MNE4" s="7"/>
      <c r="MNG4" s="7"/>
      <c r="MNI4" s="7"/>
      <c r="MNK4" s="7"/>
      <c r="MNM4" s="7"/>
      <c r="MNO4" s="7"/>
      <c r="MNQ4" s="7"/>
      <c r="MNS4" s="7"/>
      <c r="MNU4" s="7"/>
      <c r="MNW4" s="7"/>
      <c r="MNY4" s="7"/>
      <c r="MOA4" s="7"/>
      <c r="MOC4" s="7"/>
      <c r="MOE4" s="7"/>
      <c r="MOG4" s="7"/>
      <c r="MOI4" s="7"/>
      <c r="MOK4" s="7"/>
      <c r="MOM4" s="7"/>
      <c r="MOO4" s="7"/>
      <c r="MOQ4" s="7"/>
      <c r="MOS4" s="7"/>
      <c r="MOU4" s="7"/>
      <c r="MOW4" s="7"/>
      <c r="MOY4" s="7"/>
      <c r="MPA4" s="7"/>
      <c r="MPC4" s="7"/>
      <c r="MPE4" s="7"/>
      <c r="MPG4" s="7"/>
      <c r="MPI4" s="7"/>
      <c r="MPK4" s="7"/>
      <c r="MPM4" s="7"/>
      <c r="MPO4" s="7"/>
      <c r="MPQ4" s="7"/>
      <c r="MPS4" s="7"/>
      <c r="MPU4" s="7"/>
      <c r="MPW4" s="7"/>
      <c r="MPY4" s="7"/>
      <c r="MQA4" s="7"/>
      <c r="MQC4" s="7"/>
      <c r="MQE4" s="7"/>
      <c r="MQG4" s="7"/>
      <c r="MQI4" s="7"/>
      <c r="MQK4" s="7"/>
      <c r="MQM4" s="7"/>
      <c r="MQO4" s="7"/>
      <c r="MQQ4" s="7"/>
      <c r="MQS4" s="7"/>
      <c r="MQU4" s="7"/>
      <c r="MQW4" s="7"/>
      <c r="MQY4" s="7"/>
      <c r="MRA4" s="7"/>
      <c r="MRC4" s="7"/>
      <c r="MRE4" s="7"/>
      <c r="MRG4" s="7"/>
      <c r="MRI4" s="7"/>
      <c r="MRK4" s="7"/>
      <c r="MRM4" s="7"/>
      <c r="MRO4" s="7"/>
      <c r="MRQ4" s="7"/>
      <c r="MRS4" s="7"/>
      <c r="MRU4" s="7"/>
      <c r="MRW4" s="7"/>
      <c r="MRY4" s="7"/>
      <c r="MSA4" s="7"/>
      <c r="MSC4" s="7"/>
      <c r="MSE4" s="7"/>
      <c r="MSG4" s="7"/>
      <c r="MSI4" s="7"/>
      <c r="MSK4" s="7"/>
      <c r="MSM4" s="7"/>
      <c r="MSO4" s="7"/>
      <c r="MSQ4" s="7"/>
      <c r="MSS4" s="7"/>
      <c r="MSU4" s="7"/>
      <c r="MSW4" s="7"/>
      <c r="MSY4" s="7"/>
      <c r="MTA4" s="7"/>
      <c r="MTC4" s="7"/>
      <c r="MTE4" s="7"/>
      <c r="MTG4" s="7"/>
      <c r="MTI4" s="7"/>
      <c r="MTK4" s="7"/>
      <c r="MTM4" s="7"/>
      <c r="MTO4" s="7"/>
      <c r="MTQ4" s="7"/>
      <c r="MTS4" s="7"/>
      <c r="MTU4" s="7"/>
      <c r="MTW4" s="7"/>
      <c r="MTY4" s="7"/>
      <c r="MUA4" s="7"/>
      <c r="MUC4" s="7"/>
      <c r="MUE4" s="7"/>
      <c r="MUG4" s="7"/>
      <c r="MUI4" s="7"/>
      <c r="MUK4" s="7"/>
      <c r="MUM4" s="7"/>
      <c r="MUO4" s="7"/>
      <c r="MUQ4" s="7"/>
      <c r="MUS4" s="7"/>
      <c r="MUU4" s="7"/>
      <c r="MUW4" s="7"/>
      <c r="MUY4" s="7"/>
      <c r="MVA4" s="7"/>
      <c r="MVC4" s="7"/>
      <c r="MVE4" s="7"/>
      <c r="MVG4" s="7"/>
      <c r="MVI4" s="7"/>
      <c r="MVK4" s="7"/>
      <c r="MVM4" s="7"/>
      <c r="MVO4" s="7"/>
      <c r="MVQ4" s="7"/>
      <c r="MVS4" s="7"/>
      <c r="MVU4" s="7"/>
      <c r="MVW4" s="7"/>
      <c r="MVY4" s="7"/>
      <c r="MWA4" s="7"/>
      <c r="MWC4" s="7"/>
      <c r="MWE4" s="7"/>
      <c r="MWG4" s="7"/>
      <c r="MWI4" s="7"/>
      <c r="MWK4" s="7"/>
      <c r="MWM4" s="7"/>
      <c r="MWO4" s="7"/>
      <c r="MWQ4" s="7"/>
      <c r="MWS4" s="7"/>
      <c r="MWU4" s="7"/>
      <c r="MWW4" s="7"/>
      <c r="MWY4" s="7"/>
      <c r="MXA4" s="7"/>
      <c r="MXC4" s="7"/>
      <c r="MXE4" s="7"/>
      <c r="MXG4" s="7"/>
      <c r="MXI4" s="7"/>
      <c r="MXK4" s="7"/>
      <c r="MXM4" s="7"/>
      <c r="MXO4" s="7"/>
      <c r="MXQ4" s="7"/>
      <c r="MXS4" s="7"/>
      <c r="MXU4" s="7"/>
      <c r="MXW4" s="7"/>
      <c r="MXY4" s="7"/>
      <c r="MYA4" s="7"/>
      <c r="MYC4" s="7"/>
      <c r="MYE4" s="7"/>
      <c r="MYG4" s="7"/>
      <c r="MYI4" s="7"/>
      <c r="MYK4" s="7"/>
      <c r="MYM4" s="7"/>
      <c r="MYO4" s="7"/>
      <c r="MYQ4" s="7"/>
      <c r="MYS4" s="7"/>
      <c r="MYU4" s="7"/>
      <c r="MYW4" s="7"/>
      <c r="MYY4" s="7"/>
      <c r="MZA4" s="7"/>
      <c r="MZC4" s="7"/>
      <c r="MZE4" s="7"/>
      <c r="MZG4" s="7"/>
      <c r="MZI4" s="7"/>
      <c r="MZK4" s="7"/>
      <c r="MZM4" s="7"/>
      <c r="MZO4" s="7"/>
      <c r="MZQ4" s="7"/>
      <c r="MZS4" s="7"/>
      <c r="MZU4" s="7"/>
      <c r="MZW4" s="7"/>
      <c r="MZY4" s="7"/>
      <c r="NAA4" s="7"/>
      <c r="NAC4" s="7"/>
      <c r="NAE4" s="7"/>
      <c r="NAG4" s="7"/>
      <c r="NAI4" s="7"/>
      <c r="NAK4" s="7"/>
      <c r="NAM4" s="7"/>
      <c r="NAO4" s="7"/>
      <c r="NAQ4" s="7"/>
      <c r="NAS4" s="7"/>
      <c r="NAU4" s="7"/>
      <c r="NAW4" s="7"/>
      <c r="NAY4" s="7"/>
      <c r="NBA4" s="7"/>
      <c r="NBC4" s="7"/>
      <c r="NBE4" s="7"/>
      <c r="NBG4" s="7"/>
      <c r="NBI4" s="7"/>
      <c r="NBK4" s="7"/>
      <c r="NBM4" s="7"/>
      <c r="NBO4" s="7"/>
      <c r="NBQ4" s="7"/>
      <c r="NBS4" s="7"/>
      <c r="NBU4" s="7"/>
      <c r="NBW4" s="7"/>
      <c r="NBY4" s="7"/>
      <c r="NCA4" s="7"/>
      <c r="NCC4" s="7"/>
      <c r="NCE4" s="7"/>
      <c r="NCG4" s="7"/>
      <c r="NCI4" s="7"/>
      <c r="NCK4" s="7"/>
      <c r="NCM4" s="7"/>
      <c r="NCO4" s="7"/>
      <c r="NCQ4" s="7"/>
      <c r="NCS4" s="7"/>
      <c r="NCU4" s="7"/>
      <c r="NCW4" s="7"/>
      <c r="NCY4" s="7"/>
      <c r="NDA4" s="7"/>
      <c r="NDC4" s="7"/>
      <c r="NDE4" s="7"/>
      <c r="NDG4" s="7"/>
      <c r="NDI4" s="7"/>
      <c r="NDK4" s="7"/>
      <c r="NDM4" s="7"/>
      <c r="NDO4" s="7"/>
      <c r="NDQ4" s="7"/>
      <c r="NDS4" s="7"/>
      <c r="NDU4" s="7"/>
      <c r="NDW4" s="7"/>
      <c r="NDY4" s="7"/>
      <c r="NEA4" s="7"/>
      <c r="NEC4" s="7"/>
      <c r="NEE4" s="7"/>
      <c r="NEG4" s="7"/>
      <c r="NEI4" s="7"/>
      <c r="NEK4" s="7"/>
      <c r="NEM4" s="7"/>
      <c r="NEO4" s="7"/>
      <c r="NEQ4" s="7"/>
      <c r="NES4" s="7"/>
      <c r="NEU4" s="7"/>
      <c r="NEW4" s="7"/>
      <c r="NEY4" s="7"/>
      <c r="NFA4" s="7"/>
      <c r="NFC4" s="7"/>
      <c r="NFE4" s="7"/>
      <c r="NFG4" s="7"/>
      <c r="NFI4" s="7"/>
      <c r="NFK4" s="7"/>
      <c r="NFM4" s="7"/>
      <c r="NFO4" s="7"/>
      <c r="NFQ4" s="7"/>
      <c r="NFS4" s="7"/>
      <c r="NFU4" s="7"/>
      <c r="NFW4" s="7"/>
      <c r="NFY4" s="7"/>
      <c r="NGA4" s="7"/>
      <c r="NGC4" s="7"/>
      <c r="NGE4" s="7"/>
      <c r="NGG4" s="7"/>
      <c r="NGI4" s="7"/>
      <c r="NGK4" s="7"/>
      <c r="NGM4" s="7"/>
      <c r="NGO4" s="7"/>
      <c r="NGQ4" s="7"/>
      <c r="NGS4" s="7"/>
      <c r="NGU4" s="7"/>
      <c r="NGW4" s="7"/>
      <c r="NGY4" s="7"/>
      <c r="NHA4" s="7"/>
      <c r="NHC4" s="7"/>
      <c r="NHE4" s="7"/>
      <c r="NHG4" s="7"/>
      <c r="NHI4" s="7"/>
      <c r="NHK4" s="7"/>
      <c r="NHM4" s="7"/>
      <c r="NHO4" s="7"/>
      <c r="NHQ4" s="7"/>
      <c r="NHS4" s="7"/>
      <c r="NHU4" s="7"/>
      <c r="NHW4" s="7"/>
      <c r="NHY4" s="7"/>
      <c r="NIA4" s="7"/>
      <c r="NIC4" s="7"/>
      <c r="NIE4" s="7"/>
      <c r="NIG4" s="7"/>
      <c r="NII4" s="7"/>
      <c r="NIK4" s="7"/>
      <c r="NIM4" s="7"/>
      <c r="NIO4" s="7"/>
      <c r="NIQ4" s="7"/>
      <c r="NIS4" s="7"/>
      <c r="NIU4" s="7"/>
      <c r="NIW4" s="7"/>
      <c r="NIY4" s="7"/>
      <c r="NJA4" s="7"/>
      <c r="NJC4" s="7"/>
      <c r="NJE4" s="7"/>
      <c r="NJG4" s="7"/>
      <c r="NJI4" s="7"/>
      <c r="NJK4" s="7"/>
      <c r="NJM4" s="7"/>
      <c r="NJO4" s="7"/>
      <c r="NJQ4" s="7"/>
      <c r="NJS4" s="7"/>
      <c r="NJU4" s="7"/>
      <c r="NJW4" s="7"/>
      <c r="NJY4" s="7"/>
      <c r="NKA4" s="7"/>
      <c r="NKC4" s="7"/>
      <c r="NKE4" s="7"/>
      <c r="NKG4" s="7"/>
      <c r="NKI4" s="7"/>
      <c r="NKK4" s="7"/>
      <c r="NKM4" s="7"/>
      <c r="NKO4" s="7"/>
      <c r="NKQ4" s="7"/>
      <c r="NKS4" s="7"/>
      <c r="NKU4" s="7"/>
      <c r="NKW4" s="7"/>
      <c r="NKY4" s="7"/>
      <c r="NLA4" s="7"/>
      <c r="NLC4" s="7"/>
      <c r="NLE4" s="7"/>
      <c r="NLG4" s="7"/>
      <c r="NLI4" s="7"/>
      <c r="NLK4" s="7"/>
      <c r="NLM4" s="7"/>
      <c r="NLO4" s="7"/>
      <c r="NLQ4" s="7"/>
      <c r="NLS4" s="7"/>
      <c r="NLU4" s="7"/>
      <c r="NLW4" s="7"/>
      <c r="NLY4" s="7"/>
      <c r="NMA4" s="7"/>
      <c r="NMC4" s="7"/>
      <c r="NME4" s="7"/>
      <c r="NMG4" s="7"/>
      <c r="NMI4" s="7"/>
      <c r="NMK4" s="7"/>
      <c r="NMM4" s="7"/>
      <c r="NMO4" s="7"/>
      <c r="NMQ4" s="7"/>
      <c r="NMS4" s="7"/>
      <c r="NMU4" s="7"/>
      <c r="NMW4" s="7"/>
      <c r="NMY4" s="7"/>
      <c r="NNA4" s="7"/>
      <c r="NNC4" s="7"/>
      <c r="NNE4" s="7"/>
      <c r="NNG4" s="7"/>
      <c r="NNI4" s="7"/>
      <c r="NNK4" s="7"/>
      <c r="NNM4" s="7"/>
      <c r="NNO4" s="7"/>
      <c r="NNQ4" s="7"/>
      <c r="NNS4" s="7"/>
      <c r="NNU4" s="7"/>
      <c r="NNW4" s="7"/>
      <c r="NNY4" s="7"/>
      <c r="NOA4" s="7"/>
      <c r="NOC4" s="7"/>
      <c r="NOE4" s="7"/>
      <c r="NOG4" s="7"/>
      <c r="NOI4" s="7"/>
      <c r="NOK4" s="7"/>
      <c r="NOM4" s="7"/>
      <c r="NOO4" s="7"/>
      <c r="NOQ4" s="7"/>
      <c r="NOS4" s="7"/>
      <c r="NOU4" s="7"/>
      <c r="NOW4" s="7"/>
      <c r="NOY4" s="7"/>
      <c r="NPA4" s="7"/>
      <c r="NPC4" s="7"/>
      <c r="NPE4" s="7"/>
      <c r="NPG4" s="7"/>
      <c r="NPI4" s="7"/>
      <c r="NPK4" s="7"/>
      <c r="NPM4" s="7"/>
      <c r="NPO4" s="7"/>
      <c r="NPQ4" s="7"/>
      <c r="NPS4" s="7"/>
      <c r="NPU4" s="7"/>
      <c r="NPW4" s="7"/>
      <c r="NPY4" s="7"/>
      <c r="NQA4" s="7"/>
      <c r="NQC4" s="7"/>
      <c r="NQE4" s="7"/>
      <c r="NQG4" s="7"/>
      <c r="NQI4" s="7"/>
      <c r="NQK4" s="7"/>
      <c r="NQM4" s="7"/>
      <c r="NQO4" s="7"/>
      <c r="NQQ4" s="7"/>
      <c r="NQS4" s="7"/>
      <c r="NQU4" s="7"/>
      <c r="NQW4" s="7"/>
      <c r="NQY4" s="7"/>
      <c r="NRA4" s="7"/>
      <c r="NRC4" s="7"/>
      <c r="NRE4" s="7"/>
      <c r="NRG4" s="7"/>
      <c r="NRI4" s="7"/>
      <c r="NRK4" s="7"/>
      <c r="NRM4" s="7"/>
      <c r="NRO4" s="7"/>
      <c r="NRQ4" s="7"/>
      <c r="NRS4" s="7"/>
      <c r="NRU4" s="7"/>
      <c r="NRW4" s="7"/>
      <c r="NRY4" s="7"/>
      <c r="NSA4" s="7"/>
      <c r="NSC4" s="7"/>
      <c r="NSE4" s="7"/>
      <c r="NSG4" s="7"/>
      <c r="NSI4" s="7"/>
      <c r="NSK4" s="7"/>
      <c r="NSM4" s="7"/>
      <c r="NSO4" s="7"/>
      <c r="NSQ4" s="7"/>
      <c r="NSS4" s="7"/>
      <c r="NSU4" s="7"/>
      <c r="NSW4" s="7"/>
      <c r="NSY4" s="7"/>
      <c r="NTA4" s="7"/>
      <c r="NTC4" s="7"/>
      <c r="NTE4" s="7"/>
      <c r="NTG4" s="7"/>
      <c r="NTI4" s="7"/>
      <c r="NTK4" s="7"/>
      <c r="NTM4" s="7"/>
      <c r="NTO4" s="7"/>
      <c r="NTQ4" s="7"/>
      <c r="NTS4" s="7"/>
      <c r="NTU4" s="7"/>
      <c r="NTW4" s="7"/>
      <c r="NTY4" s="7"/>
      <c r="NUA4" s="7"/>
      <c r="NUC4" s="7"/>
      <c r="NUE4" s="7"/>
      <c r="NUG4" s="7"/>
      <c r="NUI4" s="7"/>
      <c r="NUK4" s="7"/>
      <c r="NUM4" s="7"/>
      <c r="NUO4" s="7"/>
      <c r="NUQ4" s="7"/>
      <c r="NUS4" s="7"/>
      <c r="NUU4" s="7"/>
      <c r="NUW4" s="7"/>
      <c r="NUY4" s="7"/>
      <c r="NVA4" s="7"/>
      <c r="NVC4" s="7"/>
      <c r="NVE4" s="7"/>
      <c r="NVG4" s="7"/>
      <c r="NVI4" s="7"/>
      <c r="NVK4" s="7"/>
      <c r="NVM4" s="7"/>
      <c r="NVO4" s="7"/>
      <c r="NVQ4" s="7"/>
      <c r="NVS4" s="7"/>
      <c r="NVU4" s="7"/>
      <c r="NVW4" s="7"/>
      <c r="NVY4" s="7"/>
      <c r="NWA4" s="7"/>
      <c r="NWC4" s="7"/>
      <c r="NWE4" s="7"/>
      <c r="NWG4" s="7"/>
      <c r="NWI4" s="7"/>
      <c r="NWK4" s="7"/>
      <c r="NWM4" s="7"/>
      <c r="NWO4" s="7"/>
      <c r="NWQ4" s="7"/>
      <c r="NWS4" s="7"/>
      <c r="NWU4" s="7"/>
      <c r="NWW4" s="7"/>
      <c r="NWY4" s="7"/>
      <c r="NXA4" s="7"/>
      <c r="NXC4" s="7"/>
      <c r="NXE4" s="7"/>
      <c r="NXG4" s="7"/>
      <c r="NXI4" s="7"/>
      <c r="NXK4" s="7"/>
      <c r="NXM4" s="7"/>
      <c r="NXO4" s="7"/>
      <c r="NXQ4" s="7"/>
      <c r="NXS4" s="7"/>
      <c r="NXU4" s="7"/>
      <c r="NXW4" s="7"/>
      <c r="NXY4" s="7"/>
      <c r="NYA4" s="7"/>
      <c r="NYC4" s="7"/>
      <c r="NYE4" s="7"/>
      <c r="NYG4" s="7"/>
      <c r="NYI4" s="7"/>
      <c r="NYK4" s="7"/>
      <c r="NYM4" s="7"/>
      <c r="NYO4" s="7"/>
      <c r="NYQ4" s="7"/>
      <c r="NYS4" s="7"/>
      <c r="NYU4" s="7"/>
      <c r="NYW4" s="7"/>
      <c r="NYY4" s="7"/>
      <c r="NZA4" s="7"/>
      <c r="NZC4" s="7"/>
      <c r="NZE4" s="7"/>
      <c r="NZG4" s="7"/>
      <c r="NZI4" s="7"/>
      <c r="NZK4" s="7"/>
      <c r="NZM4" s="7"/>
      <c r="NZO4" s="7"/>
      <c r="NZQ4" s="7"/>
      <c r="NZS4" s="7"/>
      <c r="NZU4" s="7"/>
      <c r="NZW4" s="7"/>
      <c r="NZY4" s="7"/>
      <c r="OAA4" s="7"/>
      <c r="OAC4" s="7"/>
      <c r="OAE4" s="7"/>
      <c r="OAG4" s="7"/>
      <c r="OAI4" s="7"/>
      <c r="OAK4" s="7"/>
      <c r="OAM4" s="7"/>
      <c r="OAO4" s="7"/>
      <c r="OAQ4" s="7"/>
      <c r="OAS4" s="7"/>
      <c r="OAU4" s="7"/>
      <c r="OAW4" s="7"/>
      <c r="OAY4" s="7"/>
      <c r="OBA4" s="7"/>
      <c r="OBC4" s="7"/>
      <c r="OBE4" s="7"/>
      <c r="OBG4" s="7"/>
      <c r="OBI4" s="7"/>
      <c r="OBK4" s="7"/>
      <c r="OBM4" s="7"/>
      <c r="OBO4" s="7"/>
      <c r="OBQ4" s="7"/>
      <c r="OBS4" s="7"/>
      <c r="OBU4" s="7"/>
      <c r="OBW4" s="7"/>
      <c r="OBY4" s="7"/>
      <c r="OCA4" s="7"/>
      <c r="OCC4" s="7"/>
      <c r="OCE4" s="7"/>
      <c r="OCG4" s="7"/>
      <c r="OCI4" s="7"/>
      <c r="OCK4" s="7"/>
      <c r="OCM4" s="7"/>
      <c r="OCO4" s="7"/>
      <c r="OCQ4" s="7"/>
      <c r="OCS4" s="7"/>
      <c r="OCU4" s="7"/>
      <c r="OCW4" s="7"/>
      <c r="OCY4" s="7"/>
      <c r="ODA4" s="7"/>
      <c r="ODC4" s="7"/>
      <c r="ODE4" s="7"/>
      <c r="ODG4" s="7"/>
      <c r="ODI4" s="7"/>
      <c r="ODK4" s="7"/>
      <c r="ODM4" s="7"/>
      <c r="ODO4" s="7"/>
      <c r="ODQ4" s="7"/>
      <c r="ODS4" s="7"/>
      <c r="ODU4" s="7"/>
      <c r="ODW4" s="7"/>
      <c r="ODY4" s="7"/>
      <c r="OEA4" s="7"/>
      <c r="OEC4" s="7"/>
      <c r="OEE4" s="7"/>
      <c r="OEG4" s="7"/>
      <c r="OEI4" s="7"/>
      <c r="OEK4" s="7"/>
      <c r="OEM4" s="7"/>
      <c r="OEO4" s="7"/>
      <c r="OEQ4" s="7"/>
      <c r="OES4" s="7"/>
      <c r="OEU4" s="7"/>
      <c r="OEW4" s="7"/>
      <c r="OEY4" s="7"/>
      <c r="OFA4" s="7"/>
      <c r="OFC4" s="7"/>
      <c r="OFE4" s="7"/>
      <c r="OFG4" s="7"/>
      <c r="OFI4" s="7"/>
      <c r="OFK4" s="7"/>
      <c r="OFM4" s="7"/>
      <c r="OFO4" s="7"/>
      <c r="OFQ4" s="7"/>
      <c r="OFS4" s="7"/>
      <c r="OFU4" s="7"/>
      <c r="OFW4" s="7"/>
      <c r="OFY4" s="7"/>
      <c r="OGA4" s="7"/>
      <c r="OGC4" s="7"/>
      <c r="OGE4" s="7"/>
      <c r="OGG4" s="7"/>
      <c r="OGI4" s="7"/>
      <c r="OGK4" s="7"/>
      <c r="OGM4" s="7"/>
      <c r="OGO4" s="7"/>
      <c r="OGQ4" s="7"/>
      <c r="OGS4" s="7"/>
      <c r="OGU4" s="7"/>
      <c r="OGW4" s="7"/>
      <c r="OGY4" s="7"/>
      <c r="OHA4" s="7"/>
      <c r="OHC4" s="7"/>
      <c r="OHE4" s="7"/>
      <c r="OHG4" s="7"/>
      <c r="OHI4" s="7"/>
      <c r="OHK4" s="7"/>
      <c r="OHM4" s="7"/>
      <c r="OHO4" s="7"/>
      <c r="OHQ4" s="7"/>
      <c r="OHS4" s="7"/>
      <c r="OHU4" s="7"/>
      <c r="OHW4" s="7"/>
      <c r="OHY4" s="7"/>
      <c r="OIA4" s="7"/>
      <c r="OIC4" s="7"/>
      <c r="OIE4" s="7"/>
      <c r="OIG4" s="7"/>
      <c r="OII4" s="7"/>
      <c r="OIK4" s="7"/>
      <c r="OIM4" s="7"/>
      <c r="OIO4" s="7"/>
      <c r="OIQ4" s="7"/>
      <c r="OIS4" s="7"/>
      <c r="OIU4" s="7"/>
      <c r="OIW4" s="7"/>
      <c r="OIY4" s="7"/>
      <c r="OJA4" s="7"/>
      <c r="OJC4" s="7"/>
      <c r="OJE4" s="7"/>
      <c r="OJG4" s="7"/>
      <c r="OJI4" s="7"/>
      <c r="OJK4" s="7"/>
      <c r="OJM4" s="7"/>
      <c r="OJO4" s="7"/>
      <c r="OJQ4" s="7"/>
      <c r="OJS4" s="7"/>
      <c r="OJU4" s="7"/>
      <c r="OJW4" s="7"/>
      <c r="OJY4" s="7"/>
      <c r="OKA4" s="7"/>
      <c r="OKC4" s="7"/>
      <c r="OKE4" s="7"/>
      <c r="OKG4" s="7"/>
      <c r="OKI4" s="7"/>
      <c r="OKK4" s="7"/>
      <c r="OKM4" s="7"/>
      <c r="OKO4" s="7"/>
      <c r="OKQ4" s="7"/>
      <c r="OKS4" s="7"/>
      <c r="OKU4" s="7"/>
      <c r="OKW4" s="7"/>
      <c r="OKY4" s="7"/>
      <c r="OLA4" s="7"/>
      <c r="OLC4" s="7"/>
      <c r="OLE4" s="7"/>
      <c r="OLG4" s="7"/>
      <c r="OLI4" s="7"/>
      <c r="OLK4" s="7"/>
      <c r="OLM4" s="7"/>
      <c r="OLO4" s="7"/>
      <c r="OLQ4" s="7"/>
      <c r="OLS4" s="7"/>
      <c r="OLU4" s="7"/>
      <c r="OLW4" s="7"/>
      <c r="OLY4" s="7"/>
      <c r="OMA4" s="7"/>
      <c r="OMC4" s="7"/>
      <c r="OME4" s="7"/>
      <c r="OMG4" s="7"/>
      <c r="OMI4" s="7"/>
      <c r="OMK4" s="7"/>
      <c r="OMM4" s="7"/>
      <c r="OMO4" s="7"/>
      <c r="OMQ4" s="7"/>
      <c r="OMS4" s="7"/>
      <c r="OMU4" s="7"/>
      <c r="OMW4" s="7"/>
      <c r="OMY4" s="7"/>
      <c r="ONA4" s="7"/>
      <c r="ONC4" s="7"/>
      <c r="ONE4" s="7"/>
      <c r="ONG4" s="7"/>
      <c r="ONI4" s="7"/>
      <c r="ONK4" s="7"/>
      <c r="ONM4" s="7"/>
      <c r="ONO4" s="7"/>
      <c r="ONQ4" s="7"/>
      <c r="ONS4" s="7"/>
      <c r="ONU4" s="7"/>
      <c r="ONW4" s="7"/>
      <c r="ONY4" s="7"/>
      <c r="OOA4" s="7"/>
      <c r="OOC4" s="7"/>
      <c r="OOE4" s="7"/>
      <c r="OOG4" s="7"/>
      <c r="OOI4" s="7"/>
      <c r="OOK4" s="7"/>
      <c r="OOM4" s="7"/>
      <c r="OOO4" s="7"/>
      <c r="OOQ4" s="7"/>
      <c r="OOS4" s="7"/>
      <c r="OOU4" s="7"/>
      <c r="OOW4" s="7"/>
      <c r="OOY4" s="7"/>
      <c r="OPA4" s="7"/>
      <c r="OPC4" s="7"/>
      <c r="OPE4" s="7"/>
      <c r="OPG4" s="7"/>
      <c r="OPI4" s="7"/>
      <c r="OPK4" s="7"/>
      <c r="OPM4" s="7"/>
      <c r="OPO4" s="7"/>
      <c r="OPQ4" s="7"/>
      <c r="OPS4" s="7"/>
      <c r="OPU4" s="7"/>
      <c r="OPW4" s="7"/>
      <c r="OPY4" s="7"/>
      <c r="OQA4" s="7"/>
      <c r="OQC4" s="7"/>
      <c r="OQE4" s="7"/>
      <c r="OQG4" s="7"/>
      <c r="OQI4" s="7"/>
      <c r="OQK4" s="7"/>
      <c r="OQM4" s="7"/>
      <c r="OQO4" s="7"/>
      <c r="OQQ4" s="7"/>
      <c r="OQS4" s="7"/>
      <c r="OQU4" s="7"/>
      <c r="OQW4" s="7"/>
      <c r="OQY4" s="7"/>
      <c r="ORA4" s="7"/>
      <c r="ORC4" s="7"/>
      <c r="ORE4" s="7"/>
      <c r="ORG4" s="7"/>
      <c r="ORI4" s="7"/>
      <c r="ORK4" s="7"/>
      <c r="ORM4" s="7"/>
      <c r="ORO4" s="7"/>
      <c r="ORQ4" s="7"/>
      <c r="ORS4" s="7"/>
      <c r="ORU4" s="7"/>
      <c r="ORW4" s="7"/>
      <c r="ORY4" s="7"/>
      <c r="OSA4" s="7"/>
      <c r="OSC4" s="7"/>
      <c r="OSE4" s="7"/>
      <c r="OSG4" s="7"/>
      <c r="OSI4" s="7"/>
      <c r="OSK4" s="7"/>
      <c r="OSM4" s="7"/>
      <c r="OSO4" s="7"/>
      <c r="OSQ4" s="7"/>
      <c r="OSS4" s="7"/>
      <c r="OSU4" s="7"/>
      <c r="OSW4" s="7"/>
      <c r="OSY4" s="7"/>
      <c r="OTA4" s="7"/>
      <c r="OTC4" s="7"/>
      <c r="OTE4" s="7"/>
      <c r="OTG4" s="7"/>
      <c r="OTI4" s="7"/>
      <c r="OTK4" s="7"/>
      <c r="OTM4" s="7"/>
      <c r="OTO4" s="7"/>
      <c r="OTQ4" s="7"/>
      <c r="OTS4" s="7"/>
      <c r="OTU4" s="7"/>
      <c r="OTW4" s="7"/>
      <c r="OTY4" s="7"/>
      <c r="OUA4" s="7"/>
      <c r="OUC4" s="7"/>
      <c r="OUE4" s="7"/>
      <c r="OUG4" s="7"/>
      <c r="OUI4" s="7"/>
      <c r="OUK4" s="7"/>
      <c r="OUM4" s="7"/>
      <c r="OUO4" s="7"/>
      <c r="OUQ4" s="7"/>
      <c r="OUS4" s="7"/>
      <c r="OUU4" s="7"/>
      <c r="OUW4" s="7"/>
      <c r="OUY4" s="7"/>
      <c r="OVA4" s="7"/>
      <c r="OVC4" s="7"/>
      <c r="OVE4" s="7"/>
      <c r="OVG4" s="7"/>
      <c r="OVI4" s="7"/>
      <c r="OVK4" s="7"/>
      <c r="OVM4" s="7"/>
      <c r="OVO4" s="7"/>
      <c r="OVQ4" s="7"/>
      <c r="OVS4" s="7"/>
      <c r="OVU4" s="7"/>
      <c r="OVW4" s="7"/>
      <c r="OVY4" s="7"/>
      <c r="OWA4" s="7"/>
      <c r="OWC4" s="7"/>
      <c r="OWE4" s="7"/>
      <c r="OWG4" s="7"/>
      <c r="OWI4" s="7"/>
      <c r="OWK4" s="7"/>
      <c r="OWM4" s="7"/>
      <c r="OWO4" s="7"/>
      <c r="OWQ4" s="7"/>
      <c r="OWS4" s="7"/>
      <c r="OWU4" s="7"/>
      <c r="OWW4" s="7"/>
      <c r="OWY4" s="7"/>
      <c r="OXA4" s="7"/>
      <c r="OXC4" s="7"/>
      <c r="OXE4" s="7"/>
      <c r="OXG4" s="7"/>
      <c r="OXI4" s="7"/>
      <c r="OXK4" s="7"/>
      <c r="OXM4" s="7"/>
      <c r="OXO4" s="7"/>
      <c r="OXQ4" s="7"/>
      <c r="OXS4" s="7"/>
      <c r="OXU4" s="7"/>
      <c r="OXW4" s="7"/>
      <c r="OXY4" s="7"/>
      <c r="OYA4" s="7"/>
      <c r="OYC4" s="7"/>
      <c r="OYE4" s="7"/>
      <c r="OYG4" s="7"/>
      <c r="OYI4" s="7"/>
      <c r="OYK4" s="7"/>
      <c r="OYM4" s="7"/>
      <c r="OYO4" s="7"/>
      <c r="OYQ4" s="7"/>
      <c r="OYS4" s="7"/>
      <c r="OYU4" s="7"/>
      <c r="OYW4" s="7"/>
      <c r="OYY4" s="7"/>
      <c r="OZA4" s="7"/>
      <c r="OZC4" s="7"/>
      <c r="OZE4" s="7"/>
      <c r="OZG4" s="7"/>
      <c r="OZI4" s="7"/>
      <c r="OZK4" s="7"/>
      <c r="OZM4" s="7"/>
      <c r="OZO4" s="7"/>
      <c r="OZQ4" s="7"/>
      <c r="OZS4" s="7"/>
      <c r="OZU4" s="7"/>
      <c r="OZW4" s="7"/>
      <c r="OZY4" s="7"/>
      <c r="PAA4" s="7"/>
      <c r="PAC4" s="7"/>
      <c r="PAE4" s="7"/>
      <c r="PAG4" s="7"/>
      <c r="PAI4" s="7"/>
      <c r="PAK4" s="7"/>
      <c r="PAM4" s="7"/>
      <c r="PAO4" s="7"/>
      <c r="PAQ4" s="7"/>
      <c r="PAS4" s="7"/>
      <c r="PAU4" s="7"/>
      <c r="PAW4" s="7"/>
      <c r="PAY4" s="7"/>
      <c r="PBA4" s="7"/>
      <c r="PBC4" s="7"/>
      <c r="PBE4" s="7"/>
      <c r="PBG4" s="7"/>
      <c r="PBI4" s="7"/>
      <c r="PBK4" s="7"/>
      <c r="PBM4" s="7"/>
      <c r="PBO4" s="7"/>
      <c r="PBQ4" s="7"/>
      <c r="PBS4" s="7"/>
      <c r="PBU4" s="7"/>
      <c r="PBW4" s="7"/>
      <c r="PBY4" s="7"/>
      <c r="PCA4" s="7"/>
      <c r="PCC4" s="7"/>
      <c r="PCE4" s="7"/>
      <c r="PCG4" s="7"/>
      <c r="PCI4" s="7"/>
      <c r="PCK4" s="7"/>
      <c r="PCM4" s="7"/>
      <c r="PCO4" s="7"/>
      <c r="PCQ4" s="7"/>
      <c r="PCS4" s="7"/>
      <c r="PCU4" s="7"/>
      <c r="PCW4" s="7"/>
      <c r="PCY4" s="7"/>
      <c r="PDA4" s="7"/>
      <c r="PDC4" s="7"/>
      <c r="PDE4" s="7"/>
      <c r="PDG4" s="7"/>
      <c r="PDI4" s="7"/>
      <c r="PDK4" s="7"/>
      <c r="PDM4" s="7"/>
      <c r="PDO4" s="7"/>
      <c r="PDQ4" s="7"/>
      <c r="PDS4" s="7"/>
      <c r="PDU4" s="7"/>
      <c r="PDW4" s="7"/>
      <c r="PDY4" s="7"/>
      <c r="PEA4" s="7"/>
      <c r="PEC4" s="7"/>
      <c r="PEE4" s="7"/>
      <c r="PEG4" s="7"/>
      <c r="PEI4" s="7"/>
      <c r="PEK4" s="7"/>
      <c r="PEM4" s="7"/>
      <c r="PEO4" s="7"/>
      <c r="PEQ4" s="7"/>
      <c r="PES4" s="7"/>
      <c r="PEU4" s="7"/>
      <c r="PEW4" s="7"/>
      <c r="PEY4" s="7"/>
      <c r="PFA4" s="7"/>
      <c r="PFC4" s="7"/>
      <c r="PFE4" s="7"/>
      <c r="PFG4" s="7"/>
      <c r="PFI4" s="7"/>
      <c r="PFK4" s="7"/>
      <c r="PFM4" s="7"/>
      <c r="PFO4" s="7"/>
      <c r="PFQ4" s="7"/>
      <c r="PFS4" s="7"/>
      <c r="PFU4" s="7"/>
      <c r="PFW4" s="7"/>
      <c r="PFY4" s="7"/>
      <c r="PGA4" s="7"/>
      <c r="PGC4" s="7"/>
      <c r="PGE4" s="7"/>
      <c r="PGG4" s="7"/>
      <c r="PGI4" s="7"/>
      <c r="PGK4" s="7"/>
      <c r="PGM4" s="7"/>
      <c r="PGO4" s="7"/>
      <c r="PGQ4" s="7"/>
      <c r="PGS4" s="7"/>
      <c r="PGU4" s="7"/>
      <c r="PGW4" s="7"/>
      <c r="PGY4" s="7"/>
      <c r="PHA4" s="7"/>
      <c r="PHC4" s="7"/>
      <c r="PHE4" s="7"/>
      <c r="PHG4" s="7"/>
      <c r="PHI4" s="7"/>
      <c r="PHK4" s="7"/>
      <c r="PHM4" s="7"/>
      <c r="PHO4" s="7"/>
      <c r="PHQ4" s="7"/>
      <c r="PHS4" s="7"/>
      <c r="PHU4" s="7"/>
      <c r="PHW4" s="7"/>
      <c r="PHY4" s="7"/>
      <c r="PIA4" s="7"/>
      <c r="PIC4" s="7"/>
      <c r="PIE4" s="7"/>
      <c r="PIG4" s="7"/>
      <c r="PII4" s="7"/>
      <c r="PIK4" s="7"/>
      <c r="PIM4" s="7"/>
      <c r="PIO4" s="7"/>
      <c r="PIQ4" s="7"/>
      <c r="PIS4" s="7"/>
      <c r="PIU4" s="7"/>
      <c r="PIW4" s="7"/>
      <c r="PIY4" s="7"/>
      <c r="PJA4" s="7"/>
      <c r="PJC4" s="7"/>
      <c r="PJE4" s="7"/>
      <c r="PJG4" s="7"/>
      <c r="PJI4" s="7"/>
      <c r="PJK4" s="7"/>
      <c r="PJM4" s="7"/>
      <c r="PJO4" s="7"/>
      <c r="PJQ4" s="7"/>
      <c r="PJS4" s="7"/>
      <c r="PJU4" s="7"/>
      <c r="PJW4" s="7"/>
      <c r="PJY4" s="7"/>
      <c r="PKA4" s="7"/>
      <c r="PKC4" s="7"/>
      <c r="PKE4" s="7"/>
      <c r="PKG4" s="7"/>
      <c r="PKI4" s="7"/>
      <c r="PKK4" s="7"/>
      <c r="PKM4" s="7"/>
      <c r="PKO4" s="7"/>
      <c r="PKQ4" s="7"/>
      <c r="PKS4" s="7"/>
      <c r="PKU4" s="7"/>
      <c r="PKW4" s="7"/>
      <c r="PKY4" s="7"/>
      <c r="PLA4" s="7"/>
      <c r="PLC4" s="7"/>
      <c r="PLE4" s="7"/>
      <c r="PLG4" s="7"/>
      <c r="PLI4" s="7"/>
      <c r="PLK4" s="7"/>
      <c r="PLM4" s="7"/>
      <c r="PLO4" s="7"/>
      <c r="PLQ4" s="7"/>
      <c r="PLS4" s="7"/>
      <c r="PLU4" s="7"/>
      <c r="PLW4" s="7"/>
      <c r="PLY4" s="7"/>
      <c r="PMA4" s="7"/>
      <c r="PMC4" s="7"/>
      <c r="PME4" s="7"/>
      <c r="PMG4" s="7"/>
      <c r="PMI4" s="7"/>
      <c r="PMK4" s="7"/>
      <c r="PMM4" s="7"/>
      <c r="PMO4" s="7"/>
      <c r="PMQ4" s="7"/>
      <c r="PMS4" s="7"/>
      <c r="PMU4" s="7"/>
      <c r="PMW4" s="7"/>
      <c r="PMY4" s="7"/>
      <c r="PNA4" s="7"/>
      <c r="PNC4" s="7"/>
      <c r="PNE4" s="7"/>
      <c r="PNG4" s="7"/>
      <c r="PNI4" s="7"/>
      <c r="PNK4" s="7"/>
      <c r="PNM4" s="7"/>
      <c r="PNO4" s="7"/>
      <c r="PNQ4" s="7"/>
      <c r="PNS4" s="7"/>
      <c r="PNU4" s="7"/>
      <c r="PNW4" s="7"/>
      <c r="PNY4" s="7"/>
      <c r="POA4" s="7"/>
      <c r="POC4" s="7"/>
      <c r="POE4" s="7"/>
      <c r="POG4" s="7"/>
      <c r="POI4" s="7"/>
      <c r="POK4" s="7"/>
      <c r="POM4" s="7"/>
      <c r="POO4" s="7"/>
      <c r="POQ4" s="7"/>
      <c r="POS4" s="7"/>
      <c r="POU4" s="7"/>
      <c r="POW4" s="7"/>
      <c r="POY4" s="7"/>
      <c r="PPA4" s="7"/>
      <c r="PPC4" s="7"/>
      <c r="PPE4" s="7"/>
      <c r="PPG4" s="7"/>
      <c r="PPI4" s="7"/>
      <c r="PPK4" s="7"/>
      <c r="PPM4" s="7"/>
      <c r="PPO4" s="7"/>
      <c r="PPQ4" s="7"/>
      <c r="PPS4" s="7"/>
      <c r="PPU4" s="7"/>
      <c r="PPW4" s="7"/>
      <c r="PPY4" s="7"/>
      <c r="PQA4" s="7"/>
      <c r="PQC4" s="7"/>
      <c r="PQE4" s="7"/>
      <c r="PQG4" s="7"/>
      <c r="PQI4" s="7"/>
      <c r="PQK4" s="7"/>
      <c r="PQM4" s="7"/>
      <c r="PQO4" s="7"/>
      <c r="PQQ4" s="7"/>
      <c r="PQS4" s="7"/>
      <c r="PQU4" s="7"/>
      <c r="PQW4" s="7"/>
      <c r="PQY4" s="7"/>
      <c r="PRA4" s="7"/>
      <c r="PRC4" s="7"/>
      <c r="PRE4" s="7"/>
      <c r="PRG4" s="7"/>
      <c r="PRI4" s="7"/>
      <c r="PRK4" s="7"/>
      <c r="PRM4" s="7"/>
      <c r="PRO4" s="7"/>
      <c r="PRQ4" s="7"/>
      <c r="PRS4" s="7"/>
      <c r="PRU4" s="7"/>
      <c r="PRW4" s="7"/>
      <c r="PRY4" s="7"/>
      <c r="PSA4" s="7"/>
      <c r="PSC4" s="7"/>
      <c r="PSE4" s="7"/>
      <c r="PSG4" s="7"/>
      <c r="PSI4" s="7"/>
      <c r="PSK4" s="7"/>
      <c r="PSM4" s="7"/>
      <c r="PSO4" s="7"/>
      <c r="PSQ4" s="7"/>
      <c r="PSS4" s="7"/>
      <c r="PSU4" s="7"/>
      <c r="PSW4" s="7"/>
      <c r="PSY4" s="7"/>
      <c r="PTA4" s="7"/>
      <c r="PTC4" s="7"/>
      <c r="PTE4" s="7"/>
      <c r="PTG4" s="7"/>
      <c r="PTI4" s="7"/>
      <c r="PTK4" s="7"/>
      <c r="PTM4" s="7"/>
      <c r="PTO4" s="7"/>
      <c r="PTQ4" s="7"/>
      <c r="PTS4" s="7"/>
      <c r="PTU4" s="7"/>
      <c r="PTW4" s="7"/>
      <c r="PTY4" s="7"/>
      <c r="PUA4" s="7"/>
      <c r="PUC4" s="7"/>
      <c r="PUE4" s="7"/>
      <c r="PUG4" s="7"/>
      <c r="PUI4" s="7"/>
      <c r="PUK4" s="7"/>
      <c r="PUM4" s="7"/>
      <c r="PUO4" s="7"/>
      <c r="PUQ4" s="7"/>
      <c r="PUS4" s="7"/>
      <c r="PUU4" s="7"/>
      <c r="PUW4" s="7"/>
      <c r="PUY4" s="7"/>
      <c r="PVA4" s="7"/>
      <c r="PVC4" s="7"/>
      <c r="PVE4" s="7"/>
      <c r="PVG4" s="7"/>
      <c r="PVI4" s="7"/>
      <c r="PVK4" s="7"/>
      <c r="PVM4" s="7"/>
      <c r="PVO4" s="7"/>
      <c r="PVQ4" s="7"/>
      <c r="PVS4" s="7"/>
      <c r="PVU4" s="7"/>
      <c r="PVW4" s="7"/>
      <c r="PVY4" s="7"/>
      <c r="PWA4" s="7"/>
      <c r="PWC4" s="7"/>
      <c r="PWE4" s="7"/>
      <c r="PWG4" s="7"/>
      <c r="PWI4" s="7"/>
      <c r="PWK4" s="7"/>
      <c r="PWM4" s="7"/>
      <c r="PWO4" s="7"/>
      <c r="PWQ4" s="7"/>
      <c r="PWS4" s="7"/>
      <c r="PWU4" s="7"/>
      <c r="PWW4" s="7"/>
      <c r="PWY4" s="7"/>
      <c r="PXA4" s="7"/>
      <c r="PXC4" s="7"/>
      <c r="PXE4" s="7"/>
      <c r="PXG4" s="7"/>
      <c r="PXI4" s="7"/>
      <c r="PXK4" s="7"/>
      <c r="PXM4" s="7"/>
      <c r="PXO4" s="7"/>
      <c r="PXQ4" s="7"/>
      <c r="PXS4" s="7"/>
      <c r="PXU4" s="7"/>
      <c r="PXW4" s="7"/>
      <c r="PXY4" s="7"/>
      <c r="PYA4" s="7"/>
      <c r="PYC4" s="7"/>
      <c r="PYE4" s="7"/>
      <c r="PYG4" s="7"/>
      <c r="PYI4" s="7"/>
      <c r="PYK4" s="7"/>
      <c r="PYM4" s="7"/>
      <c r="PYO4" s="7"/>
      <c r="PYQ4" s="7"/>
      <c r="PYS4" s="7"/>
      <c r="PYU4" s="7"/>
      <c r="PYW4" s="7"/>
      <c r="PYY4" s="7"/>
      <c r="PZA4" s="7"/>
      <c r="PZC4" s="7"/>
      <c r="PZE4" s="7"/>
      <c r="PZG4" s="7"/>
      <c r="PZI4" s="7"/>
      <c r="PZK4" s="7"/>
      <c r="PZM4" s="7"/>
      <c r="PZO4" s="7"/>
      <c r="PZQ4" s="7"/>
      <c r="PZS4" s="7"/>
      <c r="PZU4" s="7"/>
      <c r="PZW4" s="7"/>
      <c r="PZY4" s="7"/>
      <c r="QAA4" s="7"/>
      <c r="QAC4" s="7"/>
      <c r="QAE4" s="7"/>
      <c r="QAG4" s="7"/>
      <c r="QAI4" s="7"/>
      <c r="QAK4" s="7"/>
      <c r="QAM4" s="7"/>
      <c r="QAO4" s="7"/>
      <c r="QAQ4" s="7"/>
      <c r="QAS4" s="7"/>
      <c r="QAU4" s="7"/>
      <c r="QAW4" s="7"/>
      <c r="QAY4" s="7"/>
      <c r="QBA4" s="7"/>
      <c r="QBC4" s="7"/>
      <c r="QBE4" s="7"/>
      <c r="QBG4" s="7"/>
      <c r="QBI4" s="7"/>
      <c r="QBK4" s="7"/>
      <c r="QBM4" s="7"/>
      <c r="QBO4" s="7"/>
      <c r="QBQ4" s="7"/>
      <c r="QBS4" s="7"/>
      <c r="QBU4" s="7"/>
      <c r="QBW4" s="7"/>
      <c r="QBY4" s="7"/>
      <c r="QCA4" s="7"/>
      <c r="QCC4" s="7"/>
      <c r="QCE4" s="7"/>
      <c r="QCG4" s="7"/>
      <c r="QCI4" s="7"/>
      <c r="QCK4" s="7"/>
      <c r="QCM4" s="7"/>
      <c r="QCO4" s="7"/>
      <c r="QCQ4" s="7"/>
      <c r="QCS4" s="7"/>
      <c r="QCU4" s="7"/>
      <c r="QCW4" s="7"/>
      <c r="QCY4" s="7"/>
      <c r="QDA4" s="7"/>
      <c r="QDC4" s="7"/>
      <c r="QDE4" s="7"/>
      <c r="QDG4" s="7"/>
      <c r="QDI4" s="7"/>
      <c r="QDK4" s="7"/>
      <c r="QDM4" s="7"/>
      <c r="QDO4" s="7"/>
      <c r="QDQ4" s="7"/>
      <c r="QDS4" s="7"/>
      <c r="QDU4" s="7"/>
      <c r="QDW4" s="7"/>
      <c r="QDY4" s="7"/>
      <c r="QEA4" s="7"/>
      <c r="QEC4" s="7"/>
      <c r="QEE4" s="7"/>
      <c r="QEG4" s="7"/>
      <c r="QEI4" s="7"/>
      <c r="QEK4" s="7"/>
      <c r="QEM4" s="7"/>
      <c r="QEO4" s="7"/>
      <c r="QEQ4" s="7"/>
      <c r="QES4" s="7"/>
      <c r="QEU4" s="7"/>
      <c r="QEW4" s="7"/>
      <c r="QEY4" s="7"/>
      <c r="QFA4" s="7"/>
      <c r="QFC4" s="7"/>
      <c r="QFE4" s="7"/>
      <c r="QFG4" s="7"/>
      <c r="QFI4" s="7"/>
      <c r="QFK4" s="7"/>
      <c r="QFM4" s="7"/>
      <c r="QFO4" s="7"/>
      <c r="QFQ4" s="7"/>
      <c r="QFS4" s="7"/>
      <c r="QFU4" s="7"/>
      <c r="QFW4" s="7"/>
      <c r="QFY4" s="7"/>
      <c r="QGA4" s="7"/>
      <c r="QGC4" s="7"/>
      <c r="QGE4" s="7"/>
      <c r="QGG4" s="7"/>
      <c r="QGI4" s="7"/>
      <c r="QGK4" s="7"/>
      <c r="QGM4" s="7"/>
      <c r="QGO4" s="7"/>
      <c r="QGQ4" s="7"/>
      <c r="QGS4" s="7"/>
      <c r="QGU4" s="7"/>
      <c r="QGW4" s="7"/>
      <c r="QGY4" s="7"/>
      <c r="QHA4" s="7"/>
      <c r="QHC4" s="7"/>
      <c r="QHE4" s="7"/>
      <c r="QHG4" s="7"/>
      <c r="QHI4" s="7"/>
      <c r="QHK4" s="7"/>
      <c r="QHM4" s="7"/>
      <c r="QHO4" s="7"/>
      <c r="QHQ4" s="7"/>
      <c r="QHS4" s="7"/>
      <c r="QHU4" s="7"/>
      <c r="QHW4" s="7"/>
      <c r="QHY4" s="7"/>
      <c r="QIA4" s="7"/>
      <c r="QIC4" s="7"/>
      <c r="QIE4" s="7"/>
      <c r="QIG4" s="7"/>
      <c r="QII4" s="7"/>
      <c r="QIK4" s="7"/>
      <c r="QIM4" s="7"/>
      <c r="QIO4" s="7"/>
      <c r="QIQ4" s="7"/>
      <c r="QIS4" s="7"/>
      <c r="QIU4" s="7"/>
      <c r="QIW4" s="7"/>
      <c r="QIY4" s="7"/>
      <c r="QJA4" s="7"/>
      <c r="QJC4" s="7"/>
      <c r="QJE4" s="7"/>
      <c r="QJG4" s="7"/>
      <c r="QJI4" s="7"/>
      <c r="QJK4" s="7"/>
      <c r="QJM4" s="7"/>
      <c r="QJO4" s="7"/>
      <c r="QJQ4" s="7"/>
      <c r="QJS4" s="7"/>
      <c r="QJU4" s="7"/>
      <c r="QJW4" s="7"/>
      <c r="QJY4" s="7"/>
      <c r="QKA4" s="7"/>
      <c r="QKC4" s="7"/>
      <c r="QKE4" s="7"/>
      <c r="QKG4" s="7"/>
      <c r="QKI4" s="7"/>
      <c r="QKK4" s="7"/>
      <c r="QKM4" s="7"/>
      <c r="QKO4" s="7"/>
      <c r="QKQ4" s="7"/>
      <c r="QKS4" s="7"/>
      <c r="QKU4" s="7"/>
      <c r="QKW4" s="7"/>
      <c r="QKY4" s="7"/>
      <c r="QLA4" s="7"/>
      <c r="QLC4" s="7"/>
      <c r="QLE4" s="7"/>
      <c r="QLG4" s="7"/>
      <c r="QLI4" s="7"/>
      <c r="QLK4" s="7"/>
      <c r="QLM4" s="7"/>
      <c r="QLO4" s="7"/>
      <c r="QLQ4" s="7"/>
      <c r="QLS4" s="7"/>
      <c r="QLU4" s="7"/>
      <c r="QLW4" s="7"/>
      <c r="QLY4" s="7"/>
      <c r="QMA4" s="7"/>
      <c r="QMC4" s="7"/>
      <c r="QME4" s="7"/>
      <c r="QMG4" s="7"/>
      <c r="QMI4" s="7"/>
      <c r="QMK4" s="7"/>
      <c r="QMM4" s="7"/>
      <c r="QMO4" s="7"/>
      <c r="QMQ4" s="7"/>
      <c r="QMS4" s="7"/>
      <c r="QMU4" s="7"/>
      <c r="QMW4" s="7"/>
      <c r="QMY4" s="7"/>
      <c r="QNA4" s="7"/>
      <c r="QNC4" s="7"/>
      <c r="QNE4" s="7"/>
      <c r="QNG4" s="7"/>
      <c r="QNI4" s="7"/>
      <c r="QNK4" s="7"/>
      <c r="QNM4" s="7"/>
      <c r="QNO4" s="7"/>
      <c r="QNQ4" s="7"/>
      <c r="QNS4" s="7"/>
      <c r="QNU4" s="7"/>
      <c r="QNW4" s="7"/>
      <c r="QNY4" s="7"/>
      <c r="QOA4" s="7"/>
      <c r="QOC4" s="7"/>
      <c r="QOE4" s="7"/>
      <c r="QOG4" s="7"/>
      <c r="QOI4" s="7"/>
      <c r="QOK4" s="7"/>
      <c r="QOM4" s="7"/>
      <c r="QOO4" s="7"/>
      <c r="QOQ4" s="7"/>
      <c r="QOS4" s="7"/>
      <c r="QOU4" s="7"/>
      <c r="QOW4" s="7"/>
      <c r="QOY4" s="7"/>
      <c r="QPA4" s="7"/>
      <c r="QPC4" s="7"/>
      <c r="QPE4" s="7"/>
      <c r="QPG4" s="7"/>
      <c r="QPI4" s="7"/>
      <c r="QPK4" s="7"/>
      <c r="QPM4" s="7"/>
      <c r="QPO4" s="7"/>
      <c r="QPQ4" s="7"/>
      <c r="QPS4" s="7"/>
      <c r="QPU4" s="7"/>
      <c r="QPW4" s="7"/>
      <c r="QPY4" s="7"/>
      <c r="QQA4" s="7"/>
      <c r="QQC4" s="7"/>
      <c r="QQE4" s="7"/>
      <c r="QQG4" s="7"/>
      <c r="QQI4" s="7"/>
      <c r="QQK4" s="7"/>
      <c r="QQM4" s="7"/>
      <c r="QQO4" s="7"/>
      <c r="QQQ4" s="7"/>
      <c r="QQS4" s="7"/>
      <c r="QQU4" s="7"/>
      <c r="QQW4" s="7"/>
      <c r="QQY4" s="7"/>
      <c r="QRA4" s="7"/>
      <c r="QRC4" s="7"/>
      <c r="QRE4" s="7"/>
      <c r="QRG4" s="7"/>
      <c r="QRI4" s="7"/>
      <c r="QRK4" s="7"/>
      <c r="QRM4" s="7"/>
      <c r="QRO4" s="7"/>
      <c r="QRQ4" s="7"/>
      <c r="QRS4" s="7"/>
      <c r="QRU4" s="7"/>
      <c r="QRW4" s="7"/>
      <c r="QRY4" s="7"/>
      <c r="QSA4" s="7"/>
      <c r="QSC4" s="7"/>
      <c r="QSE4" s="7"/>
      <c r="QSG4" s="7"/>
      <c r="QSI4" s="7"/>
      <c r="QSK4" s="7"/>
      <c r="QSM4" s="7"/>
      <c r="QSO4" s="7"/>
      <c r="QSQ4" s="7"/>
      <c r="QSS4" s="7"/>
      <c r="QSU4" s="7"/>
      <c r="QSW4" s="7"/>
      <c r="QSY4" s="7"/>
      <c r="QTA4" s="7"/>
      <c r="QTC4" s="7"/>
      <c r="QTE4" s="7"/>
      <c r="QTG4" s="7"/>
      <c r="QTI4" s="7"/>
      <c r="QTK4" s="7"/>
      <c r="QTM4" s="7"/>
      <c r="QTO4" s="7"/>
      <c r="QTQ4" s="7"/>
      <c r="QTS4" s="7"/>
      <c r="QTU4" s="7"/>
      <c r="QTW4" s="7"/>
      <c r="QTY4" s="7"/>
      <c r="QUA4" s="7"/>
      <c r="QUC4" s="7"/>
      <c r="QUE4" s="7"/>
      <c r="QUG4" s="7"/>
      <c r="QUI4" s="7"/>
      <c r="QUK4" s="7"/>
      <c r="QUM4" s="7"/>
      <c r="QUO4" s="7"/>
      <c r="QUQ4" s="7"/>
      <c r="QUS4" s="7"/>
      <c r="QUU4" s="7"/>
      <c r="QUW4" s="7"/>
      <c r="QUY4" s="7"/>
      <c r="QVA4" s="7"/>
      <c r="QVC4" s="7"/>
      <c r="QVE4" s="7"/>
      <c r="QVG4" s="7"/>
      <c r="QVI4" s="7"/>
      <c r="QVK4" s="7"/>
      <c r="QVM4" s="7"/>
      <c r="QVO4" s="7"/>
      <c r="QVQ4" s="7"/>
      <c r="QVS4" s="7"/>
      <c r="QVU4" s="7"/>
      <c r="QVW4" s="7"/>
      <c r="QVY4" s="7"/>
      <c r="QWA4" s="7"/>
      <c r="QWC4" s="7"/>
      <c r="QWE4" s="7"/>
      <c r="QWG4" s="7"/>
      <c r="QWI4" s="7"/>
      <c r="QWK4" s="7"/>
      <c r="QWM4" s="7"/>
      <c r="QWO4" s="7"/>
      <c r="QWQ4" s="7"/>
      <c r="QWS4" s="7"/>
      <c r="QWU4" s="7"/>
      <c r="QWW4" s="7"/>
      <c r="QWY4" s="7"/>
      <c r="QXA4" s="7"/>
      <c r="QXC4" s="7"/>
      <c r="QXE4" s="7"/>
      <c r="QXG4" s="7"/>
      <c r="QXI4" s="7"/>
      <c r="QXK4" s="7"/>
      <c r="QXM4" s="7"/>
      <c r="QXO4" s="7"/>
      <c r="QXQ4" s="7"/>
      <c r="QXS4" s="7"/>
      <c r="QXU4" s="7"/>
      <c r="QXW4" s="7"/>
      <c r="QXY4" s="7"/>
      <c r="QYA4" s="7"/>
      <c r="QYC4" s="7"/>
      <c r="QYE4" s="7"/>
      <c r="QYG4" s="7"/>
      <c r="QYI4" s="7"/>
      <c r="QYK4" s="7"/>
      <c r="QYM4" s="7"/>
      <c r="QYO4" s="7"/>
      <c r="QYQ4" s="7"/>
      <c r="QYS4" s="7"/>
      <c r="QYU4" s="7"/>
      <c r="QYW4" s="7"/>
      <c r="QYY4" s="7"/>
      <c r="QZA4" s="7"/>
      <c r="QZC4" s="7"/>
      <c r="QZE4" s="7"/>
      <c r="QZG4" s="7"/>
      <c r="QZI4" s="7"/>
      <c r="QZK4" s="7"/>
      <c r="QZM4" s="7"/>
      <c r="QZO4" s="7"/>
      <c r="QZQ4" s="7"/>
      <c r="QZS4" s="7"/>
      <c r="QZU4" s="7"/>
      <c r="QZW4" s="7"/>
      <c r="QZY4" s="7"/>
      <c r="RAA4" s="7"/>
      <c r="RAC4" s="7"/>
      <c r="RAE4" s="7"/>
      <c r="RAG4" s="7"/>
      <c r="RAI4" s="7"/>
      <c r="RAK4" s="7"/>
      <c r="RAM4" s="7"/>
      <c r="RAO4" s="7"/>
      <c r="RAQ4" s="7"/>
      <c r="RAS4" s="7"/>
      <c r="RAU4" s="7"/>
      <c r="RAW4" s="7"/>
      <c r="RAY4" s="7"/>
      <c r="RBA4" s="7"/>
      <c r="RBC4" s="7"/>
      <c r="RBE4" s="7"/>
      <c r="RBG4" s="7"/>
      <c r="RBI4" s="7"/>
      <c r="RBK4" s="7"/>
      <c r="RBM4" s="7"/>
      <c r="RBO4" s="7"/>
      <c r="RBQ4" s="7"/>
      <c r="RBS4" s="7"/>
      <c r="RBU4" s="7"/>
      <c r="RBW4" s="7"/>
      <c r="RBY4" s="7"/>
      <c r="RCA4" s="7"/>
      <c r="RCC4" s="7"/>
      <c r="RCE4" s="7"/>
      <c r="RCG4" s="7"/>
      <c r="RCI4" s="7"/>
      <c r="RCK4" s="7"/>
      <c r="RCM4" s="7"/>
      <c r="RCO4" s="7"/>
      <c r="RCQ4" s="7"/>
      <c r="RCS4" s="7"/>
      <c r="RCU4" s="7"/>
      <c r="RCW4" s="7"/>
      <c r="RCY4" s="7"/>
      <c r="RDA4" s="7"/>
      <c r="RDC4" s="7"/>
      <c r="RDE4" s="7"/>
      <c r="RDG4" s="7"/>
      <c r="RDI4" s="7"/>
      <c r="RDK4" s="7"/>
      <c r="RDM4" s="7"/>
      <c r="RDO4" s="7"/>
      <c r="RDQ4" s="7"/>
      <c r="RDS4" s="7"/>
      <c r="RDU4" s="7"/>
      <c r="RDW4" s="7"/>
      <c r="RDY4" s="7"/>
      <c r="REA4" s="7"/>
      <c r="REC4" s="7"/>
      <c r="REE4" s="7"/>
      <c r="REG4" s="7"/>
      <c r="REI4" s="7"/>
      <c r="REK4" s="7"/>
      <c r="REM4" s="7"/>
      <c r="REO4" s="7"/>
      <c r="REQ4" s="7"/>
      <c r="RES4" s="7"/>
      <c r="REU4" s="7"/>
      <c r="REW4" s="7"/>
      <c r="REY4" s="7"/>
      <c r="RFA4" s="7"/>
      <c r="RFC4" s="7"/>
      <c r="RFE4" s="7"/>
      <c r="RFG4" s="7"/>
      <c r="RFI4" s="7"/>
      <c r="RFK4" s="7"/>
      <c r="RFM4" s="7"/>
      <c r="RFO4" s="7"/>
      <c r="RFQ4" s="7"/>
      <c r="RFS4" s="7"/>
      <c r="RFU4" s="7"/>
      <c r="RFW4" s="7"/>
      <c r="RFY4" s="7"/>
      <c r="RGA4" s="7"/>
      <c r="RGC4" s="7"/>
      <c r="RGE4" s="7"/>
      <c r="RGG4" s="7"/>
      <c r="RGI4" s="7"/>
      <c r="RGK4" s="7"/>
      <c r="RGM4" s="7"/>
      <c r="RGO4" s="7"/>
      <c r="RGQ4" s="7"/>
      <c r="RGS4" s="7"/>
      <c r="RGU4" s="7"/>
      <c r="RGW4" s="7"/>
      <c r="RGY4" s="7"/>
      <c r="RHA4" s="7"/>
      <c r="RHC4" s="7"/>
      <c r="RHE4" s="7"/>
      <c r="RHG4" s="7"/>
      <c r="RHI4" s="7"/>
      <c r="RHK4" s="7"/>
      <c r="RHM4" s="7"/>
      <c r="RHO4" s="7"/>
      <c r="RHQ4" s="7"/>
      <c r="RHS4" s="7"/>
      <c r="RHU4" s="7"/>
      <c r="RHW4" s="7"/>
      <c r="RHY4" s="7"/>
      <c r="RIA4" s="7"/>
      <c r="RIC4" s="7"/>
      <c r="RIE4" s="7"/>
      <c r="RIG4" s="7"/>
      <c r="RII4" s="7"/>
      <c r="RIK4" s="7"/>
      <c r="RIM4" s="7"/>
      <c r="RIO4" s="7"/>
      <c r="RIQ4" s="7"/>
      <c r="RIS4" s="7"/>
      <c r="RIU4" s="7"/>
      <c r="RIW4" s="7"/>
      <c r="RIY4" s="7"/>
      <c r="RJA4" s="7"/>
      <c r="RJC4" s="7"/>
      <c r="RJE4" s="7"/>
      <c r="RJG4" s="7"/>
      <c r="RJI4" s="7"/>
      <c r="RJK4" s="7"/>
      <c r="RJM4" s="7"/>
      <c r="RJO4" s="7"/>
      <c r="RJQ4" s="7"/>
      <c r="RJS4" s="7"/>
      <c r="RJU4" s="7"/>
      <c r="RJW4" s="7"/>
      <c r="RJY4" s="7"/>
      <c r="RKA4" s="7"/>
      <c r="RKC4" s="7"/>
      <c r="RKE4" s="7"/>
      <c r="RKG4" s="7"/>
      <c r="RKI4" s="7"/>
      <c r="RKK4" s="7"/>
      <c r="RKM4" s="7"/>
      <c r="RKO4" s="7"/>
      <c r="RKQ4" s="7"/>
      <c r="RKS4" s="7"/>
      <c r="RKU4" s="7"/>
      <c r="RKW4" s="7"/>
      <c r="RKY4" s="7"/>
      <c r="RLA4" s="7"/>
      <c r="RLC4" s="7"/>
      <c r="RLE4" s="7"/>
      <c r="RLG4" s="7"/>
      <c r="RLI4" s="7"/>
      <c r="RLK4" s="7"/>
      <c r="RLM4" s="7"/>
      <c r="RLO4" s="7"/>
      <c r="RLQ4" s="7"/>
      <c r="RLS4" s="7"/>
      <c r="RLU4" s="7"/>
      <c r="RLW4" s="7"/>
      <c r="RLY4" s="7"/>
      <c r="RMA4" s="7"/>
      <c r="RMC4" s="7"/>
      <c r="RME4" s="7"/>
      <c r="RMG4" s="7"/>
      <c r="RMI4" s="7"/>
      <c r="RMK4" s="7"/>
      <c r="RMM4" s="7"/>
      <c r="RMO4" s="7"/>
      <c r="RMQ4" s="7"/>
      <c r="RMS4" s="7"/>
      <c r="RMU4" s="7"/>
      <c r="RMW4" s="7"/>
      <c r="RMY4" s="7"/>
      <c r="RNA4" s="7"/>
      <c r="RNC4" s="7"/>
      <c r="RNE4" s="7"/>
      <c r="RNG4" s="7"/>
      <c r="RNI4" s="7"/>
      <c r="RNK4" s="7"/>
      <c r="RNM4" s="7"/>
      <c r="RNO4" s="7"/>
      <c r="RNQ4" s="7"/>
      <c r="RNS4" s="7"/>
      <c r="RNU4" s="7"/>
      <c r="RNW4" s="7"/>
      <c r="RNY4" s="7"/>
      <c r="ROA4" s="7"/>
      <c r="ROC4" s="7"/>
      <c r="ROE4" s="7"/>
      <c r="ROG4" s="7"/>
      <c r="ROI4" s="7"/>
      <c r="ROK4" s="7"/>
      <c r="ROM4" s="7"/>
      <c r="ROO4" s="7"/>
      <c r="ROQ4" s="7"/>
      <c r="ROS4" s="7"/>
      <c r="ROU4" s="7"/>
      <c r="ROW4" s="7"/>
      <c r="ROY4" s="7"/>
      <c r="RPA4" s="7"/>
      <c r="RPC4" s="7"/>
      <c r="RPE4" s="7"/>
      <c r="RPG4" s="7"/>
      <c r="RPI4" s="7"/>
      <c r="RPK4" s="7"/>
      <c r="RPM4" s="7"/>
      <c r="RPO4" s="7"/>
      <c r="RPQ4" s="7"/>
      <c r="RPS4" s="7"/>
      <c r="RPU4" s="7"/>
      <c r="RPW4" s="7"/>
      <c r="RPY4" s="7"/>
      <c r="RQA4" s="7"/>
      <c r="RQC4" s="7"/>
      <c r="RQE4" s="7"/>
      <c r="RQG4" s="7"/>
      <c r="RQI4" s="7"/>
      <c r="RQK4" s="7"/>
      <c r="RQM4" s="7"/>
      <c r="RQO4" s="7"/>
      <c r="RQQ4" s="7"/>
      <c r="RQS4" s="7"/>
      <c r="RQU4" s="7"/>
      <c r="RQW4" s="7"/>
      <c r="RQY4" s="7"/>
      <c r="RRA4" s="7"/>
      <c r="RRC4" s="7"/>
      <c r="RRE4" s="7"/>
      <c r="RRG4" s="7"/>
      <c r="RRI4" s="7"/>
      <c r="RRK4" s="7"/>
      <c r="RRM4" s="7"/>
      <c r="RRO4" s="7"/>
      <c r="RRQ4" s="7"/>
      <c r="RRS4" s="7"/>
      <c r="RRU4" s="7"/>
      <c r="RRW4" s="7"/>
      <c r="RRY4" s="7"/>
      <c r="RSA4" s="7"/>
      <c r="RSC4" s="7"/>
      <c r="RSE4" s="7"/>
      <c r="RSG4" s="7"/>
      <c r="RSI4" s="7"/>
      <c r="RSK4" s="7"/>
      <c r="RSM4" s="7"/>
      <c r="RSO4" s="7"/>
      <c r="RSQ4" s="7"/>
      <c r="RSS4" s="7"/>
      <c r="RSU4" s="7"/>
      <c r="RSW4" s="7"/>
      <c r="RSY4" s="7"/>
      <c r="RTA4" s="7"/>
      <c r="RTC4" s="7"/>
      <c r="RTE4" s="7"/>
      <c r="RTG4" s="7"/>
      <c r="RTI4" s="7"/>
      <c r="RTK4" s="7"/>
      <c r="RTM4" s="7"/>
      <c r="RTO4" s="7"/>
      <c r="RTQ4" s="7"/>
      <c r="RTS4" s="7"/>
      <c r="RTU4" s="7"/>
      <c r="RTW4" s="7"/>
      <c r="RTY4" s="7"/>
      <c r="RUA4" s="7"/>
      <c r="RUC4" s="7"/>
      <c r="RUE4" s="7"/>
      <c r="RUG4" s="7"/>
      <c r="RUI4" s="7"/>
      <c r="RUK4" s="7"/>
      <c r="RUM4" s="7"/>
      <c r="RUO4" s="7"/>
      <c r="RUQ4" s="7"/>
      <c r="RUS4" s="7"/>
      <c r="RUU4" s="7"/>
      <c r="RUW4" s="7"/>
      <c r="RUY4" s="7"/>
      <c r="RVA4" s="7"/>
      <c r="RVC4" s="7"/>
      <c r="RVE4" s="7"/>
      <c r="RVG4" s="7"/>
      <c r="RVI4" s="7"/>
      <c r="RVK4" s="7"/>
      <c r="RVM4" s="7"/>
      <c r="RVO4" s="7"/>
      <c r="RVQ4" s="7"/>
      <c r="RVS4" s="7"/>
      <c r="RVU4" s="7"/>
      <c r="RVW4" s="7"/>
      <c r="RVY4" s="7"/>
      <c r="RWA4" s="7"/>
      <c r="RWC4" s="7"/>
      <c r="RWE4" s="7"/>
      <c r="RWG4" s="7"/>
      <c r="RWI4" s="7"/>
      <c r="RWK4" s="7"/>
      <c r="RWM4" s="7"/>
      <c r="RWO4" s="7"/>
      <c r="RWQ4" s="7"/>
      <c r="RWS4" s="7"/>
      <c r="RWU4" s="7"/>
      <c r="RWW4" s="7"/>
      <c r="RWY4" s="7"/>
      <c r="RXA4" s="7"/>
      <c r="RXC4" s="7"/>
      <c r="RXE4" s="7"/>
      <c r="RXG4" s="7"/>
      <c r="RXI4" s="7"/>
      <c r="RXK4" s="7"/>
      <c r="RXM4" s="7"/>
      <c r="RXO4" s="7"/>
      <c r="RXQ4" s="7"/>
      <c r="RXS4" s="7"/>
      <c r="RXU4" s="7"/>
      <c r="RXW4" s="7"/>
      <c r="RXY4" s="7"/>
      <c r="RYA4" s="7"/>
      <c r="RYC4" s="7"/>
      <c r="RYE4" s="7"/>
      <c r="RYG4" s="7"/>
      <c r="RYI4" s="7"/>
      <c r="RYK4" s="7"/>
      <c r="RYM4" s="7"/>
      <c r="RYO4" s="7"/>
      <c r="RYQ4" s="7"/>
      <c r="RYS4" s="7"/>
      <c r="RYU4" s="7"/>
      <c r="RYW4" s="7"/>
      <c r="RYY4" s="7"/>
      <c r="RZA4" s="7"/>
      <c r="RZC4" s="7"/>
      <c r="RZE4" s="7"/>
      <c r="RZG4" s="7"/>
      <c r="RZI4" s="7"/>
      <c r="RZK4" s="7"/>
      <c r="RZM4" s="7"/>
      <c r="RZO4" s="7"/>
      <c r="RZQ4" s="7"/>
      <c r="RZS4" s="7"/>
      <c r="RZU4" s="7"/>
      <c r="RZW4" s="7"/>
      <c r="RZY4" s="7"/>
      <c r="SAA4" s="7"/>
      <c r="SAC4" s="7"/>
      <c r="SAE4" s="7"/>
      <c r="SAG4" s="7"/>
      <c r="SAI4" s="7"/>
      <c r="SAK4" s="7"/>
      <c r="SAM4" s="7"/>
      <c r="SAO4" s="7"/>
      <c r="SAQ4" s="7"/>
      <c r="SAS4" s="7"/>
      <c r="SAU4" s="7"/>
      <c r="SAW4" s="7"/>
      <c r="SAY4" s="7"/>
      <c r="SBA4" s="7"/>
      <c r="SBC4" s="7"/>
      <c r="SBE4" s="7"/>
      <c r="SBG4" s="7"/>
      <c r="SBI4" s="7"/>
      <c r="SBK4" s="7"/>
      <c r="SBM4" s="7"/>
      <c r="SBO4" s="7"/>
      <c r="SBQ4" s="7"/>
      <c r="SBS4" s="7"/>
      <c r="SBU4" s="7"/>
      <c r="SBW4" s="7"/>
      <c r="SBY4" s="7"/>
      <c r="SCA4" s="7"/>
      <c r="SCC4" s="7"/>
      <c r="SCE4" s="7"/>
      <c r="SCG4" s="7"/>
      <c r="SCI4" s="7"/>
      <c r="SCK4" s="7"/>
      <c r="SCM4" s="7"/>
      <c r="SCO4" s="7"/>
      <c r="SCQ4" s="7"/>
      <c r="SCS4" s="7"/>
      <c r="SCU4" s="7"/>
      <c r="SCW4" s="7"/>
      <c r="SCY4" s="7"/>
      <c r="SDA4" s="7"/>
      <c r="SDC4" s="7"/>
      <c r="SDE4" s="7"/>
      <c r="SDG4" s="7"/>
      <c r="SDI4" s="7"/>
      <c r="SDK4" s="7"/>
      <c r="SDM4" s="7"/>
      <c r="SDO4" s="7"/>
      <c r="SDQ4" s="7"/>
      <c r="SDS4" s="7"/>
      <c r="SDU4" s="7"/>
      <c r="SDW4" s="7"/>
      <c r="SDY4" s="7"/>
      <c r="SEA4" s="7"/>
      <c r="SEC4" s="7"/>
      <c r="SEE4" s="7"/>
      <c r="SEG4" s="7"/>
      <c r="SEI4" s="7"/>
      <c r="SEK4" s="7"/>
      <c r="SEM4" s="7"/>
      <c r="SEO4" s="7"/>
      <c r="SEQ4" s="7"/>
      <c r="SES4" s="7"/>
      <c r="SEU4" s="7"/>
      <c r="SEW4" s="7"/>
      <c r="SEY4" s="7"/>
      <c r="SFA4" s="7"/>
      <c r="SFC4" s="7"/>
      <c r="SFE4" s="7"/>
      <c r="SFG4" s="7"/>
      <c r="SFI4" s="7"/>
      <c r="SFK4" s="7"/>
      <c r="SFM4" s="7"/>
      <c r="SFO4" s="7"/>
      <c r="SFQ4" s="7"/>
      <c r="SFS4" s="7"/>
      <c r="SFU4" s="7"/>
      <c r="SFW4" s="7"/>
      <c r="SFY4" s="7"/>
      <c r="SGA4" s="7"/>
      <c r="SGC4" s="7"/>
      <c r="SGE4" s="7"/>
      <c r="SGG4" s="7"/>
      <c r="SGI4" s="7"/>
      <c r="SGK4" s="7"/>
      <c r="SGM4" s="7"/>
      <c r="SGO4" s="7"/>
      <c r="SGQ4" s="7"/>
      <c r="SGS4" s="7"/>
      <c r="SGU4" s="7"/>
      <c r="SGW4" s="7"/>
      <c r="SGY4" s="7"/>
      <c r="SHA4" s="7"/>
      <c r="SHC4" s="7"/>
      <c r="SHE4" s="7"/>
      <c r="SHG4" s="7"/>
      <c r="SHI4" s="7"/>
      <c r="SHK4" s="7"/>
      <c r="SHM4" s="7"/>
      <c r="SHO4" s="7"/>
      <c r="SHQ4" s="7"/>
      <c r="SHS4" s="7"/>
      <c r="SHU4" s="7"/>
      <c r="SHW4" s="7"/>
      <c r="SHY4" s="7"/>
      <c r="SIA4" s="7"/>
      <c r="SIC4" s="7"/>
      <c r="SIE4" s="7"/>
      <c r="SIG4" s="7"/>
      <c r="SII4" s="7"/>
      <c r="SIK4" s="7"/>
      <c r="SIM4" s="7"/>
      <c r="SIO4" s="7"/>
      <c r="SIQ4" s="7"/>
      <c r="SIS4" s="7"/>
      <c r="SIU4" s="7"/>
      <c r="SIW4" s="7"/>
      <c r="SIY4" s="7"/>
      <c r="SJA4" s="7"/>
      <c r="SJC4" s="7"/>
      <c r="SJE4" s="7"/>
      <c r="SJG4" s="7"/>
      <c r="SJI4" s="7"/>
      <c r="SJK4" s="7"/>
      <c r="SJM4" s="7"/>
      <c r="SJO4" s="7"/>
      <c r="SJQ4" s="7"/>
      <c r="SJS4" s="7"/>
      <c r="SJU4" s="7"/>
      <c r="SJW4" s="7"/>
      <c r="SJY4" s="7"/>
      <c r="SKA4" s="7"/>
      <c r="SKC4" s="7"/>
      <c r="SKE4" s="7"/>
      <c r="SKG4" s="7"/>
      <c r="SKI4" s="7"/>
      <c r="SKK4" s="7"/>
      <c r="SKM4" s="7"/>
      <c r="SKO4" s="7"/>
      <c r="SKQ4" s="7"/>
      <c r="SKS4" s="7"/>
      <c r="SKU4" s="7"/>
      <c r="SKW4" s="7"/>
      <c r="SKY4" s="7"/>
      <c r="SLA4" s="7"/>
      <c r="SLC4" s="7"/>
      <c r="SLE4" s="7"/>
      <c r="SLG4" s="7"/>
      <c r="SLI4" s="7"/>
      <c r="SLK4" s="7"/>
      <c r="SLM4" s="7"/>
      <c r="SLO4" s="7"/>
      <c r="SLQ4" s="7"/>
      <c r="SLS4" s="7"/>
      <c r="SLU4" s="7"/>
      <c r="SLW4" s="7"/>
      <c r="SLY4" s="7"/>
      <c r="SMA4" s="7"/>
      <c r="SMC4" s="7"/>
      <c r="SME4" s="7"/>
      <c r="SMG4" s="7"/>
      <c r="SMI4" s="7"/>
      <c r="SMK4" s="7"/>
      <c r="SMM4" s="7"/>
      <c r="SMO4" s="7"/>
      <c r="SMQ4" s="7"/>
      <c r="SMS4" s="7"/>
      <c r="SMU4" s="7"/>
      <c r="SMW4" s="7"/>
      <c r="SMY4" s="7"/>
      <c r="SNA4" s="7"/>
      <c r="SNC4" s="7"/>
      <c r="SNE4" s="7"/>
      <c r="SNG4" s="7"/>
      <c r="SNI4" s="7"/>
      <c r="SNK4" s="7"/>
      <c r="SNM4" s="7"/>
      <c r="SNO4" s="7"/>
      <c r="SNQ4" s="7"/>
      <c r="SNS4" s="7"/>
      <c r="SNU4" s="7"/>
      <c r="SNW4" s="7"/>
      <c r="SNY4" s="7"/>
      <c r="SOA4" s="7"/>
      <c r="SOC4" s="7"/>
      <c r="SOE4" s="7"/>
      <c r="SOG4" s="7"/>
      <c r="SOI4" s="7"/>
      <c r="SOK4" s="7"/>
      <c r="SOM4" s="7"/>
      <c r="SOO4" s="7"/>
      <c r="SOQ4" s="7"/>
      <c r="SOS4" s="7"/>
      <c r="SOU4" s="7"/>
      <c r="SOW4" s="7"/>
      <c r="SOY4" s="7"/>
      <c r="SPA4" s="7"/>
      <c r="SPC4" s="7"/>
      <c r="SPE4" s="7"/>
      <c r="SPG4" s="7"/>
      <c r="SPI4" s="7"/>
      <c r="SPK4" s="7"/>
      <c r="SPM4" s="7"/>
      <c r="SPO4" s="7"/>
      <c r="SPQ4" s="7"/>
      <c r="SPS4" s="7"/>
      <c r="SPU4" s="7"/>
      <c r="SPW4" s="7"/>
      <c r="SPY4" s="7"/>
      <c r="SQA4" s="7"/>
      <c r="SQC4" s="7"/>
      <c r="SQE4" s="7"/>
      <c r="SQG4" s="7"/>
      <c r="SQI4" s="7"/>
      <c r="SQK4" s="7"/>
      <c r="SQM4" s="7"/>
      <c r="SQO4" s="7"/>
      <c r="SQQ4" s="7"/>
      <c r="SQS4" s="7"/>
      <c r="SQU4" s="7"/>
      <c r="SQW4" s="7"/>
      <c r="SQY4" s="7"/>
      <c r="SRA4" s="7"/>
      <c r="SRC4" s="7"/>
      <c r="SRE4" s="7"/>
      <c r="SRG4" s="7"/>
      <c r="SRI4" s="7"/>
      <c r="SRK4" s="7"/>
      <c r="SRM4" s="7"/>
      <c r="SRO4" s="7"/>
      <c r="SRQ4" s="7"/>
      <c r="SRS4" s="7"/>
      <c r="SRU4" s="7"/>
      <c r="SRW4" s="7"/>
      <c r="SRY4" s="7"/>
      <c r="SSA4" s="7"/>
      <c r="SSC4" s="7"/>
      <c r="SSE4" s="7"/>
      <c r="SSG4" s="7"/>
      <c r="SSI4" s="7"/>
      <c r="SSK4" s="7"/>
      <c r="SSM4" s="7"/>
      <c r="SSO4" s="7"/>
      <c r="SSQ4" s="7"/>
      <c r="SSS4" s="7"/>
      <c r="SSU4" s="7"/>
      <c r="SSW4" s="7"/>
      <c r="SSY4" s="7"/>
      <c r="STA4" s="7"/>
      <c r="STC4" s="7"/>
      <c r="STE4" s="7"/>
      <c r="STG4" s="7"/>
      <c r="STI4" s="7"/>
      <c r="STK4" s="7"/>
      <c r="STM4" s="7"/>
      <c r="STO4" s="7"/>
      <c r="STQ4" s="7"/>
      <c r="STS4" s="7"/>
      <c r="STU4" s="7"/>
      <c r="STW4" s="7"/>
      <c r="STY4" s="7"/>
      <c r="SUA4" s="7"/>
      <c r="SUC4" s="7"/>
      <c r="SUE4" s="7"/>
      <c r="SUG4" s="7"/>
      <c r="SUI4" s="7"/>
      <c r="SUK4" s="7"/>
      <c r="SUM4" s="7"/>
      <c r="SUO4" s="7"/>
      <c r="SUQ4" s="7"/>
      <c r="SUS4" s="7"/>
      <c r="SUU4" s="7"/>
      <c r="SUW4" s="7"/>
      <c r="SUY4" s="7"/>
      <c r="SVA4" s="7"/>
      <c r="SVC4" s="7"/>
      <c r="SVE4" s="7"/>
      <c r="SVG4" s="7"/>
      <c r="SVI4" s="7"/>
      <c r="SVK4" s="7"/>
      <c r="SVM4" s="7"/>
      <c r="SVO4" s="7"/>
      <c r="SVQ4" s="7"/>
      <c r="SVS4" s="7"/>
      <c r="SVU4" s="7"/>
      <c r="SVW4" s="7"/>
      <c r="SVY4" s="7"/>
      <c r="SWA4" s="7"/>
      <c r="SWC4" s="7"/>
      <c r="SWE4" s="7"/>
      <c r="SWG4" s="7"/>
      <c r="SWI4" s="7"/>
      <c r="SWK4" s="7"/>
      <c r="SWM4" s="7"/>
      <c r="SWO4" s="7"/>
      <c r="SWQ4" s="7"/>
      <c r="SWS4" s="7"/>
      <c r="SWU4" s="7"/>
      <c r="SWW4" s="7"/>
      <c r="SWY4" s="7"/>
      <c r="SXA4" s="7"/>
      <c r="SXC4" s="7"/>
      <c r="SXE4" s="7"/>
      <c r="SXG4" s="7"/>
      <c r="SXI4" s="7"/>
      <c r="SXK4" s="7"/>
      <c r="SXM4" s="7"/>
      <c r="SXO4" s="7"/>
      <c r="SXQ4" s="7"/>
      <c r="SXS4" s="7"/>
      <c r="SXU4" s="7"/>
      <c r="SXW4" s="7"/>
      <c r="SXY4" s="7"/>
      <c r="SYA4" s="7"/>
      <c r="SYC4" s="7"/>
      <c r="SYE4" s="7"/>
      <c r="SYG4" s="7"/>
      <c r="SYI4" s="7"/>
      <c r="SYK4" s="7"/>
      <c r="SYM4" s="7"/>
      <c r="SYO4" s="7"/>
      <c r="SYQ4" s="7"/>
      <c r="SYS4" s="7"/>
      <c r="SYU4" s="7"/>
      <c r="SYW4" s="7"/>
      <c r="SYY4" s="7"/>
      <c r="SZA4" s="7"/>
      <c r="SZC4" s="7"/>
      <c r="SZE4" s="7"/>
      <c r="SZG4" s="7"/>
      <c r="SZI4" s="7"/>
      <c r="SZK4" s="7"/>
      <c r="SZM4" s="7"/>
      <c r="SZO4" s="7"/>
      <c r="SZQ4" s="7"/>
      <c r="SZS4" s="7"/>
      <c r="SZU4" s="7"/>
      <c r="SZW4" s="7"/>
      <c r="SZY4" s="7"/>
      <c r="TAA4" s="7"/>
      <c r="TAC4" s="7"/>
      <c r="TAE4" s="7"/>
      <c r="TAG4" s="7"/>
      <c r="TAI4" s="7"/>
      <c r="TAK4" s="7"/>
      <c r="TAM4" s="7"/>
      <c r="TAO4" s="7"/>
      <c r="TAQ4" s="7"/>
      <c r="TAS4" s="7"/>
      <c r="TAU4" s="7"/>
      <c r="TAW4" s="7"/>
      <c r="TAY4" s="7"/>
      <c r="TBA4" s="7"/>
      <c r="TBC4" s="7"/>
      <c r="TBE4" s="7"/>
      <c r="TBG4" s="7"/>
      <c r="TBI4" s="7"/>
      <c r="TBK4" s="7"/>
      <c r="TBM4" s="7"/>
      <c r="TBO4" s="7"/>
      <c r="TBQ4" s="7"/>
      <c r="TBS4" s="7"/>
      <c r="TBU4" s="7"/>
      <c r="TBW4" s="7"/>
      <c r="TBY4" s="7"/>
      <c r="TCA4" s="7"/>
      <c r="TCC4" s="7"/>
      <c r="TCE4" s="7"/>
      <c r="TCG4" s="7"/>
      <c r="TCI4" s="7"/>
      <c r="TCK4" s="7"/>
      <c r="TCM4" s="7"/>
      <c r="TCO4" s="7"/>
      <c r="TCQ4" s="7"/>
      <c r="TCS4" s="7"/>
      <c r="TCU4" s="7"/>
      <c r="TCW4" s="7"/>
      <c r="TCY4" s="7"/>
      <c r="TDA4" s="7"/>
      <c r="TDC4" s="7"/>
      <c r="TDE4" s="7"/>
      <c r="TDG4" s="7"/>
      <c r="TDI4" s="7"/>
      <c r="TDK4" s="7"/>
      <c r="TDM4" s="7"/>
      <c r="TDO4" s="7"/>
      <c r="TDQ4" s="7"/>
      <c r="TDS4" s="7"/>
      <c r="TDU4" s="7"/>
      <c r="TDW4" s="7"/>
      <c r="TDY4" s="7"/>
      <c r="TEA4" s="7"/>
      <c r="TEC4" s="7"/>
      <c r="TEE4" s="7"/>
      <c r="TEG4" s="7"/>
      <c r="TEI4" s="7"/>
      <c r="TEK4" s="7"/>
      <c r="TEM4" s="7"/>
      <c r="TEO4" s="7"/>
      <c r="TEQ4" s="7"/>
      <c r="TES4" s="7"/>
      <c r="TEU4" s="7"/>
      <c r="TEW4" s="7"/>
      <c r="TEY4" s="7"/>
      <c r="TFA4" s="7"/>
      <c r="TFC4" s="7"/>
      <c r="TFE4" s="7"/>
      <c r="TFG4" s="7"/>
      <c r="TFI4" s="7"/>
      <c r="TFK4" s="7"/>
      <c r="TFM4" s="7"/>
      <c r="TFO4" s="7"/>
      <c r="TFQ4" s="7"/>
      <c r="TFS4" s="7"/>
      <c r="TFU4" s="7"/>
      <c r="TFW4" s="7"/>
      <c r="TFY4" s="7"/>
      <c r="TGA4" s="7"/>
      <c r="TGC4" s="7"/>
      <c r="TGE4" s="7"/>
      <c r="TGG4" s="7"/>
      <c r="TGI4" s="7"/>
      <c r="TGK4" s="7"/>
      <c r="TGM4" s="7"/>
      <c r="TGO4" s="7"/>
      <c r="TGQ4" s="7"/>
      <c r="TGS4" s="7"/>
      <c r="TGU4" s="7"/>
      <c r="TGW4" s="7"/>
      <c r="TGY4" s="7"/>
      <c r="THA4" s="7"/>
      <c r="THC4" s="7"/>
      <c r="THE4" s="7"/>
      <c r="THG4" s="7"/>
      <c r="THI4" s="7"/>
      <c r="THK4" s="7"/>
      <c r="THM4" s="7"/>
      <c r="THO4" s="7"/>
      <c r="THQ4" s="7"/>
      <c r="THS4" s="7"/>
      <c r="THU4" s="7"/>
      <c r="THW4" s="7"/>
      <c r="THY4" s="7"/>
      <c r="TIA4" s="7"/>
      <c r="TIC4" s="7"/>
      <c r="TIE4" s="7"/>
      <c r="TIG4" s="7"/>
      <c r="TII4" s="7"/>
      <c r="TIK4" s="7"/>
      <c r="TIM4" s="7"/>
      <c r="TIO4" s="7"/>
      <c r="TIQ4" s="7"/>
      <c r="TIS4" s="7"/>
      <c r="TIU4" s="7"/>
      <c r="TIW4" s="7"/>
      <c r="TIY4" s="7"/>
      <c r="TJA4" s="7"/>
      <c r="TJC4" s="7"/>
      <c r="TJE4" s="7"/>
      <c r="TJG4" s="7"/>
      <c r="TJI4" s="7"/>
      <c r="TJK4" s="7"/>
      <c r="TJM4" s="7"/>
      <c r="TJO4" s="7"/>
      <c r="TJQ4" s="7"/>
      <c r="TJS4" s="7"/>
      <c r="TJU4" s="7"/>
      <c r="TJW4" s="7"/>
      <c r="TJY4" s="7"/>
      <c r="TKA4" s="7"/>
      <c r="TKC4" s="7"/>
      <c r="TKE4" s="7"/>
      <c r="TKG4" s="7"/>
      <c r="TKI4" s="7"/>
      <c r="TKK4" s="7"/>
      <c r="TKM4" s="7"/>
      <c r="TKO4" s="7"/>
      <c r="TKQ4" s="7"/>
      <c r="TKS4" s="7"/>
      <c r="TKU4" s="7"/>
      <c r="TKW4" s="7"/>
      <c r="TKY4" s="7"/>
      <c r="TLA4" s="7"/>
      <c r="TLC4" s="7"/>
      <c r="TLE4" s="7"/>
      <c r="TLG4" s="7"/>
      <c r="TLI4" s="7"/>
      <c r="TLK4" s="7"/>
      <c r="TLM4" s="7"/>
      <c r="TLO4" s="7"/>
      <c r="TLQ4" s="7"/>
      <c r="TLS4" s="7"/>
      <c r="TLU4" s="7"/>
      <c r="TLW4" s="7"/>
      <c r="TLY4" s="7"/>
      <c r="TMA4" s="7"/>
      <c r="TMC4" s="7"/>
      <c r="TME4" s="7"/>
      <c r="TMG4" s="7"/>
      <c r="TMI4" s="7"/>
      <c r="TMK4" s="7"/>
      <c r="TMM4" s="7"/>
      <c r="TMO4" s="7"/>
      <c r="TMQ4" s="7"/>
      <c r="TMS4" s="7"/>
      <c r="TMU4" s="7"/>
      <c r="TMW4" s="7"/>
      <c r="TMY4" s="7"/>
      <c r="TNA4" s="7"/>
      <c r="TNC4" s="7"/>
      <c r="TNE4" s="7"/>
      <c r="TNG4" s="7"/>
      <c r="TNI4" s="7"/>
      <c r="TNK4" s="7"/>
      <c r="TNM4" s="7"/>
      <c r="TNO4" s="7"/>
      <c r="TNQ4" s="7"/>
      <c r="TNS4" s="7"/>
      <c r="TNU4" s="7"/>
      <c r="TNW4" s="7"/>
      <c r="TNY4" s="7"/>
      <c r="TOA4" s="7"/>
      <c r="TOC4" s="7"/>
      <c r="TOE4" s="7"/>
      <c r="TOG4" s="7"/>
      <c r="TOI4" s="7"/>
      <c r="TOK4" s="7"/>
      <c r="TOM4" s="7"/>
      <c r="TOO4" s="7"/>
      <c r="TOQ4" s="7"/>
      <c r="TOS4" s="7"/>
      <c r="TOU4" s="7"/>
      <c r="TOW4" s="7"/>
      <c r="TOY4" s="7"/>
      <c r="TPA4" s="7"/>
      <c r="TPC4" s="7"/>
      <c r="TPE4" s="7"/>
      <c r="TPG4" s="7"/>
      <c r="TPI4" s="7"/>
      <c r="TPK4" s="7"/>
      <c r="TPM4" s="7"/>
      <c r="TPO4" s="7"/>
      <c r="TPQ4" s="7"/>
      <c r="TPS4" s="7"/>
      <c r="TPU4" s="7"/>
      <c r="TPW4" s="7"/>
      <c r="TPY4" s="7"/>
      <c r="TQA4" s="7"/>
      <c r="TQC4" s="7"/>
      <c r="TQE4" s="7"/>
      <c r="TQG4" s="7"/>
      <c r="TQI4" s="7"/>
      <c r="TQK4" s="7"/>
      <c r="TQM4" s="7"/>
      <c r="TQO4" s="7"/>
      <c r="TQQ4" s="7"/>
      <c r="TQS4" s="7"/>
      <c r="TQU4" s="7"/>
      <c r="TQW4" s="7"/>
      <c r="TQY4" s="7"/>
      <c r="TRA4" s="7"/>
      <c r="TRC4" s="7"/>
      <c r="TRE4" s="7"/>
      <c r="TRG4" s="7"/>
      <c r="TRI4" s="7"/>
      <c r="TRK4" s="7"/>
      <c r="TRM4" s="7"/>
      <c r="TRO4" s="7"/>
      <c r="TRQ4" s="7"/>
      <c r="TRS4" s="7"/>
      <c r="TRU4" s="7"/>
      <c r="TRW4" s="7"/>
      <c r="TRY4" s="7"/>
      <c r="TSA4" s="7"/>
      <c r="TSC4" s="7"/>
      <c r="TSE4" s="7"/>
      <c r="TSG4" s="7"/>
      <c r="TSI4" s="7"/>
      <c r="TSK4" s="7"/>
      <c r="TSM4" s="7"/>
      <c r="TSO4" s="7"/>
      <c r="TSQ4" s="7"/>
      <c r="TSS4" s="7"/>
      <c r="TSU4" s="7"/>
      <c r="TSW4" s="7"/>
      <c r="TSY4" s="7"/>
      <c r="TTA4" s="7"/>
      <c r="TTC4" s="7"/>
      <c r="TTE4" s="7"/>
      <c r="TTG4" s="7"/>
      <c r="TTI4" s="7"/>
      <c r="TTK4" s="7"/>
      <c r="TTM4" s="7"/>
      <c r="TTO4" s="7"/>
      <c r="TTQ4" s="7"/>
      <c r="TTS4" s="7"/>
      <c r="TTU4" s="7"/>
      <c r="TTW4" s="7"/>
      <c r="TTY4" s="7"/>
      <c r="TUA4" s="7"/>
      <c r="TUC4" s="7"/>
      <c r="TUE4" s="7"/>
      <c r="TUG4" s="7"/>
      <c r="TUI4" s="7"/>
      <c r="TUK4" s="7"/>
      <c r="TUM4" s="7"/>
      <c r="TUO4" s="7"/>
      <c r="TUQ4" s="7"/>
      <c r="TUS4" s="7"/>
      <c r="TUU4" s="7"/>
      <c r="TUW4" s="7"/>
      <c r="TUY4" s="7"/>
      <c r="TVA4" s="7"/>
      <c r="TVC4" s="7"/>
      <c r="TVE4" s="7"/>
      <c r="TVG4" s="7"/>
      <c r="TVI4" s="7"/>
      <c r="TVK4" s="7"/>
      <c r="TVM4" s="7"/>
      <c r="TVO4" s="7"/>
      <c r="TVQ4" s="7"/>
      <c r="TVS4" s="7"/>
      <c r="TVU4" s="7"/>
      <c r="TVW4" s="7"/>
      <c r="TVY4" s="7"/>
      <c r="TWA4" s="7"/>
      <c r="TWC4" s="7"/>
      <c r="TWE4" s="7"/>
      <c r="TWG4" s="7"/>
      <c r="TWI4" s="7"/>
      <c r="TWK4" s="7"/>
      <c r="TWM4" s="7"/>
      <c r="TWO4" s="7"/>
      <c r="TWQ4" s="7"/>
      <c r="TWS4" s="7"/>
      <c r="TWU4" s="7"/>
      <c r="TWW4" s="7"/>
      <c r="TWY4" s="7"/>
      <c r="TXA4" s="7"/>
      <c r="TXC4" s="7"/>
      <c r="TXE4" s="7"/>
      <c r="TXG4" s="7"/>
      <c r="TXI4" s="7"/>
      <c r="TXK4" s="7"/>
      <c r="TXM4" s="7"/>
      <c r="TXO4" s="7"/>
      <c r="TXQ4" s="7"/>
      <c r="TXS4" s="7"/>
      <c r="TXU4" s="7"/>
      <c r="TXW4" s="7"/>
      <c r="TXY4" s="7"/>
      <c r="TYA4" s="7"/>
      <c r="TYC4" s="7"/>
      <c r="TYE4" s="7"/>
      <c r="TYG4" s="7"/>
      <c r="TYI4" s="7"/>
      <c r="TYK4" s="7"/>
      <c r="TYM4" s="7"/>
      <c r="TYO4" s="7"/>
      <c r="TYQ4" s="7"/>
      <c r="TYS4" s="7"/>
      <c r="TYU4" s="7"/>
      <c r="TYW4" s="7"/>
      <c r="TYY4" s="7"/>
      <c r="TZA4" s="7"/>
      <c r="TZC4" s="7"/>
      <c r="TZE4" s="7"/>
      <c r="TZG4" s="7"/>
      <c r="TZI4" s="7"/>
      <c r="TZK4" s="7"/>
      <c r="TZM4" s="7"/>
      <c r="TZO4" s="7"/>
      <c r="TZQ4" s="7"/>
      <c r="TZS4" s="7"/>
      <c r="TZU4" s="7"/>
      <c r="TZW4" s="7"/>
      <c r="TZY4" s="7"/>
      <c r="UAA4" s="7"/>
      <c r="UAC4" s="7"/>
      <c r="UAE4" s="7"/>
      <c r="UAG4" s="7"/>
      <c r="UAI4" s="7"/>
      <c r="UAK4" s="7"/>
      <c r="UAM4" s="7"/>
      <c r="UAO4" s="7"/>
      <c r="UAQ4" s="7"/>
      <c r="UAS4" s="7"/>
      <c r="UAU4" s="7"/>
      <c r="UAW4" s="7"/>
      <c r="UAY4" s="7"/>
      <c r="UBA4" s="7"/>
      <c r="UBC4" s="7"/>
      <c r="UBE4" s="7"/>
      <c r="UBG4" s="7"/>
      <c r="UBI4" s="7"/>
      <c r="UBK4" s="7"/>
      <c r="UBM4" s="7"/>
      <c r="UBO4" s="7"/>
      <c r="UBQ4" s="7"/>
      <c r="UBS4" s="7"/>
      <c r="UBU4" s="7"/>
      <c r="UBW4" s="7"/>
      <c r="UBY4" s="7"/>
      <c r="UCA4" s="7"/>
      <c r="UCC4" s="7"/>
      <c r="UCE4" s="7"/>
      <c r="UCG4" s="7"/>
      <c r="UCI4" s="7"/>
      <c r="UCK4" s="7"/>
      <c r="UCM4" s="7"/>
      <c r="UCO4" s="7"/>
      <c r="UCQ4" s="7"/>
      <c r="UCS4" s="7"/>
      <c r="UCU4" s="7"/>
      <c r="UCW4" s="7"/>
      <c r="UCY4" s="7"/>
      <c r="UDA4" s="7"/>
      <c r="UDC4" s="7"/>
      <c r="UDE4" s="7"/>
      <c r="UDG4" s="7"/>
      <c r="UDI4" s="7"/>
      <c r="UDK4" s="7"/>
      <c r="UDM4" s="7"/>
      <c r="UDO4" s="7"/>
      <c r="UDQ4" s="7"/>
      <c r="UDS4" s="7"/>
      <c r="UDU4" s="7"/>
      <c r="UDW4" s="7"/>
      <c r="UDY4" s="7"/>
      <c r="UEA4" s="7"/>
      <c r="UEC4" s="7"/>
      <c r="UEE4" s="7"/>
      <c r="UEG4" s="7"/>
      <c r="UEI4" s="7"/>
      <c r="UEK4" s="7"/>
      <c r="UEM4" s="7"/>
      <c r="UEO4" s="7"/>
      <c r="UEQ4" s="7"/>
      <c r="UES4" s="7"/>
      <c r="UEU4" s="7"/>
      <c r="UEW4" s="7"/>
      <c r="UEY4" s="7"/>
      <c r="UFA4" s="7"/>
      <c r="UFC4" s="7"/>
      <c r="UFE4" s="7"/>
      <c r="UFG4" s="7"/>
      <c r="UFI4" s="7"/>
      <c r="UFK4" s="7"/>
      <c r="UFM4" s="7"/>
      <c r="UFO4" s="7"/>
      <c r="UFQ4" s="7"/>
      <c r="UFS4" s="7"/>
      <c r="UFU4" s="7"/>
      <c r="UFW4" s="7"/>
      <c r="UFY4" s="7"/>
      <c r="UGA4" s="7"/>
      <c r="UGC4" s="7"/>
      <c r="UGE4" s="7"/>
      <c r="UGG4" s="7"/>
      <c r="UGI4" s="7"/>
      <c r="UGK4" s="7"/>
      <c r="UGM4" s="7"/>
      <c r="UGO4" s="7"/>
      <c r="UGQ4" s="7"/>
      <c r="UGS4" s="7"/>
      <c r="UGU4" s="7"/>
      <c r="UGW4" s="7"/>
      <c r="UGY4" s="7"/>
      <c r="UHA4" s="7"/>
      <c r="UHC4" s="7"/>
      <c r="UHE4" s="7"/>
      <c r="UHG4" s="7"/>
      <c r="UHI4" s="7"/>
      <c r="UHK4" s="7"/>
      <c r="UHM4" s="7"/>
      <c r="UHO4" s="7"/>
      <c r="UHQ4" s="7"/>
      <c r="UHS4" s="7"/>
      <c r="UHU4" s="7"/>
      <c r="UHW4" s="7"/>
      <c r="UHY4" s="7"/>
      <c r="UIA4" s="7"/>
      <c r="UIC4" s="7"/>
      <c r="UIE4" s="7"/>
      <c r="UIG4" s="7"/>
      <c r="UII4" s="7"/>
      <c r="UIK4" s="7"/>
      <c r="UIM4" s="7"/>
      <c r="UIO4" s="7"/>
      <c r="UIQ4" s="7"/>
      <c r="UIS4" s="7"/>
      <c r="UIU4" s="7"/>
      <c r="UIW4" s="7"/>
      <c r="UIY4" s="7"/>
      <c r="UJA4" s="7"/>
      <c r="UJC4" s="7"/>
      <c r="UJE4" s="7"/>
      <c r="UJG4" s="7"/>
      <c r="UJI4" s="7"/>
      <c r="UJK4" s="7"/>
      <c r="UJM4" s="7"/>
      <c r="UJO4" s="7"/>
      <c r="UJQ4" s="7"/>
      <c r="UJS4" s="7"/>
      <c r="UJU4" s="7"/>
      <c r="UJW4" s="7"/>
      <c r="UJY4" s="7"/>
      <c r="UKA4" s="7"/>
      <c r="UKC4" s="7"/>
      <c r="UKE4" s="7"/>
      <c r="UKG4" s="7"/>
      <c r="UKI4" s="7"/>
      <c r="UKK4" s="7"/>
      <c r="UKM4" s="7"/>
      <c r="UKO4" s="7"/>
      <c r="UKQ4" s="7"/>
      <c r="UKS4" s="7"/>
      <c r="UKU4" s="7"/>
      <c r="UKW4" s="7"/>
      <c r="UKY4" s="7"/>
      <c r="ULA4" s="7"/>
      <c r="ULC4" s="7"/>
      <c r="ULE4" s="7"/>
      <c r="ULG4" s="7"/>
      <c r="ULI4" s="7"/>
      <c r="ULK4" s="7"/>
      <c r="ULM4" s="7"/>
      <c r="ULO4" s="7"/>
      <c r="ULQ4" s="7"/>
      <c r="ULS4" s="7"/>
      <c r="ULU4" s="7"/>
      <c r="ULW4" s="7"/>
      <c r="ULY4" s="7"/>
      <c r="UMA4" s="7"/>
      <c r="UMC4" s="7"/>
      <c r="UME4" s="7"/>
      <c r="UMG4" s="7"/>
      <c r="UMI4" s="7"/>
      <c r="UMK4" s="7"/>
      <c r="UMM4" s="7"/>
      <c r="UMO4" s="7"/>
      <c r="UMQ4" s="7"/>
      <c r="UMS4" s="7"/>
      <c r="UMU4" s="7"/>
      <c r="UMW4" s="7"/>
      <c r="UMY4" s="7"/>
      <c r="UNA4" s="7"/>
      <c r="UNC4" s="7"/>
      <c r="UNE4" s="7"/>
      <c r="UNG4" s="7"/>
      <c r="UNI4" s="7"/>
      <c r="UNK4" s="7"/>
      <c r="UNM4" s="7"/>
      <c r="UNO4" s="7"/>
      <c r="UNQ4" s="7"/>
      <c r="UNS4" s="7"/>
      <c r="UNU4" s="7"/>
      <c r="UNW4" s="7"/>
      <c r="UNY4" s="7"/>
      <c r="UOA4" s="7"/>
      <c r="UOC4" s="7"/>
      <c r="UOE4" s="7"/>
      <c r="UOG4" s="7"/>
      <c r="UOI4" s="7"/>
      <c r="UOK4" s="7"/>
      <c r="UOM4" s="7"/>
      <c r="UOO4" s="7"/>
      <c r="UOQ4" s="7"/>
      <c r="UOS4" s="7"/>
      <c r="UOU4" s="7"/>
      <c r="UOW4" s="7"/>
      <c r="UOY4" s="7"/>
      <c r="UPA4" s="7"/>
      <c r="UPC4" s="7"/>
      <c r="UPE4" s="7"/>
      <c r="UPG4" s="7"/>
      <c r="UPI4" s="7"/>
      <c r="UPK4" s="7"/>
      <c r="UPM4" s="7"/>
      <c r="UPO4" s="7"/>
      <c r="UPQ4" s="7"/>
      <c r="UPS4" s="7"/>
      <c r="UPU4" s="7"/>
      <c r="UPW4" s="7"/>
      <c r="UPY4" s="7"/>
      <c r="UQA4" s="7"/>
      <c r="UQC4" s="7"/>
      <c r="UQE4" s="7"/>
      <c r="UQG4" s="7"/>
      <c r="UQI4" s="7"/>
      <c r="UQK4" s="7"/>
      <c r="UQM4" s="7"/>
      <c r="UQO4" s="7"/>
      <c r="UQQ4" s="7"/>
      <c r="UQS4" s="7"/>
      <c r="UQU4" s="7"/>
      <c r="UQW4" s="7"/>
      <c r="UQY4" s="7"/>
      <c r="URA4" s="7"/>
      <c r="URC4" s="7"/>
      <c r="URE4" s="7"/>
      <c r="URG4" s="7"/>
      <c r="URI4" s="7"/>
      <c r="URK4" s="7"/>
      <c r="URM4" s="7"/>
      <c r="URO4" s="7"/>
      <c r="URQ4" s="7"/>
      <c r="URS4" s="7"/>
      <c r="URU4" s="7"/>
      <c r="URW4" s="7"/>
      <c r="URY4" s="7"/>
      <c r="USA4" s="7"/>
      <c r="USC4" s="7"/>
      <c r="USE4" s="7"/>
      <c r="USG4" s="7"/>
      <c r="USI4" s="7"/>
      <c r="USK4" s="7"/>
      <c r="USM4" s="7"/>
      <c r="USO4" s="7"/>
      <c r="USQ4" s="7"/>
      <c r="USS4" s="7"/>
      <c r="USU4" s="7"/>
      <c r="USW4" s="7"/>
      <c r="USY4" s="7"/>
      <c r="UTA4" s="7"/>
      <c r="UTC4" s="7"/>
      <c r="UTE4" s="7"/>
      <c r="UTG4" s="7"/>
      <c r="UTI4" s="7"/>
      <c r="UTK4" s="7"/>
      <c r="UTM4" s="7"/>
      <c r="UTO4" s="7"/>
      <c r="UTQ4" s="7"/>
      <c r="UTS4" s="7"/>
      <c r="UTU4" s="7"/>
      <c r="UTW4" s="7"/>
      <c r="UTY4" s="7"/>
      <c r="UUA4" s="7"/>
      <c r="UUC4" s="7"/>
      <c r="UUE4" s="7"/>
      <c r="UUG4" s="7"/>
      <c r="UUI4" s="7"/>
      <c r="UUK4" s="7"/>
      <c r="UUM4" s="7"/>
      <c r="UUO4" s="7"/>
      <c r="UUQ4" s="7"/>
      <c r="UUS4" s="7"/>
      <c r="UUU4" s="7"/>
      <c r="UUW4" s="7"/>
      <c r="UUY4" s="7"/>
      <c r="UVA4" s="7"/>
      <c r="UVC4" s="7"/>
      <c r="UVE4" s="7"/>
      <c r="UVG4" s="7"/>
      <c r="UVI4" s="7"/>
      <c r="UVK4" s="7"/>
      <c r="UVM4" s="7"/>
      <c r="UVO4" s="7"/>
      <c r="UVQ4" s="7"/>
      <c r="UVS4" s="7"/>
      <c r="UVU4" s="7"/>
      <c r="UVW4" s="7"/>
      <c r="UVY4" s="7"/>
      <c r="UWA4" s="7"/>
      <c r="UWC4" s="7"/>
      <c r="UWE4" s="7"/>
      <c r="UWG4" s="7"/>
      <c r="UWI4" s="7"/>
      <c r="UWK4" s="7"/>
      <c r="UWM4" s="7"/>
      <c r="UWO4" s="7"/>
      <c r="UWQ4" s="7"/>
      <c r="UWS4" s="7"/>
      <c r="UWU4" s="7"/>
      <c r="UWW4" s="7"/>
      <c r="UWY4" s="7"/>
      <c r="UXA4" s="7"/>
      <c r="UXC4" s="7"/>
      <c r="UXE4" s="7"/>
      <c r="UXG4" s="7"/>
      <c r="UXI4" s="7"/>
      <c r="UXK4" s="7"/>
      <c r="UXM4" s="7"/>
      <c r="UXO4" s="7"/>
      <c r="UXQ4" s="7"/>
      <c r="UXS4" s="7"/>
      <c r="UXU4" s="7"/>
      <c r="UXW4" s="7"/>
      <c r="UXY4" s="7"/>
      <c r="UYA4" s="7"/>
      <c r="UYC4" s="7"/>
      <c r="UYE4" s="7"/>
      <c r="UYG4" s="7"/>
      <c r="UYI4" s="7"/>
      <c r="UYK4" s="7"/>
      <c r="UYM4" s="7"/>
      <c r="UYO4" s="7"/>
      <c r="UYQ4" s="7"/>
      <c r="UYS4" s="7"/>
      <c r="UYU4" s="7"/>
      <c r="UYW4" s="7"/>
      <c r="UYY4" s="7"/>
      <c r="UZA4" s="7"/>
      <c r="UZC4" s="7"/>
      <c r="UZE4" s="7"/>
      <c r="UZG4" s="7"/>
      <c r="UZI4" s="7"/>
      <c r="UZK4" s="7"/>
      <c r="UZM4" s="7"/>
      <c r="UZO4" s="7"/>
      <c r="UZQ4" s="7"/>
      <c r="UZS4" s="7"/>
      <c r="UZU4" s="7"/>
      <c r="UZW4" s="7"/>
      <c r="UZY4" s="7"/>
      <c r="VAA4" s="7"/>
      <c r="VAC4" s="7"/>
      <c r="VAE4" s="7"/>
      <c r="VAG4" s="7"/>
      <c r="VAI4" s="7"/>
      <c r="VAK4" s="7"/>
      <c r="VAM4" s="7"/>
      <c r="VAO4" s="7"/>
      <c r="VAQ4" s="7"/>
      <c r="VAS4" s="7"/>
      <c r="VAU4" s="7"/>
      <c r="VAW4" s="7"/>
      <c r="VAY4" s="7"/>
      <c r="VBA4" s="7"/>
      <c r="VBC4" s="7"/>
      <c r="VBE4" s="7"/>
      <c r="VBG4" s="7"/>
      <c r="VBI4" s="7"/>
      <c r="VBK4" s="7"/>
      <c r="VBM4" s="7"/>
      <c r="VBO4" s="7"/>
      <c r="VBQ4" s="7"/>
      <c r="VBS4" s="7"/>
      <c r="VBU4" s="7"/>
      <c r="VBW4" s="7"/>
      <c r="VBY4" s="7"/>
      <c r="VCA4" s="7"/>
      <c r="VCC4" s="7"/>
      <c r="VCE4" s="7"/>
      <c r="VCG4" s="7"/>
      <c r="VCI4" s="7"/>
      <c r="VCK4" s="7"/>
      <c r="VCM4" s="7"/>
      <c r="VCO4" s="7"/>
      <c r="VCQ4" s="7"/>
      <c r="VCS4" s="7"/>
      <c r="VCU4" s="7"/>
      <c r="VCW4" s="7"/>
      <c r="VCY4" s="7"/>
      <c r="VDA4" s="7"/>
      <c r="VDC4" s="7"/>
      <c r="VDE4" s="7"/>
      <c r="VDG4" s="7"/>
      <c r="VDI4" s="7"/>
      <c r="VDK4" s="7"/>
      <c r="VDM4" s="7"/>
      <c r="VDO4" s="7"/>
      <c r="VDQ4" s="7"/>
      <c r="VDS4" s="7"/>
      <c r="VDU4" s="7"/>
      <c r="VDW4" s="7"/>
      <c r="VDY4" s="7"/>
      <c r="VEA4" s="7"/>
      <c r="VEC4" s="7"/>
      <c r="VEE4" s="7"/>
      <c r="VEG4" s="7"/>
      <c r="VEI4" s="7"/>
      <c r="VEK4" s="7"/>
      <c r="VEM4" s="7"/>
      <c r="VEO4" s="7"/>
      <c r="VEQ4" s="7"/>
      <c r="VES4" s="7"/>
      <c r="VEU4" s="7"/>
      <c r="VEW4" s="7"/>
      <c r="VEY4" s="7"/>
      <c r="VFA4" s="7"/>
      <c r="VFC4" s="7"/>
      <c r="VFE4" s="7"/>
      <c r="VFG4" s="7"/>
      <c r="VFI4" s="7"/>
      <c r="VFK4" s="7"/>
      <c r="VFM4" s="7"/>
      <c r="VFO4" s="7"/>
      <c r="VFQ4" s="7"/>
      <c r="VFS4" s="7"/>
      <c r="VFU4" s="7"/>
      <c r="VFW4" s="7"/>
      <c r="VFY4" s="7"/>
      <c r="VGA4" s="7"/>
      <c r="VGC4" s="7"/>
      <c r="VGE4" s="7"/>
      <c r="VGG4" s="7"/>
      <c r="VGI4" s="7"/>
      <c r="VGK4" s="7"/>
      <c r="VGM4" s="7"/>
      <c r="VGO4" s="7"/>
      <c r="VGQ4" s="7"/>
      <c r="VGS4" s="7"/>
      <c r="VGU4" s="7"/>
      <c r="VGW4" s="7"/>
      <c r="VGY4" s="7"/>
      <c r="VHA4" s="7"/>
      <c r="VHC4" s="7"/>
      <c r="VHE4" s="7"/>
      <c r="VHG4" s="7"/>
      <c r="VHI4" s="7"/>
      <c r="VHK4" s="7"/>
      <c r="VHM4" s="7"/>
      <c r="VHO4" s="7"/>
      <c r="VHQ4" s="7"/>
      <c r="VHS4" s="7"/>
      <c r="VHU4" s="7"/>
      <c r="VHW4" s="7"/>
      <c r="VHY4" s="7"/>
      <c r="VIA4" s="7"/>
      <c r="VIC4" s="7"/>
      <c r="VIE4" s="7"/>
      <c r="VIG4" s="7"/>
      <c r="VII4" s="7"/>
      <c r="VIK4" s="7"/>
      <c r="VIM4" s="7"/>
      <c r="VIO4" s="7"/>
      <c r="VIQ4" s="7"/>
      <c r="VIS4" s="7"/>
      <c r="VIU4" s="7"/>
      <c r="VIW4" s="7"/>
      <c r="VIY4" s="7"/>
      <c r="VJA4" s="7"/>
      <c r="VJC4" s="7"/>
      <c r="VJE4" s="7"/>
      <c r="VJG4" s="7"/>
      <c r="VJI4" s="7"/>
      <c r="VJK4" s="7"/>
      <c r="VJM4" s="7"/>
      <c r="VJO4" s="7"/>
      <c r="VJQ4" s="7"/>
      <c r="VJS4" s="7"/>
      <c r="VJU4" s="7"/>
      <c r="VJW4" s="7"/>
      <c r="VJY4" s="7"/>
      <c r="VKA4" s="7"/>
      <c r="VKC4" s="7"/>
      <c r="VKE4" s="7"/>
      <c r="VKG4" s="7"/>
      <c r="VKI4" s="7"/>
      <c r="VKK4" s="7"/>
      <c r="VKM4" s="7"/>
      <c r="VKO4" s="7"/>
      <c r="VKQ4" s="7"/>
      <c r="VKS4" s="7"/>
      <c r="VKU4" s="7"/>
      <c r="VKW4" s="7"/>
      <c r="VKY4" s="7"/>
      <c r="VLA4" s="7"/>
      <c r="VLC4" s="7"/>
      <c r="VLE4" s="7"/>
      <c r="VLG4" s="7"/>
      <c r="VLI4" s="7"/>
      <c r="VLK4" s="7"/>
      <c r="VLM4" s="7"/>
      <c r="VLO4" s="7"/>
      <c r="VLQ4" s="7"/>
      <c r="VLS4" s="7"/>
      <c r="VLU4" s="7"/>
      <c r="VLW4" s="7"/>
      <c r="VLY4" s="7"/>
      <c r="VMA4" s="7"/>
      <c r="VMC4" s="7"/>
      <c r="VME4" s="7"/>
      <c r="VMG4" s="7"/>
      <c r="VMI4" s="7"/>
      <c r="VMK4" s="7"/>
      <c r="VMM4" s="7"/>
      <c r="VMO4" s="7"/>
      <c r="VMQ4" s="7"/>
      <c r="VMS4" s="7"/>
      <c r="VMU4" s="7"/>
      <c r="VMW4" s="7"/>
      <c r="VMY4" s="7"/>
      <c r="VNA4" s="7"/>
      <c r="VNC4" s="7"/>
      <c r="VNE4" s="7"/>
      <c r="VNG4" s="7"/>
      <c r="VNI4" s="7"/>
      <c r="VNK4" s="7"/>
      <c r="VNM4" s="7"/>
      <c r="VNO4" s="7"/>
      <c r="VNQ4" s="7"/>
      <c r="VNS4" s="7"/>
      <c r="VNU4" s="7"/>
      <c r="VNW4" s="7"/>
      <c r="VNY4" s="7"/>
      <c r="VOA4" s="7"/>
      <c r="VOC4" s="7"/>
      <c r="VOE4" s="7"/>
      <c r="VOG4" s="7"/>
      <c r="VOI4" s="7"/>
      <c r="VOK4" s="7"/>
      <c r="VOM4" s="7"/>
      <c r="VOO4" s="7"/>
      <c r="VOQ4" s="7"/>
      <c r="VOS4" s="7"/>
      <c r="VOU4" s="7"/>
      <c r="VOW4" s="7"/>
      <c r="VOY4" s="7"/>
      <c r="VPA4" s="7"/>
      <c r="VPC4" s="7"/>
      <c r="VPE4" s="7"/>
      <c r="VPG4" s="7"/>
      <c r="VPI4" s="7"/>
      <c r="VPK4" s="7"/>
      <c r="VPM4" s="7"/>
      <c r="VPO4" s="7"/>
      <c r="VPQ4" s="7"/>
      <c r="VPS4" s="7"/>
      <c r="VPU4" s="7"/>
      <c r="VPW4" s="7"/>
      <c r="VPY4" s="7"/>
      <c r="VQA4" s="7"/>
      <c r="VQC4" s="7"/>
      <c r="VQE4" s="7"/>
      <c r="VQG4" s="7"/>
      <c r="VQI4" s="7"/>
      <c r="VQK4" s="7"/>
      <c r="VQM4" s="7"/>
      <c r="VQO4" s="7"/>
      <c r="VQQ4" s="7"/>
      <c r="VQS4" s="7"/>
      <c r="VQU4" s="7"/>
      <c r="VQW4" s="7"/>
      <c r="VQY4" s="7"/>
      <c r="VRA4" s="7"/>
      <c r="VRC4" s="7"/>
      <c r="VRE4" s="7"/>
      <c r="VRG4" s="7"/>
      <c r="VRI4" s="7"/>
      <c r="VRK4" s="7"/>
      <c r="VRM4" s="7"/>
      <c r="VRO4" s="7"/>
      <c r="VRQ4" s="7"/>
      <c r="VRS4" s="7"/>
      <c r="VRU4" s="7"/>
      <c r="VRW4" s="7"/>
      <c r="VRY4" s="7"/>
      <c r="VSA4" s="7"/>
      <c r="VSC4" s="7"/>
      <c r="VSE4" s="7"/>
      <c r="VSG4" s="7"/>
      <c r="VSI4" s="7"/>
      <c r="VSK4" s="7"/>
      <c r="VSM4" s="7"/>
      <c r="VSO4" s="7"/>
      <c r="VSQ4" s="7"/>
      <c r="VSS4" s="7"/>
      <c r="VSU4" s="7"/>
      <c r="VSW4" s="7"/>
      <c r="VSY4" s="7"/>
      <c r="VTA4" s="7"/>
      <c r="VTC4" s="7"/>
      <c r="VTE4" s="7"/>
      <c r="VTG4" s="7"/>
      <c r="VTI4" s="7"/>
      <c r="VTK4" s="7"/>
      <c r="VTM4" s="7"/>
      <c r="VTO4" s="7"/>
      <c r="VTQ4" s="7"/>
      <c r="VTS4" s="7"/>
      <c r="VTU4" s="7"/>
      <c r="VTW4" s="7"/>
      <c r="VTY4" s="7"/>
      <c r="VUA4" s="7"/>
      <c r="VUC4" s="7"/>
      <c r="VUE4" s="7"/>
      <c r="VUG4" s="7"/>
      <c r="VUI4" s="7"/>
      <c r="VUK4" s="7"/>
      <c r="VUM4" s="7"/>
      <c r="VUO4" s="7"/>
      <c r="VUQ4" s="7"/>
      <c r="VUS4" s="7"/>
      <c r="VUU4" s="7"/>
      <c r="VUW4" s="7"/>
      <c r="VUY4" s="7"/>
      <c r="VVA4" s="7"/>
      <c r="VVC4" s="7"/>
      <c r="VVE4" s="7"/>
      <c r="VVG4" s="7"/>
      <c r="VVI4" s="7"/>
      <c r="VVK4" s="7"/>
      <c r="VVM4" s="7"/>
      <c r="VVO4" s="7"/>
      <c r="VVQ4" s="7"/>
      <c r="VVS4" s="7"/>
      <c r="VVU4" s="7"/>
      <c r="VVW4" s="7"/>
      <c r="VVY4" s="7"/>
      <c r="VWA4" s="7"/>
      <c r="VWC4" s="7"/>
      <c r="VWE4" s="7"/>
      <c r="VWG4" s="7"/>
      <c r="VWI4" s="7"/>
      <c r="VWK4" s="7"/>
      <c r="VWM4" s="7"/>
      <c r="VWO4" s="7"/>
      <c r="VWQ4" s="7"/>
      <c r="VWS4" s="7"/>
      <c r="VWU4" s="7"/>
      <c r="VWW4" s="7"/>
      <c r="VWY4" s="7"/>
      <c r="VXA4" s="7"/>
      <c r="VXC4" s="7"/>
      <c r="VXE4" s="7"/>
      <c r="VXG4" s="7"/>
      <c r="VXI4" s="7"/>
      <c r="VXK4" s="7"/>
      <c r="VXM4" s="7"/>
      <c r="VXO4" s="7"/>
      <c r="VXQ4" s="7"/>
      <c r="VXS4" s="7"/>
      <c r="VXU4" s="7"/>
      <c r="VXW4" s="7"/>
      <c r="VXY4" s="7"/>
      <c r="VYA4" s="7"/>
      <c r="VYC4" s="7"/>
      <c r="VYE4" s="7"/>
      <c r="VYG4" s="7"/>
      <c r="VYI4" s="7"/>
      <c r="VYK4" s="7"/>
      <c r="VYM4" s="7"/>
      <c r="VYO4" s="7"/>
      <c r="VYQ4" s="7"/>
      <c r="VYS4" s="7"/>
      <c r="VYU4" s="7"/>
      <c r="VYW4" s="7"/>
      <c r="VYY4" s="7"/>
      <c r="VZA4" s="7"/>
      <c r="VZC4" s="7"/>
      <c r="VZE4" s="7"/>
      <c r="VZG4" s="7"/>
      <c r="VZI4" s="7"/>
      <c r="VZK4" s="7"/>
      <c r="VZM4" s="7"/>
      <c r="VZO4" s="7"/>
      <c r="VZQ4" s="7"/>
      <c r="VZS4" s="7"/>
      <c r="VZU4" s="7"/>
      <c r="VZW4" s="7"/>
      <c r="VZY4" s="7"/>
      <c r="WAA4" s="7"/>
      <c r="WAC4" s="7"/>
      <c r="WAE4" s="7"/>
      <c r="WAG4" s="7"/>
      <c r="WAI4" s="7"/>
      <c r="WAK4" s="7"/>
      <c r="WAM4" s="7"/>
      <c r="WAO4" s="7"/>
      <c r="WAQ4" s="7"/>
      <c r="WAS4" s="7"/>
      <c r="WAU4" s="7"/>
      <c r="WAW4" s="7"/>
      <c r="WAY4" s="7"/>
      <c r="WBA4" s="7"/>
      <c r="WBC4" s="7"/>
      <c r="WBE4" s="7"/>
      <c r="WBG4" s="7"/>
      <c r="WBI4" s="7"/>
      <c r="WBK4" s="7"/>
      <c r="WBM4" s="7"/>
      <c r="WBO4" s="7"/>
      <c r="WBQ4" s="7"/>
      <c r="WBS4" s="7"/>
      <c r="WBU4" s="7"/>
      <c r="WBW4" s="7"/>
      <c r="WBY4" s="7"/>
      <c r="WCA4" s="7"/>
      <c r="WCC4" s="7"/>
      <c r="WCE4" s="7"/>
      <c r="WCG4" s="7"/>
      <c r="WCI4" s="7"/>
      <c r="WCK4" s="7"/>
      <c r="WCM4" s="7"/>
      <c r="WCO4" s="7"/>
      <c r="WCQ4" s="7"/>
      <c r="WCS4" s="7"/>
      <c r="WCU4" s="7"/>
      <c r="WCW4" s="7"/>
      <c r="WCY4" s="7"/>
      <c r="WDA4" s="7"/>
      <c r="WDC4" s="7"/>
      <c r="WDE4" s="7"/>
      <c r="WDG4" s="7"/>
      <c r="WDI4" s="7"/>
      <c r="WDK4" s="7"/>
      <c r="WDM4" s="7"/>
      <c r="WDO4" s="7"/>
      <c r="WDQ4" s="7"/>
      <c r="WDS4" s="7"/>
      <c r="WDU4" s="7"/>
      <c r="WDW4" s="7"/>
      <c r="WDY4" s="7"/>
      <c r="WEA4" s="7"/>
      <c r="WEC4" s="7"/>
      <c r="WEE4" s="7"/>
      <c r="WEG4" s="7"/>
      <c r="WEI4" s="7"/>
      <c r="WEK4" s="7"/>
      <c r="WEM4" s="7"/>
      <c r="WEO4" s="7"/>
      <c r="WEQ4" s="7"/>
      <c r="WES4" s="7"/>
      <c r="WEU4" s="7"/>
      <c r="WEW4" s="7"/>
      <c r="WEY4" s="7"/>
      <c r="WFA4" s="7"/>
      <c r="WFC4" s="7"/>
      <c r="WFE4" s="7"/>
      <c r="WFG4" s="7"/>
      <c r="WFI4" s="7"/>
      <c r="WFK4" s="7"/>
      <c r="WFM4" s="7"/>
      <c r="WFO4" s="7"/>
      <c r="WFQ4" s="7"/>
      <c r="WFS4" s="7"/>
      <c r="WFU4" s="7"/>
      <c r="WFW4" s="7"/>
      <c r="WFY4" s="7"/>
      <c r="WGA4" s="7"/>
      <c r="WGC4" s="7"/>
      <c r="WGE4" s="7"/>
      <c r="WGG4" s="7"/>
      <c r="WGI4" s="7"/>
      <c r="WGK4" s="7"/>
      <c r="WGM4" s="7"/>
      <c r="WGO4" s="7"/>
      <c r="WGQ4" s="7"/>
      <c r="WGS4" s="7"/>
      <c r="WGU4" s="7"/>
      <c r="WGW4" s="7"/>
      <c r="WGY4" s="7"/>
      <c r="WHA4" s="7"/>
      <c r="WHC4" s="7"/>
      <c r="WHE4" s="7"/>
      <c r="WHG4" s="7"/>
      <c r="WHI4" s="7"/>
      <c r="WHK4" s="7"/>
      <c r="WHM4" s="7"/>
      <c r="WHO4" s="7"/>
      <c r="WHQ4" s="7"/>
      <c r="WHS4" s="7"/>
      <c r="WHU4" s="7"/>
      <c r="WHW4" s="7"/>
      <c r="WHY4" s="7"/>
      <c r="WIA4" s="7"/>
      <c r="WIC4" s="7"/>
      <c r="WIE4" s="7"/>
      <c r="WIG4" s="7"/>
      <c r="WII4" s="7"/>
      <c r="WIK4" s="7"/>
      <c r="WIM4" s="7"/>
      <c r="WIO4" s="7"/>
      <c r="WIQ4" s="7"/>
      <c r="WIS4" s="7"/>
      <c r="WIU4" s="7"/>
      <c r="WIW4" s="7"/>
      <c r="WIY4" s="7"/>
      <c r="WJA4" s="7"/>
      <c r="WJC4" s="7"/>
      <c r="WJE4" s="7"/>
      <c r="WJG4" s="7"/>
      <c r="WJI4" s="7"/>
      <c r="WJK4" s="7"/>
      <c r="WJM4" s="7"/>
      <c r="WJO4" s="7"/>
      <c r="WJQ4" s="7"/>
      <c r="WJS4" s="7"/>
      <c r="WJU4" s="7"/>
      <c r="WJW4" s="7"/>
      <c r="WJY4" s="7"/>
      <c r="WKA4" s="7"/>
      <c r="WKC4" s="7"/>
      <c r="WKE4" s="7"/>
      <c r="WKG4" s="7"/>
      <c r="WKI4" s="7"/>
      <c r="WKK4" s="7"/>
      <c r="WKM4" s="7"/>
      <c r="WKO4" s="7"/>
      <c r="WKQ4" s="7"/>
      <c r="WKS4" s="7"/>
      <c r="WKU4" s="7"/>
      <c r="WKW4" s="7"/>
      <c r="WKY4" s="7"/>
      <c r="WLA4" s="7"/>
      <c r="WLC4" s="7"/>
      <c r="WLE4" s="7"/>
      <c r="WLG4" s="7"/>
      <c r="WLI4" s="7"/>
      <c r="WLK4" s="7"/>
      <c r="WLM4" s="7"/>
      <c r="WLO4" s="7"/>
      <c r="WLQ4" s="7"/>
      <c r="WLS4" s="7"/>
      <c r="WLU4" s="7"/>
      <c r="WLW4" s="7"/>
      <c r="WLY4" s="7"/>
      <c r="WMA4" s="7"/>
      <c r="WMC4" s="7"/>
      <c r="WME4" s="7"/>
      <c r="WMG4" s="7"/>
      <c r="WMI4" s="7"/>
      <c r="WMK4" s="7"/>
      <c r="WMM4" s="7"/>
      <c r="WMO4" s="7"/>
      <c r="WMQ4" s="7"/>
      <c r="WMS4" s="7"/>
      <c r="WMU4" s="7"/>
      <c r="WMW4" s="7"/>
      <c r="WMY4" s="7"/>
      <c r="WNA4" s="7"/>
      <c r="WNC4" s="7"/>
      <c r="WNE4" s="7"/>
      <c r="WNG4" s="7"/>
      <c r="WNI4" s="7"/>
      <c r="WNK4" s="7"/>
      <c r="WNM4" s="7"/>
      <c r="WNO4" s="7"/>
      <c r="WNQ4" s="7"/>
      <c r="WNS4" s="7"/>
      <c r="WNU4" s="7"/>
      <c r="WNW4" s="7"/>
      <c r="WNY4" s="7"/>
      <c r="WOA4" s="7"/>
      <c r="WOC4" s="7"/>
      <c r="WOE4" s="7"/>
      <c r="WOG4" s="7"/>
      <c r="WOI4" s="7"/>
      <c r="WOK4" s="7"/>
      <c r="WOM4" s="7"/>
      <c r="WOO4" s="7"/>
      <c r="WOQ4" s="7"/>
      <c r="WOS4" s="7"/>
      <c r="WOU4" s="7"/>
      <c r="WOW4" s="7"/>
      <c r="WOY4" s="7"/>
      <c r="WPA4" s="7"/>
      <c r="WPC4" s="7"/>
      <c r="WPE4" s="7"/>
      <c r="WPG4" s="7"/>
      <c r="WPI4" s="7"/>
      <c r="WPK4" s="7"/>
      <c r="WPM4" s="7"/>
      <c r="WPO4" s="7"/>
      <c r="WPQ4" s="7"/>
      <c r="WPS4" s="7"/>
      <c r="WPU4" s="7"/>
      <c r="WPW4" s="7"/>
      <c r="WPY4" s="7"/>
      <c r="WQA4" s="7"/>
      <c r="WQC4" s="7"/>
      <c r="WQE4" s="7"/>
      <c r="WQG4" s="7"/>
      <c r="WQI4" s="7"/>
      <c r="WQK4" s="7"/>
      <c r="WQM4" s="7"/>
      <c r="WQO4" s="7"/>
      <c r="WQQ4" s="7"/>
      <c r="WQS4" s="7"/>
      <c r="WQU4" s="7"/>
      <c r="WQW4" s="7"/>
      <c r="WQY4" s="7"/>
      <c r="WRA4" s="7"/>
      <c r="WRC4" s="7"/>
      <c r="WRE4" s="7"/>
      <c r="WRG4" s="7"/>
      <c r="WRI4" s="7"/>
      <c r="WRK4" s="7"/>
      <c r="WRM4" s="7"/>
      <c r="WRO4" s="7"/>
      <c r="WRQ4" s="7"/>
      <c r="WRS4" s="7"/>
      <c r="WRU4" s="7"/>
      <c r="WRW4" s="7"/>
      <c r="WRY4" s="7"/>
      <c r="WSA4" s="7"/>
      <c r="WSC4" s="7"/>
      <c r="WSE4" s="7"/>
      <c r="WSG4" s="7"/>
      <c r="WSI4" s="7"/>
      <c r="WSK4" s="7"/>
      <c r="WSM4" s="7"/>
      <c r="WSO4" s="7"/>
      <c r="WSQ4" s="7"/>
      <c r="WSS4" s="7"/>
      <c r="WSU4" s="7"/>
      <c r="WSW4" s="7"/>
      <c r="WSY4" s="7"/>
      <c r="WTA4" s="7"/>
      <c r="WTC4" s="7"/>
      <c r="WTE4" s="7"/>
      <c r="WTG4" s="7"/>
      <c r="WTI4" s="7"/>
      <c r="WTK4" s="7"/>
      <c r="WTM4" s="7"/>
      <c r="WTO4" s="7"/>
      <c r="WTQ4" s="7"/>
      <c r="WTS4" s="7"/>
      <c r="WTU4" s="7"/>
      <c r="WTW4" s="7"/>
      <c r="WTY4" s="7"/>
      <c r="WUA4" s="7"/>
      <c r="WUC4" s="7"/>
      <c r="WUE4" s="7"/>
      <c r="WUG4" s="7"/>
      <c r="WUI4" s="7"/>
      <c r="WUK4" s="7"/>
      <c r="WUM4" s="7"/>
      <c r="WUO4" s="7"/>
      <c r="WUQ4" s="7"/>
      <c r="WUS4" s="7"/>
      <c r="WUU4" s="7"/>
      <c r="WUW4" s="7"/>
      <c r="WUY4" s="7"/>
      <c r="WVA4" s="7"/>
      <c r="WVC4" s="7"/>
      <c r="WVE4" s="7"/>
      <c r="WVG4" s="7"/>
      <c r="WVI4" s="7"/>
      <c r="WVK4" s="7"/>
      <c r="WVM4" s="7"/>
      <c r="WVO4" s="7"/>
      <c r="WVQ4" s="7"/>
      <c r="WVS4" s="7"/>
      <c r="WVU4" s="7"/>
      <c r="WVW4" s="7"/>
      <c r="WVY4" s="7"/>
      <c r="WWA4" s="7"/>
      <c r="WWC4" s="7"/>
      <c r="WWE4" s="7"/>
      <c r="WWG4" s="7"/>
      <c r="WWI4" s="7"/>
      <c r="WWK4" s="7"/>
      <c r="WWM4" s="7"/>
      <c r="WWO4" s="7"/>
      <c r="WWQ4" s="7"/>
      <c r="WWS4" s="7"/>
      <c r="WWU4" s="7"/>
      <c r="WWW4" s="7"/>
      <c r="WWY4" s="7"/>
      <c r="WXA4" s="7"/>
      <c r="WXC4" s="7"/>
      <c r="WXE4" s="7"/>
      <c r="WXG4" s="7"/>
      <c r="WXI4" s="7"/>
      <c r="WXK4" s="7"/>
      <c r="WXM4" s="7"/>
      <c r="WXO4" s="7"/>
      <c r="WXQ4" s="7"/>
      <c r="WXS4" s="7"/>
      <c r="WXU4" s="7"/>
      <c r="WXW4" s="7"/>
      <c r="WXY4" s="7"/>
      <c r="WYA4" s="7"/>
      <c r="WYC4" s="7"/>
      <c r="WYE4" s="7"/>
      <c r="WYG4" s="7"/>
      <c r="WYI4" s="7"/>
      <c r="WYK4" s="7"/>
      <c r="WYM4" s="7"/>
      <c r="WYO4" s="7"/>
      <c r="WYQ4" s="7"/>
      <c r="WYS4" s="7"/>
      <c r="WYU4" s="7"/>
      <c r="WYW4" s="7"/>
      <c r="WYY4" s="7"/>
      <c r="WZA4" s="7"/>
      <c r="WZC4" s="7"/>
      <c r="WZE4" s="7"/>
      <c r="WZG4" s="7"/>
      <c r="WZI4" s="7"/>
      <c r="WZK4" s="7"/>
      <c r="WZM4" s="7"/>
      <c r="WZO4" s="7"/>
      <c r="WZQ4" s="7"/>
      <c r="WZS4" s="7"/>
      <c r="WZU4" s="7"/>
      <c r="WZW4" s="7"/>
      <c r="WZY4" s="7"/>
      <c r="XAA4" s="7"/>
      <c r="XAC4" s="7"/>
      <c r="XAE4" s="7"/>
      <c r="XAG4" s="7"/>
      <c r="XAI4" s="7"/>
      <c r="XAK4" s="7"/>
      <c r="XAM4" s="7"/>
      <c r="XAO4" s="7"/>
      <c r="XAQ4" s="7"/>
      <c r="XAS4" s="7"/>
      <c r="XAU4" s="7"/>
      <c r="XAW4" s="7"/>
      <c r="XAY4" s="7"/>
      <c r="XBA4" s="7"/>
      <c r="XBC4" s="7"/>
      <c r="XBE4" s="7"/>
      <c r="XBG4" s="7"/>
      <c r="XBI4" s="7"/>
      <c r="XBK4" s="7"/>
      <c r="XBM4" s="7"/>
      <c r="XBO4" s="7"/>
      <c r="XBQ4" s="7"/>
      <c r="XBS4" s="7"/>
      <c r="XBU4" s="7"/>
      <c r="XBW4" s="7"/>
      <c r="XBY4" s="7"/>
      <c r="XCA4" s="7"/>
      <c r="XCC4" s="7"/>
      <c r="XCE4" s="7"/>
      <c r="XCG4" s="7"/>
      <c r="XCI4" s="7"/>
      <c r="XCK4" s="7"/>
      <c r="XCM4" s="7"/>
      <c r="XCO4" s="7"/>
      <c r="XCQ4" s="7"/>
      <c r="XCS4" s="7"/>
      <c r="XCU4" s="7"/>
      <c r="XCW4" s="7"/>
      <c r="XCY4" s="7"/>
      <c r="XDA4" s="7"/>
      <c r="XDC4" s="7"/>
      <c r="XDE4" s="7"/>
      <c r="XDG4" s="7"/>
      <c r="XDI4" s="7"/>
      <c r="XDK4" s="7"/>
      <c r="XDM4" s="7"/>
      <c r="XDO4" s="7"/>
      <c r="XDQ4" s="7"/>
      <c r="XDS4" s="7"/>
      <c r="XDU4" s="7"/>
      <c r="XDW4" s="7"/>
      <c r="XDY4" s="7"/>
      <c r="XEA4" s="7"/>
      <c r="XEC4" s="7"/>
      <c r="XEE4" s="7"/>
      <c r="XEG4" s="7"/>
      <c r="XEI4" s="7"/>
      <c r="XEK4" s="7"/>
      <c r="XEM4" s="7"/>
      <c r="XEO4" s="7"/>
      <c r="XEQ4" s="7"/>
      <c r="XES4" s="7"/>
      <c r="XEU4" s="7"/>
      <c r="XEW4" s="7"/>
      <c r="XEY4" s="7"/>
      <c r="XFA4" s="7"/>
      <c r="XFC4" s="7"/>
    </row>
    <row r="6" spans="1:1023 1025:2047 2049:3071 3073:4095 4097:5119 5121:6143 6145:7167 7169:8191 8193:9215 9217:10239 10241:11263 11265:12287 12289:13311 13313:14335 14337:15359 15361:16383" x14ac:dyDescent="0.25">
      <c r="A6" s="4" t="s">
        <v>75</v>
      </c>
      <c r="J6" s="10" t="s">
        <v>29</v>
      </c>
    </row>
    <row r="7" spans="1:1023 1025:2047 2049:3071 3073:4095 4097:5119 5121:6143 6145:7167 7169:8191 8193:9215 9217:10239 10241:11263 11265:12287 12289:13311 13313:14335 14337:15359 15361:16383" x14ac:dyDescent="0.25">
      <c r="A7" s="5" t="s">
        <v>46</v>
      </c>
      <c r="B7" s="5" t="s">
        <v>47</v>
      </c>
      <c r="C7" s="5"/>
      <c r="D7" s="5" t="s">
        <v>101</v>
      </c>
      <c r="E7" s="5" t="s">
        <v>6</v>
      </c>
      <c r="F7" s="5" t="s">
        <v>25</v>
      </c>
      <c r="G7" s="5" t="s">
        <v>26</v>
      </c>
      <c r="H7" s="5" t="s">
        <v>100</v>
      </c>
      <c r="J7" s="8" t="s">
        <v>62</v>
      </c>
    </row>
    <row r="8" spans="1:1023 1025:2047 2049:3071 3073:4095 4097:5119 5121:6143 6145:7167 7169:8191 8193:9215 9217:10239 10241:11263 11265:12287 12289:13311 13313:14335 14337:15359 15361:16383" x14ac:dyDescent="0.25">
      <c r="A8" s="2">
        <v>0</v>
      </c>
      <c r="B8" s="2">
        <v>1</v>
      </c>
      <c r="D8" s="2">
        <v>1</v>
      </c>
      <c r="F8" s="15" t="str">
        <f>IF(ABS(E8 - D8) &lt; 10 ^ (-10), "Passed", "Failed")</f>
        <v>Failed</v>
      </c>
      <c r="H8" s="2">
        <f xml:space="preserve"> B8</f>
        <v>1</v>
      </c>
    </row>
    <row r="10" spans="1:1023 1025:2047 2049:3071 3073:4095 4097:5119 5121:6143 6145:7167 7169:8191 8193:9215 9217:10239 10241:11263 11265:12287 12289:13311 13313:14335 14337:15359 15361:16383" x14ac:dyDescent="0.25">
      <c r="A10" s="4" t="s">
        <v>76</v>
      </c>
    </row>
    <row r="11" spans="1:1023 1025:2047 2049:3071 3073:4095 4097:5119 5121:6143 6145:7167 7169:8191 8193:9215 9217:10239 10241:11263 11265:12287 12289:13311 13313:14335 14337:15359 15361:16383" x14ac:dyDescent="0.25">
      <c r="A11" s="5" t="s">
        <v>46</v>
      </c>
      <c r="B11" s="5" t="s">
        <v>47</v>
      </c>
      <c r="C11" s="5"/>
      <c r="D11" s="5" t="s">
        <v>101</v>
      </c>
      <c r="E11" s="5" t="s">
        <v>6</v>
      </c>
      <c r="F11" s="5" t="s">
        <v>25</v>
      </c>
      <c r="G11" s="5" t="s">
        <v>26</v>
      </c>
      <c r="H11" s="5" t="s">
        <v>100</v>
      </c>
    </row>
    <row r="12" spans="1:1023 1025:2047 2049:3071 3073:4095 4097:5119 5121:6143 6145:7167 7169:8191 8193:9215 9217:10239 10241:11263 11265:12287 12289:13311 13313:14335 14337:15359 15361:16383" x14ac:dyDescent="0.25">
      <c r="A12" s="2">
        <v>-10</v>
      </c>
      <c r="B12" s="2">
        <v>3.3</v>
      </c>
      <c r="D12" s="2">
        <v>3.3</v>
      </c>
      <c r="F12" s="15" t="str">
        <f>IF(ABS(E12 - D12) &lt; 10 ^ (-10), "Passed", "Failed")</f>
        <v>Failed</v>
      </c>
      <c r="H12" s="2">
        <f xml:space="preserve"> B12</f>
        <v>3.3</v>
      </c>
    </row>
    <row r="14" spans="1:1023 1025:2047 2049:3071 3073:4095 4097:5119 5121:6143 6145:7167 7169:8191 8193:9215 9217:10239 10241:11263 11265:12287 12289:13311 13313:14335 14337:15359 15361:16383" x14ac:dyDescent="0.25">
      <c r="A14" s="4" t="s">
        <v>77</v>
      </c>
    </row>
    <row r="15" spans="1:1023 1025:2047 2049:3071 3073:4095 4097:5119 5121:6143 6145:7167 7169:8191 8193:9215 9217:10239 10241:11263 11265:12287 12289:13311 13313:14335 14337:15359 15361:16383" x14ac:dyDescent="0.25">
      <c r="A15" s="5" t="s">
        <v>46</v>
      </c>
      <c r="B15" s="5" t="s">
        <v>47</v>
      </c>
      <c r="C15" s="5"/>
      <c r="D15" s="5" t="s">
        <v>101</v>
      </c>
      <c r="E15" s="5" t="s">
        <v>6</v>
      </c>
      <c r="F15" s="5" t="s">
        <v>25</v>
      </c>
      <c r="G15" s="5" t="s">
        <v>26</v>
      </c>
      <c r="H15" s="5" t="s">
        <v>100</v>
      </c>
    </row>
    <row r="16" spans="1:1023 1025:2047 2049:3071 3073:4095 4097:5119 5121:6143 6145:7167 7169:8191 8193:9215 9217:10239 10241:11263 11265:12287 12289:13311 13313:14335 14337:15359 15361:16383" x14ac:dyDescent="0.25">
      <c r="A16" s="2">
        <v>50</v>
      </c>
      <c r="B16" s="2">
        <v>5</v>
      </c>
      <c r="D16" s="2">
        <v>5</v>
      </c>
      <c r="F16" s="15" t="str">
        <f>IF(ABS(E16 - D16) &lt; 10 ^ (-10), "Passed", "Failed")</f>
        <v>Failed</v>
      </c>
      <c r="H16" s="2">
        <f xml:space="preserve"> B16</f>
        <v>5</v>
      </c>
    </row>
    <row r="18" spans="1:8" x14ac:dyDescent="0.25">
      <c r="A18" s="4" t="s">
        <v>78</v>
      </c>
    </row>
    <row r="19" spans="1:8" x14ac:dyDescent="0.25">
      <c r="A19" s="5" t="s">
        <v>46</v>
      </c>
      <c r="B19" s="5" t="s">
        <v>47</v>
      </c>
      <c r="C19" s="5"/>
      <c r="D19" s="5" t="s">
        <v>101</v>
      </c>
      <c r="E19" s="5" t="s">
        <v>6</v>
      </c>
      <c r="F19" s="5" t="s">
        <v>25</v>
      </c>
      <c r="G19" s="5" t="s">
        <v>26</v>
      </c>
      <c r="H19" s="5" t="s">
        <v>100</v>
      </c>
    </row>
    <row r="20" spans="1:8" x14ac:dyDescent="0.25">
      <c r="A20" s="2">
        <v>100</v>
      </c>
      <c r="B20" s="2">
        <v>5</v>
      </c>
      <c r="D20" s="2">
        <v>5</v>
      </c>
      <c r="F20" s="15" t="str">
        <f>IF(ABS(E20 - D20) &lt; 10 ^ (-10), "Passed", "Failed")</f>
        <v>Failed</v>
      </c>
      <c r="H20" s="2">
        <f xml:space="preserve"> B20</f>
        <v>5</v>
      </c>
    </row>
    <row r="22" spans="1:8" x14ac:dyDescent="0.25">
      <c r="A22" s="4" t="s">
        <v>79</v>
      </c>
    </row>
    <row r="23" spans="1:8" x14ac:dyDescent="0.25">
      <c r="A23" s="5" t="s">
        <v>46</v>
      </c>
      <c r="B23" s="5" t="s">
        <v>47</v>
      </c>
      <c r="C23" s="5"/>
      <c r="D23" s="5" t="s">
        <v>101</v>
      </c>
      <c r="E23" s="5" t="s">
        <v>6</v>
      </c>
      <c r="F23" s="5" t="s">
        <v>25</v>
      </c>
      <c r="G23" s="5" t="s">
        <v>26</v>
      </c>
      <c r="H23" s="5" t="s">
        <v>100</v>
      </c>
    </row>
    <row r="24" spans="1:8" x14ac:dyDescent="0.25">
      <c r="A24" s="2">
        <v>100</v>
      </c>
      <c r="B24" s="2">
        <v>20</v>
      </c>
      <c r="D24" s="2">
        <v>20</v>
      </c>
      <c r="F24" s="15" t="str">
        <f>IF(ABS(E24 - D24) &lt; 10 ^ (-10), "Passed", "Failed")</f>
        <v>Failed</v>
      </c>
      <c r="H24" s="2">
        <f xml:space="preserve"> B24</f>
        <v>20</v>
      </c>
    </row>
  </sheetData>
  <conditionalFormatting sqref="F1:F1048576">
    <cfRule type="containsText" dxfId="15" priority="5" operator="containsText" text="Failed">
      <formula>NOT(ISERROR(SEARCH("Failed",F1)))</formula>
    </cfRule>
    <cfRule type="containsText" dxfId="14" priority="6" operator="containsText" text="Passed">
      <formula>NOT(ISERROR(SEARCH("Passed",F1)))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A26" sqref="A26"/>
    </sheetView>
  </sheetViews>
  <sheetFormatPr defaultColWidth="8.85546875" defaultRowHeight="15" x14ac:dyDescent="0.25"/>
  <cols>
    <col min="1" max="1" width="12.7109375" style="2" customWidth="1"/>
    <col min="2" max="3" width="8.85546875" style="2" customWidth="1"/>
    <col min="4" max="4" width="15.7109375" style="2" customWidth="1"/>
    <col min="5" max="6" width="8.85546875" style="2" customWidth="1"/>
    <col min="7" max="7" width="15.7109375" style="2" customWidth="1"/>
    <col min="8" max="8" width="18.7109375" style="2" customWidth="1"/>
    <col min="9" max="16384" width="8.85546875" style="2"/>
  </cols>
  <sheetData>
    <row r="1" spans="1:10" x14ac:dyDescent="0.25">
      <c r="A1" s="3" t="s">
        <v>23</v>
      </c>
      <c r="B1" s="3" t="s">
        <v>37</v>
      </c>
      <c r="C1" s="3"/>
    </row>
    <row r="2" spans="1:10" x14ac:dyDescent="0.25">
      <c r="A2" s="4" t="s">
        <v>0</v>
      </c>
      <c r="B2" s="3" t="s">
        <v>52</v>
      </c>
      <c r="C2" s="3"/>
    </row>
    <row r="3" spans="1:10" x14ac:dyDescent="0.25">
      <c r="A3" s="4" t="s">
        <v>1</v>
      </c>
      <c r="B3" s="3" t="s">
        <v>53</v>
      </c>
      <c r="C3" s="3"/>
    </row>
    <row r="4" spans="1:10" x14ac:dyDescent="0.25">
      <c r="A4" s="4" t="s">
        <v>3</v>
      </c>
      <c r="B4" s="3" t="s">
        <v>4</v>
      </c>
      <c r="C4" s="3"/>
    </row>
    <row r="6" spans="1:10" x14ac:dyDescent="0.25">
      <c r="A6" s="4" t="s">
        <v>75</v>
      </c>
      <c r="J6" s="10" t="s">
        <v>28</v>
      </c>
    </row>
    <row r="7" spans="1:10" x14ac:dyDescent="0.25">
      <c r="A7" s="5" t="s">
        <v>46</v>
      </c>
      <c r="B7" s="5" t="s">
        <v>47</v>
      </c>
      <c r="C7" s="5"/>
      <c r="D7" s="5" t="s">
        <v>101</v>
      </c>
      <c r="E7" s="5" t="s">
        <v>6</v>
      </c>
      <c r="F7" s="5" t="s">
        <v>25</v>
      </c>
      <c r="G7" s="5" t="s">
        <v>26</v>
      </c>
      <c r="H7" s="5" t="s">
        <v>100</v>
      </c>
      <c r="J7" s="8" t="s">
        <v>39</v>
      </c>
    </row>
    <row r="8" spans="1:10" x14ac:dyDescent="0.25">
      <c r="A8" s="2">
        <v>0</v>
      </c>
      <c r="B8" s="2">
        <v>1</v>
      </c>
      <c r="D8" s="2">
        <v>0</v>
      </c>
      <c r="F8" s="2" t="str">
        <f>IF(ABS(E8 - D8) &lt; 10 ^ (-10), "Passed", "Failed")</f>
        <v>Passed</v>
      </c>
      <c r="H8" s="2">
        <v>0</v>
      </c>
    </row>
    <row r="10" spans="1:10" x14ac:dyDescent="0.25">
      <c r="A10" s="4" t="s">
        <v>76</v>
      </c>
    </row>
    <row r="11" spans="1:10" x14ac:dyDescent="0.25">
      <c r="A11" s="5" t="s">
        <v>46</v>
      </c>
      <c r="B11" s="5" t="s">
        <v>47</v>
      </c>
      <c r="C11" s="5"/>
      <c r="D11" s="5" t="s">
        <v>101</v>
      </c>
      <c r="E11" s="5" t="s">
        <v>6</v>
      </c>
      <c r="F11" s="5" t="s">
        <v>25</v>
      </c>
      <c r="G11" s="5" t="s">
        <v>26</v>
      </c>
      <c r="H11" s="5" t="s">
        <v>100</v>
      </c>
    </row>
    <row r="12" spans="1:10" x14ac:dyDescent="0.25">
      <c r="A12" s="2">
        <v>-10</v>
      </c>
      <c r="B12" s="2">
        <v>3.3</v>
      </c>
      <c r="D12" s="2">
        <v>0</v>
      </c>
      <c r="F12" s="2" t="str">
        <f>IF(ABS(E12 - D12) &lt; 10 ^ (-10), "Passed", "Failed")</f>
        <v>Passed</v>
      </c>
      <c r="H12" s="2">
        <v>0</v>
      </c>
    </row>
    <row r="14" spans="1:10" x14ac:dyDescent="0.25">
      <c r="A14" s="4" t="s">
        <v>77</v>
      </c>
    </row>
    <row r="15" spans="1:10" x14ac:dyDescent="0.25">
      <c r="A15" s="5" t="s">
        <v>46</v>
      </c>
      <c r="B15" s="5" t="s">
        <v>47</v>
      </c>
      <c r="C15" s="5"/>
      <c r="D15" s="5" t="s">
        <v>101</v>
      </c>
      <c r="E15" s="5" t="s">
        <v>6</v>
      </c>
      <c r="F15" s="5" t="s">
        <v>25</v>
      </c>
      <c r="G15" s="5" t="s">
        <v>26</v>
      </c>
      <c r="H15" s="5" t="s">
        <v>100</v>
      </c>
    </row>
    <row r="16" spans="1:10" x14ac:dyDescent="0.25">
      <c r="A16" s="2">
        <v>50</v>
      </c>
      <c r="B16" s="2">
        <v>5</v>
      </c>
      <c r="D16" s="2">
        <v>0</v>
      </c>
      <c r="F16" s="2" t="str">
        <f>IF(ABS(E16 - D16) &lt; 10 ^ (-10), "Passed", "Failed")</f>
        <v>Passed</v>
      </c>
      <c r="H16" s="2">
        <v>0</v>
      </c>
    </row>
    <row r="18" spans="1:8" x14ac:dyDescent="0.25">
      <c r="A18" s="4" t="s">
        <v>78</v>
      </c>
    </row>
    <row r="19" spans="1:8" x14ac:dyDescent="0.25">
      <c r="A19" s="5" t="s">
        <v>46</v>
      </c>
      <c r="B19" s="5" t="s">
        <v>47</v>
      </c>
      <c r="C19" s="5"/>
      <c r="D19" s="5" t="s">
        <v>101</v>
      </c>
      <c r="E19" s="5" t="s">
        <v>6</v>
      </c>
      <c r="F19" s="5" t="s">
        <v>25</v>
      </c>
      <c r="G19" s="5" t="s">
        <v>26</v>
      </c>
      <c r="H19" s="5" t="s">
        <v>100</v>
      </c>
    </row>
    <row r="20" spans="1:8" x14ac:dyDescent="0.25">
      <c r="A20" s="2">
        <v>100</v>
      </c>
      <c r="B20" s="2">
        <v>5</v>
      </c>
      <c r="D20" s="2">
        <v>0</v>
      </c>
      <c r="F20" s="2" t="str">
        <f>IF(ABS(E20 - D20) &lt; 10 ^ (-10), "Passed", "Failed")</f>
        <v>Passed</v>
      </c>
      <c r="H20" s="2">
        <v>0</v>
      </c>
    </row>
    <row r="22" spans="1:8" x14ac:dyDescent="0.25">
      <c r="A22" s="4" t="s">
        <v>79</v>
      </c>
    </row>
    <row r="23" spans="1:8" x14ac:dyDescent="0.25">
      <c r="A23" s="5" t="s">
        <v>46</v>
      </c>
      <c r="B23" s="5" t="s">
        <v>47</v>
      </c>
      <c r="C23" s="5"/>
      <c r="D23" s="5" t="s">
        <v>101</v>
      </c>
      <c r="E23" s="5" t="s">
        <v>6</v>
      </c>
      <c r="F23" s="5" t="s">
        <v>25</v>
      </c>
      <c r="G23" s="5" t="s">
        <v>26</v>
      </c>
      <c r="H23" s="5" t="s">
        <v>100</v>
      </c>
    </row>
    <row r="24" spans="1:8" x14ac:dyDescent="0.25">
      <c r="A24" s="2">
        <v>100</v>
      </c>
      <c r="B24" s="2">
        <v>20</v>
      </c>
      <c r="D24" s="2">
        <v>0</v>
      </c>
      <c r="F24" s="2" t="str">
        <f>IF(ABS(E24 - D24) &lt; 10 ^ (-10), "Passed", "Failed")</f>
        <v>Passed</v>
      </c>
      <c r="H24" s="2">
        <v>0</v>
      </c>
    </row>
  </sheetData>
  <conditionalFormatting sqref="F1:F1048576">
    <cfRule type="containsText" dxfId="13" priority="1" operator="containsText" text="Failed">
      <formula>NOT(ISERROR(SEARCH("Failed",F1)))</formula>
    </cfRule>
    <cfRule type="containsText" dxfId="12" priority="15" operator="containsText" text="Passed">
      <formula>NOT(ISERROR(SEARCH("Passed",F1)))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A26" sqref="A26"/>
    </sheetView>
  </sheetViews>
  <sheetFormatPr defaultColWidth="8.85546875" defaultRowHeight="15" x14ac:dyDescent="0.25"/>
  <cols>
    <col min="1" max="1" width="12.7109375" style="2" customWidth="1"/>
    <col min="2" max="2" width="8.85546875" style="2" customWidth="1"/>
    <col min="3" max="3" width="12.7109375" style="2" customWidth="1"/>
    <col min="4" max="4" width="15.7109375" style="2" customWidth="1"/>
    <col min="5" max="5" width="12.7109375" style="2" customWidth="1"/>
    <col min="6" max="6" width="8.85546875" style="2" customWidth="1"/>
    <col min="7" max="7" width="15.7109375" style="2" customWidth="1"/>
    <col min="8" max="8" width="18.7109375" style="2" customWidth="1"/>
    <col min="9" max="16384" width="8.85546875" style="2"/>
  </cols>
  <sheetData>
    <row r="1" spans="1:8" x14ac:dyDescent="0.25">
      <c r="A1" s="3" t="s">
        <v>23</v>
      </c>
      <c r="B1" s="3" t="s">
        <v>37</v>
      </c>
      <c r="C1" s="3"/>
    </row>
    <row r="2" spans="1:8" x14ac:dyDescent="0.25">
      <c r="A2" s="4" t="s">
        <v>0</v>
      </c>
      <c r="B2" s="3" t="s">
        <v>9</v>
      </c>
      <c r="C2" s="3"/>
    </row>
    <row r="3" spans="1:8" x14ac:dyDescent="0.25">
      <c r="A3" s="4" t="s">
        <v>1</v>
      </c>
      <c r="B3" s="3" t="s">
        <v>2</v>
      </c>
      <c r="C3" s="3"/>
    </row>
    <row r="4" spans="1:8" x14ac:dyDescent="0.25">
      <c r="A4" s="4" t="s">
        <v>3</v>
      </c>
      <c r="B4" s="3" t="s">
        <v>4</v>
      </c>
      <c r="C4" s="3"/>
    </row>
    <row r="6" spans="1:8" x14ac:dyDescent="0.25">
      <c r="A6" s="4" t="s">
        <v>75</v>
      </c>
    </row>
    <row r="7" spans="1:8" x14ac:dyDescent="0.25">
      <c r="A7" s="5" t="s">
        <v>46</v>
      </c>
      <c r="B7" s="5" t="s">
        <v>47</v>
      </c>
      <c r="C7" s="5" t="s">
        <v>10</v>
      </c>
      <c r="D7" s="5" t="s">
        <v>101</v>
      </c>
      <c r="E7" s="5" t="s">
        <v>6</v>
      </c>
      <c r="F7" s="5" t="s">
        <v>25</v>
      </c>
      <c r="G7" s="5" t="s">
        <v>26</v>
      </c>
      <c r="H7" s="5" t="s">
        <v>100</v>
      </c>
    </row>
    <row r="8" spans="1:8" x14ac:dyDescent="0.25">
      <c r="A8" s="2">
        <v>0</v>
      </c>
      <c r="B8" s="2">
        <v>1</v>
      </c>
      <c r="C8" s="17">
        <v>20</v>
      </c>
      <c r="D8" s="17">
        <v>20</v>
      </c>
      <c r="F8" s="2" t="str">
        <f>IF(ABS(E8 - D8) &lt; 10 ^ (-10), "Passed", "Failed")</f>
        <v>Failed</v>
      </c>
      <c r="H8" s="17">
        <f xml:space="preserve"> C8</f>
        <v>20</v>
      </c>
    </row>
    <row r="10" spans="1:8" x14ac:dyDescent="0.25">
      <c r="A10" s="4" t="s">
        <v>76</v>
      </c>
    </row>
    <row r="11" spans="1:8" x14ac:dyDescent="0.25">
      <c r="A11" s="5" t="s">
        <v>46</v>
      </c>
      <c r="B11" s="5" t="s">
        <v>47</v>
      </c>
      <c r="C11" s="5" t="s">
        <v>10</v>
      </c>
      <c r="D11" s="5" t="s">
        <v>101</v>
      </c>
      <c r="E11" s="5" t="s">
        <v>6</v>
      </c>
      <c r="F11" s="5" t="s">
        <v>25</v>
      </c>
      <c r="G11" s="5" t="s">
        <v>26</v>
      </c>
      <c r="H11" s="5" t="s">
        <v>100</v>
      </c>
    </row>
    <row r="12" spans="1:8" x14ac:dyDescent="0.25">
      <c r="A12" s="2">
        <v>-10</v>
      </c>
      <c r="B12" s="2">
        <v>3.3</v>
      </c>
      <c r="C12" s="17">
        <v>50</v>
      </c>
      <c r="D12" s="2">
        <v>50</v>
      </c>
      <c r="F12" s="2" t="str">
        <f>IF(ABS(E12 - D12) &lt; 10 ^ (-10), "Passed", "Failed")</f>
        <v>Failed</v>
      </c>
      <c r="H12" s="2">
        <f xml:space="preserve"> C12</f>
        <v>50</v>
      </c>
    </row>
    <row r="14" spans="1:8" x14ac:dyDescent="0.25">
      <c r="A14" s="4" t="s">
        <v>77</v>
      </c>
    </row>
    <row r="15" spans="1:8" x14ac:dyDescent="0.25">
      <c r="A15" s="5" t="s">
        <v>46</v>
      </c>
      <c r="B15" s="5" t="s">
        <v>47</v>
      </c>
      <c r="C15" s="5" t="s">
        <v>10</v>
      </c>
      <c r="D15" s="5" t="s">
        <v>101</v>
      </c>
      <c r="E15" s="5" t="s">
        <v>6</v>
      </c>
      <c r="F15" s="5" t="s">
        <v>25</v>
      </c>
      <c r="G15" s="5" t="s">
        <v>26</v>
      </c>
      <c r="H15" s="5" t="s">
        <v>100</v>
      </c>
    </row>
    <row r="16" spans="1:8" x14ac:dyDescent="0.25">
      <c r="A16" s="2">
        <v>50</v>
      </c>
      <c r="B16" s="2">
        <v>5</v>
      </c>
      <c r="C16" s="17">
        <v>1000</v>
      </c>
      <c r="D16" s="2">
        <v>1000</v>
      </c>
      <c r="F16" s="2" t="str">
        <f>IF(ABS(E16 - D16) &lt; 10 ^ (-10), "Passed", "Failed")</f>
        <v>Failed</v>
      </c>
      <c r="H16" s="2">
        <f xml:space="preserve"> C16</f>
        <v>1000</v>
      </c>
    </row>
    <row r="18" spans="1:8" x14ac:dyDescent="0.25">
      <c r="A18" s="4" t="s">
        <v>78</v>
      </c>
    </row>
    <row r="19" spans="1:8" x14ac:dyDescent="0.25">
      <c r="A19" s="5" t="s">
        <v>46</v>
      </c>
      <c r="B19" s="5" t="s">
        <v>47</v>
      </c>
      <c r="C19" s="5" t="s">
        <v>10</v>
      </c>
      <c r="D19" s="5" t="s">
        <v>101</v>
      </c>
      <c r="E19" s="5" t="s">
        <v>6</v>
      </c>
      <c r="F19" s="5" t="s">
        <v>25</v>
      </c>
      <c r="G19" s="5" t="s">
        <v>26</v>
      </c>
      <c r="H19" s="5" t="s">
        <v>100</v>
      </c>
    </row>
    <row r="20" spans="1:8" x14ac:dyDescent="0.25">
      <c r="A20" s="2">
        <v>100</v>
      </c>
      <c r="B20" s="2">
        <v>5</v>
      </c>
      <c r="C20" s="17"/>
      <c r="D20" s="2">
        <v>0</v>
      </c>
      <c r="F20" s="2" t="str">
        <f>IF(ABS(E20 - D20) &lt; 10 ^ (-10), "Passed", "Failed")</f>
        <v>Passed</v>
      </c>
      <c r="H20" s="2">
        <f xml:space="preserve"> C20</f>
        <v>0</v>
      </c>
    </row>
    <row r="22" spans="1:8" x14ac:dyDescent="0.25">
      <c r="A22" s="4" t="s">
        <v>79</v>
      </c>
    </row>
    <row r="23" spans="1:8" x14ac:dyDescent="0.25">
      <c r="A23" s="5" t="s">
        <v>46</v>
      </c>
      <c r="B23" s="5" t="s">
        <v>47</v>
      </c>
      <c r="C23" s="5" t="s">
        <v>10</v>
      </c>
      <c r="D23" s="5" t="s">
        <v>101</v>
      </c>
      <c r="E23" s="5" t="s">
        <v>6</v>
      </c>
      <c r="F23" s="5" t="s">
        <v>25</v>
      </c>
      <c r="G23" s="5" t="s">
        <v>26</v>
      </c>
      <c r="H23" s="5" t="s">
        <v>100</v>
      </c>
    </row>
    <row r="24" spans="1:8" x14ac:dyDescent="0.25">
      <c r="A24" s="2">
        <v>100</v>
      </c>
      <c r="B24" s="2">
        <v>20</v>
      </c>
      <c r="C24" s="17">
        <v>2147483647</v>
      </c>
      <c r="D24" s="2">
        <v>2147483647</v>
      </c>
      <c r="F24" s="2" t="str">
        <f>IF(ABS(E24 - D24) &lt; 10 ^ (-10), "Passed", "Failed")</f>
        <v>Failed</v>
      </c>
      <c r="H24" s="2">
        <f xml:space="preserve"> C24</f>
        <v>2147483647</v>
      </c>
    </row>
  </sheetData>
  <conditionalFormatting sqref="F1:F1048576">
    <cfRule type="containsText" dxfId="11" priority="5" operator="containsText" text="Failed">
      <formula>NOT(ISERROR(SEARCH("Failed",F1)))</formula>
    </cfRule>
    <cfRule type="containsText" dxfId="10" priority="6" operator="containsText" text="Passed">
      <formula>NOT(ISERROR(SEARCH("Passed",F1)))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Min</vt:lpstr>
      <vt:lpstr>Max</vt:lpstr>
      <vt:lpstr>Mode</vt:lpstr>
      <vt:lpstr>Mean</vt:lpstr>
      <vt:lpstr>Median</vt:lpstr>
      <vt:lpstr>Variance</vt:lpstr>
      <vt:lpstr>Standard Deviation</vt:lpstr>
      <vt:lpstr>Skewness</vt:lpstr>
      <vt:lpstr>Sample Size</vt:lpstr>
      <vt:lpstr>PDF</vt:lpstr>
      <vt:lpstr>CDF</vt:lpstr>
      <vt:lpstr>Inverse CDF</vt:lpstr>
      <vt:lpstr>Print</vt:lpstr>
      <vt:lpstr>Equals</vt:lpstr>
      <vt:lpstr>Notes</vt:lpstr>
    </vt:vector>
  </TitlesOfParts>
  <Company>United States Army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Kucharski, John R CIV USARMY CEIWR-HEC (US)</dc:creator>
  <cp:lastModifiedBy>UsaceAdmin</cp:lastModifiedBy>
  <dcterms:created xsi:type="dcterms:W3CDTF">2020-01-29T02:54:37Z</dcterms:created>
  <dcterms:modified xsi:type="dcterms:W3CDTF">2020-03-16T21:13:18Z</dcterms:modified>
</cp:coreProperties>
</file>