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KGIT58\Documents\GA2nd1Q_Project\GameOfYut\2_Documents\데이터관리(엑셀)\"/>
    </mc:Choice>
  </mc:AlternateContent>
  <xr:revisionPtr revIDLastSave="0" documentId="13_ncr:1_{9C2B70BB-0936-40BE-B5D9-7FFC000ABD95}" xr6:coauthVersionLast="36" xr6:coauthVersionMax="45" xr10:uidLastSave="{00000000-0000-0000-0000-000000000000}"/>
  <bookViews>
    <workbookView xWindow="-120" yWindow="-120" windowWidth="38640" windowHeight="21240" activeTab="1" xr2:uid="{95748058-ABCF-4604-B3B1-D81309E44764}"/>
  </bookViews>
  <sheets>
    <sheet name="이동 윷 확률" sheetId="1" r:id="rId1"/>
    <sheet name="전튜 윷 확률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" i="2" l="1"/>
  <c r="W4" i="2" s="1"/>
  <c r="J4" i="2"/>
  <c r="I4" i="2"/>
  <c r="W3" i="2" s="1"/>
  <c r="H4" i="2"/>
  <c r="Y3" i="2" s="1"/>
  <c r="G4" i="2"/>
  <c r="F4" i="2"/>
  <c r="E4" i="2"/>
  <c r="D4" i="2"/>
  <c r="C4" i="2"/>
  <c r="B4" i="2"/>
  <c r="A4" i="2"/>
  <c r="R3" i="2" s="1"/>
  <c r="O3" i="2"/>
  <c r="N3" i="2"/>
  <c r="N4" i="2" s="1"/>
  <c r="AC3" i="2" s="1"/>
  <c r="M3" i="2"/>
  <c r="M4" i="2" s="1"/>
  <c r="L3" i="2"/>
  <c r="L4" i="2" s="1"/>
  <c r="K3" i="2"/>
  <c r="K4" i="2" s="1"/>
  <c r="Z3" i="2" s="1"/>
  <c r="J3" i="2"/>
  <c r="I3" i="2"/>
  <c r="H3" i="2"/>
  <c r="M3" i="1"/>
  <c r="M4" i="1" s="1"/>
  <c r="L3" i="1"/>
  <c r="AB3" i="2" l="1"/>
  <c r="AP3" i="2" s="1"/>
  <c r="AA3" i="2"/>
  <c r="AK3" i="2"/>
  <c r="AQ3" i="2"/>
  <c r="S3" i="2"/>
  <c r="AG3" i="2" s="1"/>
  <c r="T3" i="2"/>
  <c r="U3" i="2"/>
  <c r="AI3" i="2" s="1"/>
  <c r="V3" i="2"/>
  <c r="AJ3" i="2" s="1"/>
  <c r="P3" i="2"/>
  <c r="AD3" i="2" s="1"/>
  <c r="X3" i="2"/>
  <c r="AL3" i="2" s="1"/>
  <c r="Q3" i="2"/>
  <c r="AE3" i="2" s="1"/>
  <c r="O3" i="1"/>
  <c r="L5" i="1"/>
  <c r="N3" i="1"/>
  <c r="N4" i="1" s="1"/>
  <c r="K3" i="1"/>
  <c r="J3" i="1"/>
  <c r="J4" i="1" s="1"/>
  <c r="I3" i="1"/>
  <c r="I4" i="1" s="1"/>
  <c r="H3" i="1"/>
  <c r="H4" i="1" s="1"/>
  <c r="A4" i="1"/>
  <c r="B4" i="1"/>
  <c r="C4" i="1"/>
  <c r="D4" i="1"/>
  <c r="E4" i="1"/>
  <c r="G4" i="1"/>
  <c r="F4" i="1"/>
  <c r="AM3" i="2" l="1"/>
  <c r="AO3" i="2"/>
  <c r="AF3" i="2"/>
  <c r="AH3" i="2"/>
  <c r="AN3" i="2"/>
  <c r="W4" i="1"/>
  <c r="X3" i="1"/>
  <c r="U3" i="1"/>
  <c r="AC3" i="1"/>
  <c r="AQ3" i="1" s="1"/>
  <c r="Y3" i="1"/>
  <c r="L4" i="1"/>
  <c r="AA3" i="1" s="1"/>
  <c r="K4" i="1"/>
  <c r="Z3" i="1" s="1"/>
  <c r="R3" i="1"/>
  <c r="AF3" i="1" s="1"/>
  <c r="S3" i="1"/>
  <c r="AG3" i="1" s="1"/>
  <c r="T3" i="1"/>
  <c r="Q3" i="1"/>
  <c r="V3" i="1"/>
  <c r="AJ3" i="1" s="1"/>
  <c r="P3" i="1"/>
  <c r="AD3" i="1" s="1"/>
  <c r="W3" i="1"/>
  <c r="AK3" i="1" s="1"/>
  <c r="AN3" i="1" l="1"/>
  <c r="AO3" i="1"/>
  <c r="AM3" i="1"/>
  <c r="AB3" i="1"/>
  <c r="AP3" i="1" s="1"/>
  <c r="AE3" i="1"/>
  <c r="AH3" i="1"/>
  <c r="AL3" i="1"/>
  <c r="AI3" i="1"/>
</calcChain>
</file>

<file path=xl/sharedStrings.xml><?xml version="1.0" encoding="utf-8"?>
<sst xmlns="http://schemas.openxmlformats.org/spreadsheetml/2006/main" count="96" uniqueCount="27">
  <si>
    <t>빽도</t>
    <phoneticPr fontId="1" type="noConversion"/>
  </si>
  <si>
    <t>도</t>
    <phoneticPr fontId="1" type="noConversion"/>
  </si>
  <si>
    <t>개</t>
    <phoneticPr fontId="1" type="noConversion"/>
  </si>
  <si>
    <t>걸</t>
    <phoneticPr fontId="1" type="noConversion"/>
  </si>
  <si>
    <t>윷</t>
    <phoneticPr fontId="1" type="noConversion"/>
  </si>
  <si>
    <t>모</t>
    <phoneticPr fontId="1" type="noConversion"/>
  </si>
  <si>
    <t>낙</t>
    <phoneticPr fontId="1" type="noConversion"/>
  </si>
  <si>
    <t>빽도 확률 값</t>
    <phoneticPr fontId="1" type="noConversion"/>
  </si>
  <si>
    <t>도 확률 값</t>
    <phoneticPr fontId="1" type="noConversion"/>
  </si>
  <si>
    <t>개 확률 값</t>
    <phoneticPr fontId="1" type="noConversion"/>
  </si>
  <si>
    <t>걸 확률 값</t>
    <phoneticPr fontId="1" type="noConversion"/>
  </si>
  <si>
    <t>윷 확률 값</t>
    <phoneticPr fontId="1" type="noConversion"/>
  </si>
  <si>
    <t>모 확률 값</t>
    <phoneticPr fontId="1" type="noConversion"/>
  </si>
  <si>
    <t>낙 확률 값</t>
    <phoneticPr fontId="1" type="noConversion"/>
  </si>
  <si>
    <t>이동 윷 값 합</t>
    <phoneticPr fontId="1" type="noConversion"/>
  </si>
  <si>
    <t>추가 확률(빽도)</t>
    <phoneticPr fontId="1" type="noConversion"/>
  </si>
  <si>
    <t>추가 확률(도)</t>
    <phoneticPr fontId="1" type="noConversion"/>
  </si>
  <si>
    <t>추가 확률(개)</t>
    <phoneticPr fontId="1" type="noConversion"/>
  </si>
  <si>
    <t>추가 확률(걸)</t>
    <phoneticPr fontId="1" type="noConversion"/>
  </si>
  <si>
    <t>추가 확률(윷)</t>
    <phoneticPr fontId="1" type="noConversion"/>
  </si>
  <si>
    <t>확률 총 합</t>
    <phoneticPr fontId="1" type="noConversion"/>
  </si>
  <si>
    <t>이동 윷 확률(추가 확률은 0.1)</t>
    <phoneticPr fontId="1" type="noConversion"/>
  </si>
  <si>
    <t>이동 윷 값 누적 합</t>
    <phoneticPr fontId="1" type="noConversion"/>
  </si>
  <si>
    <t>합산 값 =</t>
    <phoneticPr fontId="1" type="noConversion"/>
  </si>
  <si>
    <t>합산 확률 =</t>
    <phoneticPr fontId="1" type="noConversion"/>
  </si>
  <si>
    <t>추가 확률(모(모))</t>
    <phoneticPr fontId="1" type="noConversion"/>
  </si>
  <si>
    <t>추가 확률(모(빽도))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</si>
</sst>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vertical="center"/>
    </xf>
    <xf numFmtId="0" fontId="0" fillId="0" borderId="11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DBC86-665C-4AAA-BEDA-882691AF6D40}">
  <sheetPr codeName="Sheet1"/>
  <dimension ref="A1:AQ6"/>
  <sheetViews>
    <sheetView workbookViewId="0">
      <selection sqref="A1:XFD1048576"/>
    </sheetView>
  </sheetViews>
  <sheetFormatPr defaultRowHeight="16.5" x14ac:dyDescent="0.3"/>
  <cols>
    <col min="1" max="4" width="4.5" style="1" bestFit="1" customWidth="1"/>
    <col min="5" max="5" width="5.5" style="1" bestFit="1" customWidth="1"/>
    <col min="6" max="6" width="5.25" style="1" bestFit="1" customWidth="1"/>
    <col min="7" max="7" width="5.5" style="1" bestFit="1" customWidth="1"/>
    <col min="8" max="11" width="13" style="1" bestFit="1" customWidth="1"/>
    <col min="12" max="12" width="16" style="1" bestFit="1" customWidth="1"/>
    <col min="13" max="13" width="18" style="1" bestFit="1" customWidth="1"/>
    <col min="14" max="14" width="15.125" style="1" bestFit="1" customWidth="1"/>
    <col min="15" max="20" width="10.25" style="1" bestFit="1" customWidth="1"/>
    <col min="21" max="21" width="12.375" style="1" bestFit="1" customWidth="1"/>
    <col min="22" max="22" width="10.25" style="1" bestFit="1" customWidth="1"/>
    <col min="23" max="26" width="13" style="1" bestFit="1" customWidth="1"/>
    <col min="27" max="27" width="16" style="1" bestFit="1" customWidth="1"/>
    <col min="28" max="28" width="18" style="1" bestFit="1" customWidth="1"/>
    <col min="29" max="29" width="15.125" style="1" bestFit="1" customWidth="1"/>
    <col min="30" max="34" width="10.25" style="1" bestFit="1" customWidth="1"/>
    <col min="35" max="35" width="12.375" style="1" bestFit="1" customWidth="1"/>
    <col min="36" max="36" width="11.625" style="1" bestFit="1" customWidth="1"/>
    <col min="37" max="40" width="13" style="1" bestFit="1" customWidth="1"/>
    <col min="41" max="41" width="16" style="1" bestFit="1" customWidth="1"/>
    <col min="42" max="42" width="18" style="1" bestFit="1" customWidth="1"/>
    <col min="43" max="43" width="15.125" style="1" bestFit="1" customWidth="1"/>
    <col min="44" max="16384" width="9" style="1"/>
  </cols>
  <sheetData>
    <row r="1" spans="1:43" ht="17.25" thickTop="1" x14ac:dyDescent="0.3">
      <c r="A1" s="30" t="s">
        <v>21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2"/>
      <c r="P1" s="27" t="s">
        <v>22</v>
      </c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9"/>
      <c r="AD1" s="22" t="s">
        <v>14</v>
      </c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4"/>
    </row>
    <row r="2" spans="1:43" x14ac:dyDescent="0.3">
      <c r="A2" s="9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0</v>
      </c>
      <c r="G2" s="2" t="s">
        <v>6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25</v>
      </c>
      <c r="M2" s="2" t="s">
        <v>26</v>
      </c>
      <c r="N2" s="2" t="s">
        <v>15</v>
      </c>
      <c r="O2" s="11" t="s">
        <v>20</v>
      </c>
      <c r="P2" s="9" t="s">
        <v>8</v>
      </c>
      <c r="Q2" s="2" t="s">
        <v>9</v>
      </c>
      <c r="R2" s="2" t="s">
        <v>10</v>
      </c>
      <c r="S2" s="2" t="s">
        <v>11</v>
      </c>
      <c r="T2" s="2" t="s">
        <v>12</v>
      </c>
      <c r="U2" s="2" t="s">
        <v>7</v>
      </c>
      <c r="V2" s="2" t="s">
        <v>13</v>
      </c>
      <c r="W2" s="2" t="s">
        <v>16</v>
      </c>
      <c r="X2" s="2" t="s">
        <v>17</v>
      </c>
      <c r="Y2" s="2" t="s">
        <v>18</v>
      </c>
      <c r="Z2" s="2" t="s">
        <v>19</v>
      </c>
      <c r="AA2" s="2" t="s">
        <v>25</v>
      </c>
      <c r="AB2" s="2" t="s">
        <v>26</v>
      </c>
      <c r="AC2" s="5" t="s">
        <v>15</v>
      </c>
      <c r="AD2" s="9" t="s">
        <v>8</v>
      </c>
      <c r="AE2" s="2" t="s">
        <v>9</v>
      </c>
      <c r="AF2" s="2" t="s">
        <v>10</v>
      </c>
      <c r="AG2" s="2" t="s">
        <v>11</v>
      </c>
      <c r="AH2" s="2" t="s">
        <v>12</v>
      </c>
      <c r="AI2" s="2" t="s">
        <v>7</v>
      </c>
      <c r="AJ2" s="2" t="s">
        <v>13</v>
      </c>
      <c r="AK2" s="2" t="s">
        <v>16</v>
      </c>
      <c r="AL2" s="2" t="s">
        <v>17</v>
      </c>
      <c r="AM2" s="2" t="s">
        <v>18</v>
      </c>
      <c r="AN2" s="2" t="s">
        <v>19</v>
      </c>
      <c r="AO2" s="2" t="s">
        <v>25</v>
      </c>
      <c r="AP2" s="2" t="s">
        <v>26</v>
      </c>
      <c r="AQ2" s="5" t="s">
        <v>15</v>
      </c>
    </row>
    <row r="3" spans="1:43" s="4" customFormat="1" x14ac:dyDescent="0.3">
      <c r="A3" s="8">
        <v>0.2</v>
      </c>
      <c r="B3" s="8">
        <v>0.2</v>
      </c>
      <c r="C3" s="8">
        <v>0.2</v>
      </c>
      <c r="D3" s="8">
        <v>0.1</v>
      </c>
      <c r="E3" s="8">
        <v>0.05</v>
      </c>
      <c r="F3" s="8">
        <v>0.1</v>
      </c>
      <c r="G3" s="8">
        <v>0.06</v>
      </c>
      <c r="H3" s="3">
        <f>SUM(I5/3)</f>
        <v>0.03</v>
      </c>
      <c r="I3" s="3">
        <f>SUM(I5/3)</f>
        <v>0.03</v>
      </c>
      <c r="J3" s="3">
        <f>SUM(I5/3)</f>
        <v>0.03</v>
      </c>
      <c r="K3" s="3">
        <f>I5</f>
        <v>0.09</v>
      </c>
      <c r="L3" s="3">
        <f>I5/2</f>
        <v>4.4999999999999998E-2</v>
      </c>
      <c r="M3" s="3">
        <f>I5/2</f>
        <v>4.4999999999999998E-2</v>
      </c>
      <c r="N3" s="3">
        <f>I5</f>
        <v>0.09</v>
      </c>
      <c r="O3" s="19">
        <f>SUM(A3:G3)+I5</f>
        <v>1.0000000000000002</v>
      </c>
      <c r="P3" s="8">
        <f>SUM(A4:A4)</f>
        <v>88</v>
      </c>
      <c r="Q3" s="8">
        <f>SUM(A4:B4)</f>
        <v>176</v>
      </c>
      <c r="R3" s="8">
        <f>SUM(A4:C4)</f>
        <v>264</v>
      </c>
      <c r="S3" s="8">
        <f>SUM(A4:D4)</f>
        <v>308</v>
      </c>
      <c r="T3" s="8">
        <f>SUM(A4:E4)</f>
        <v>330</v>
      </c>
      <c r="U3" s="8">
        <f>SUM(A4:F4)</f>
        <v>374</v>
      </c>
      <c r="V3" s="8">
        <f>SUM(A4:G4)</f>
        <v>400.4</v>
      </c>
      <c r="W3" s="8">
        <f>SUM(A4:G4)+I4</f>
        <v>413.59999999999997</v>
      </c>
      <c r="X3" s="8">
        <f>SUM(A4:G4)+(H4+I4)</f>
        <v>426.79999999999995</v>
      </c>
      <c r="Y3" s="8">
        <f>SUM(A4:G4)+(H4+I4+J4)</f>
        <v>440</v>
      </c>
      <c r="Z3" s="8">
        <f>SUM(A4:G4)+K4</f>
        <v>440</v>
      </c>
      <c r="AA3" s="8">
        <f>SUM(A4:G4)+L4</f>
        <v>420.2</v>
      </c>
      <c r="AB3" s="8">
        <f>SUM(A4:G4)+(L4+M4)</f>
        <v>440</v>
      </c>
      <c r="AC3" s="7">
        <f>SUM(A4:G4)+N4</f>
        <v>440</v>
      </c>
      <c r="AD3" s="10" t="str">
        <f>_xlfn.CONCAT(0," ~ ",(P3-1))</f>
        <v>0 ~ 87</v>
      </c>
      <c r="AE3" s="8" t="str">
        <f>_xlfn.CONCAT(P3, " ~ ", (Q3-1))</f>
        <v>88 ~ 175</v>
      </c>
      <c r="AF3" s="8" t="str">
        <f>_xlfn.CONCAT(Q3," ~ ",(R3-1))</f>
        <v>176 ~ 263</v>
      </c>
      <c r="AG3" s="8" t="str">
        <f>_xlfn.CONCAT(R3," ~ ",(S3-1))</f>
        <v>264 ~ 307</v>
      </c>
      <c r="AH3" s="8" t="str">
        <f>_xlfn.CONCAT(S3," ~ ",(T3-1))</f>
        <v>308 ~ 329</v>
      </c>
      <c r="AI3" s="8" t="str">
        <f>_xlfn.CONCAT(T3," ~ ",(U3-1))</f>
        <v>330 ~ 373</v>
      </c>
      <c r="AJ3" s="8" t="str">
        <f>_xlfn.CONCAT(U3," ~ ",(V3-0.1))</f>
        <v>374 ~ 400.3</v>
      </c>
      <c r="AK3" s="3" t="str">
        <f>_xlfn.CONCAT(V3," ~ ",(W3-0.1))</f>
        <v>400.4 ~ 413.5</v>
      </c>
      <c r="AL3" s="3" t="str">
        <f>_xlfn.CONCAT(W3," ~ ",(X3-0.1))</f>
        <v>413.6 ~ 426.7</v>
      </c>
      <c r="AM3" s="3" t="str">
        <f>_xlfn.CONCAT(X3," ~ ",(Y3-1))</f>
        <v>426.8 ~ 439</v>
      </c>
      <c r="AN3" s="3" t="str">
        <f>_xlfn.CONCAT(V3," ~ ",(Z3-1))</f>
        <v>400.4 ~ 439</v>
      </c>
      <c r="AO3" s="3" t="str">
        <f>_xlfn.CONCAT(V3," ~ ",(AA3-0.1))</f>
        <v>400.4 ~ 420.1</v>
      </c>
      <c r="AP3" s="3" t="str">
        <f>_xlfn.CONCAT(AA3," ~ ",(AB3-1))</f>
        <v>420.2 ~ 439</v>
      </c>
      <c r="AQ3" s="6" t="str">
        <f>_xlfn.CONCAT(V3," ~ ",(AC3-1))</f>
        <v>400.4 ~ 439</v>
      </c>
    </row>
    <row r="4" spans="1:43" x14ac:dyDescent="0.3">
      <c r="A4" s="8">
        <f t="shared" ref="A4:F4" si="0">SUM(440*A3)</f>
        <v>88</v>
      </c>
      <c r="B4" s="8">
        <f t="shared" si="0"/>
        <v>88</v>
      </c>
      <c r="C4" s="8">
        <f t="shared" si="0"/>
        <v>88</v>
      </c>
      <c r="D4" s="8">
        <f t="shared" si="0"/>
        <v>44</v>
      </c>
      <c r="E4" s="8">
        <f t="shared" si="0"/>
        <v>22</v>
      </c>
      <c r="F4" s="8">
        <f t="shared" si="0"/>
        <v>44</v>
      </c>
      <c r="G4" s="8">
        <f t="shared" ref="G4" si="1">SUM(440*G3)</f>
        <v>26.4</v>
      </c>
      <c r="H4" s="8">
        <f t="shared" ref="H4:N4" si="2">SUM(440*H3)</f>
        <v>13.2</v>
      </c>
      <c r="I4" s="8">
        <f t="shared" si="2"/>
        <v>13.2</v>
      </c>
      <c r="J4" s="8">
        <f t="shared" si="2"/>
        <v>13.2</v>
      </c>
      <c r="K4" s="8">
        <f t="shared" si="2"/>
        <v>39.6</v>
      </c>
      <c r="L4" s="8">
        <f t="shared" si="2"/>
        <v>19.8</v>
      </c>
      <c r="M4" s="8">
        <f>SUM(440*M3)</f>
        <v>19.8</v>
      </c>
      <c r="N4" s="8">
        <f t="shared" si="2"/>
        <v>39.6</v>
      </c>
      <c r="O4" s="20"/>
      <c r="W4" s="33">
        <f>SUM(A4:G4)+L5</f>
        <v>440</v>
      </c>
      <c r="X4" s="33"/>
      <c r="Y4" s="33"/>
      <c r="Z4" s="33"/>
      <c r="AA4" s="33"/>
      <c r="AB4" s="35"/>
      <c r="AC4" s="34"/>
      <c r="AK4" s="8"/>
      <c r="AL4" s="8"/>
      <c r="AM4" s="8"/>
      <c r="AN4" s="8"/>
      <c r="AO4" s="8"/>
      <c r="AP4" s="8"/>
      <c r="AQ4" s="7"/>
    </row>
    <row r="5" spans="1:43" ht="17.25" thickBot="1" x14ac:dyDescent="0.35">
      <c r="A5" s="13"/>
      <c r="B5" s="13"/>
      <c r="C5" s="13"/>
      <c r="D5" s="13"/>
      <c r="E5" s="13"/>
      <c r="F5" s="13"/>
      <c r="G5" s="13"/>
      <c r="H5" s="17" t="s">
        <v>24</v>
      </c>
      <c r="I5" s="18">
        <v>0.09</v>
      </c>
      <c r="J5" s="18"/>
      <c r="K5" s="17" t="s">
        <v>23</v>
      </c>
      <c r="L5" s="25">
        <f>SUM(440*I5)</f>
        <v>39.6</v>
      </c>
      <c r="M5" s="25"/>
      <c r="N5" s="26"/>
      <c r="O5" s="21"/>
      <c r="P5" s="13"/>
      <c r="Q5" s="13"/>
      <c r="R5" s="13"/>
      <c r="S5" s="13"/>
      <c r="T5" s="13"/>
      <c r="U5" s="13"/>
      <c r="V5" s="13"/>
      <c r="W5" s="15"/>
      <c r="X5" s="15"/>
      <c r="Y5" s="15"/>
      <c r="Z5" s="15"/>
      <c r="AA5" s="15"/>
      <c r="AB5" s="15"/>
      <c r="AC5" s="16"/>
      <c r="AD5" s="12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4"/>
    </row>
    <row r="6" spans="1:43" ht="17.25" thickTop="1" x14ac:dyDescent="0.3"/>
  </sheetData>
  <mergeCells count="6">
    <mergeCell ref="O3:O5"/>
    <mergeCell ref="AD1:AQ1"/>
    <mergeCell ref="L5:N5"/>
    <mergeCell ref="P1:AC1"/>
    <mergeCell ref="A1:O1"/>
    <mergeCell ref="W4:AC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096D9-5FA1-45EF-8069-E3D6F584F741}">
  <sheetPr codeName="Sheet2"/>
  <dimension ref="A1:AQ6"/>
  <sheetViews>
    <sheetView tabSelected="1" workbookViewId="0">
      <selection activeCell="Q15" sqref="Q15"/>
    </sheetView>
  </sheetViews>
  <sheetFormatPr defaultRowHeight="16.5" x14ac:dyDescent="0.3"/>
  <cols>
    <col min="1" max="4" width="4.5" style="1" bestFit="1" customWidth="1"/>
    <col min="5" max="5" width="5.5" style="1" bestFit="1" customWidth="1"/>
    <col min="6" max="6" width="5.25" style="1" bestFit="1" customWidth="1"/>
    <col min="7" max="7" width="5.5" style="1" bestFit="1" customWidth="1"/>
    <col min="8" max="11" width="13" style="1" bestFit="1" customWidth="1"/>
    <col min="12" max="12" width="16" style="1" bestFit="1" customWidth="1"/>
    <col min="13" max="13" width="18" style="1" bestFit="1" customWidth="1"/>
    <col min="14" max="14" width="15.125" style="1" bestFit="1" customWidth="1"/>
    <col min="15" max="20" width="10.25" style="1" bestFit="1" customWidth="1"/>
    <col min="21" max="21" width="12.375" style="1" bestFit="1" customWidth="1"/>
    <col min="22" max="22" width="10.25" style="1" bestFit="1" customWidth="1"/>
    <col min="23" max="26" width="13" style="1" bestFit="1" customWidth="1"/>
    <col min="27" max="27" width="16" style="1" bestFit="1" customWidth="1"/>
    <col min="28" max="28" width="18" style="1" bestFit="1" customWidth="1"/>
    <col min="29" max="29" width="15.125" style="1" bestFit="1" customWidth="1"/>
    <col min="30" max="34" width="10.25" style="1" bestFit="1" customWidth="1"/>
    <col min="35" max="35" width="12.375" style="1" bestFit="1" customWidth="1"/>
    <col min="36" max="36" width="11.625" style="1" bestFit="1" customWidth="1"/>
    <col min="37" max="40" width="13" style="1" bestFit="1" customWidth="1"/>
    <col min="41" max="41" width="16" style="1" bestFit="1" customWidth="1"/>
    <col min="42" max="42" width="18" style="1" bestFit="1" customWidth="1"/>
    <col min="43" max="43" width="15.125" style="1" bestFit="1" customWidth="1"/>
    <col min="44" max="16384" width="9" style="1"/>
  </cols>
  <sheetData>
    <row r="1" spans="1:43" ht="17.25" thickTop="1" x14ac:dyDescent="0.3">
      <c r="A1" s="30" t="s">
        <v>21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2"/>
      <c r="P1" s="27" t="s">
        <v>22</v>
      </c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9"/>
      <c r="AD1" s="22" t="s">
        <v>14</v>
      </c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4"/>
    </row>
    <row r="2" spans="1:43" x14ac:dyDescent="0.3">
      <c r="A2" s="9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0</v>
      </c>
      <c r="G2" s="2" t="s">
        <v>6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25</v>
      </c>
      <c r="M2" s="2" t="s">
        <v>26</v>
      </c>
      <c r="N2" s="2" t="s">
        <v>15</v>
      </c>
      <c r="O2" s="11" t="s">
        <v>20</v>
      </c>
      <c r="P2" s="9" t="s">
        <v>8</v>
      </c>
      <c r="Q2" s="2" t="s">
        <v>9</v>
      </c>
      <c r="R2" s="2" t="s">
        <v>10</v>
      </c>
      <c r="S2" s="2" t="s">
        <v>11</v>
      </c>
      <c r="T2" s="2" t="s">
        <v>12</v>
      </c>
      <c r="U2" s="2" t="s">
        <v>7</v>
      </c>
      <c r="V2" s="2" t="s">
        <v>13</v>
      </c>
      <c r="W2" s="2" t="s">
        <v>16</v>
      </c>
      <c r="X2" s="2" t="s">
        <v>17</v>
      </c>
      <c r="Y2" s="2" t="s">
        <v>18</v>
      </c>
      <c r="Z2" s="2" t="s">
        <v>19</v>
      </c>
      <c r="AA2" s="2" t="s">
        <v>25</v>
      </c>
      <c r="AB2" s="2" t="s">
        <v>26</v>
      </c>
      <c r="AC2" s="5" t="s">
        <v>15</v>
      </c>
      <c r="AD2" s="9" t="s">
        <v>8</v>
      </c>
      <c r="AE2" s="2" t="s">
        <v>9</v>
      </c>
      <c r="AF2" s="2" t="s">
        <v>10</v>
      </c>
      <c r="AG2" s="2" t="s">
        <v>11</v>
      </c>
      <c r="AH2" s="2" t="s">
        <v>12</v>
      </c>
      <c r="AI2" s="2" t="s">
        <v>7</v>
      </c>
      <c r="AJ2" s="2" t="s">
        <v>13</v>
      </c>
      <c r="AK2" s="2" t="s">
        <v>16</v>
      </c>
      <c r="AL2" s="2" t="s">
        <v>17</v>
      </c>
      <c r="AM2" s="2" t="s">
        <v>18</v>
      </c>
      <c r="AN2" s="2" t="s">
        <v>19</v>
      </c>
      <c r="AO2" s="2" t="s">
        <v>25</v>
      </c>
      <c r="AP2" s="2" t="s">
        <v>26</v>
      </c>
      <c r="AQ2" s="5" t="s">
        <v>15</v>
      </c>
    </row>
    <row r="3" spans="1:43" s="4" customFormat="1" x14ac:dyDescent="0.3">
      <c r="A3" s="8">
        <v>0.2</v>
      </c>
      <c r="B3" s="8">
        <v>0.2</v>
      </c>
      <c r="C3" s="8">
        <v>0.2</v>
      </c>
      <c r="D3" s="8">
        <v>0.1</v>
      </c>
      <c r="E3" s="8">
        <v>0.05</v>
      </c>
      <c r="F3" s="8">
        <v>0.1</v>
      </c>
      <c r="G3" s="8">
        <v>0.06</v>
      </c>
      <c r="H3" s="3">
        <f>SUM(I5/3)</f>
        <v>0.03</v>
      </c>
      <c r="I3" s="3">
        <f>SUM(I5/3)</f>
        <v>0.03</v>
      </c>
      <c r="J3" s="3">
        <f>SUM(I5/3)</f>
        <v>0.03</v>
      </c>
      <c r="K3" s="3">
        <f>I5</f>
        <v>0.09</v>
      </c>
      <c r="L3" s="3">
        <f>I5/2</f>
        <v>4.4999999999999998E-2</v>
      </c>
      <c r="M3" s="3">
        <f>I5/2</f>
        <v>4.4999999999999998E-2</v>
      </c>
      <c r="N3" s="3">
        <f>I5</f>
        <v>0.09</v>
      </c>
      <c r="O3" s="19">
        <f>SUM(A3:G3)+I5</f>
        <v>1.0000000000000002</v>
      </c>
      <c r="P3" s="8">
        <f>SUM(A4:A4)</f>
        <v>88</v>
      </c>
      <c r="Q3" s="8">
        <f>SUM(A4:B4)</f>
        <v>176</v>
      </c>
      <c r="R3" s="8">
        <f>SUM(A4:C4)</f>
        <v>264</v>
      </c>
      <c r="S3" s="8">
        <f>SUM(A4:D4)</f>
        <v>308</v>
      </c>
      <c r="T3" s="8">
        <f>SUM(A4:E4)</f>
        <v>330</v>
      </c>
      <c r="U3" s="8">
        <f>SUM(A4:F4)</f>
        <v>374</v>
      </c>
      <c r="V3" s="8">
        <f>SUM(A4:G4)</f>
        <v>400.4</v>
      </c>
      <c r="W3" s="8">
        <f>SUM(A4:G4)+I4</f>
        <v>413.59999999999997</v>
      </c>
      <c r="X3" s="8">
        <f>SUM(A4:G4)+(H4+I4)</f>
        <v>426.79999999999995</v>
      </c>
      <c r="Y3" s="8">
        <f>SUM(A4:G4)+(H4+I4+J4)</f>
        <v>440</v>
      </c>
      <c r="Z3" s="8">
        <f>SUM(A4:G4)+K4</f>
        <v>440</v>
      </c>
      <c r="AA3" s="8">
        <f>SUM(A4:G4)+L4</f>
        <v>420.2</v>
      </c>
      <c r="AB3" s="8">
        <f>SUM(A4:G4)+(L4+M4)</f>
        <v>440</v>
      </c>
      <c r="AC3" s="7">
        <f>SUM(A4:G4)+N4</f>
        <v>440</v>
      </c>
      <c r="AD3" s="10" t="str">
        <f>_xlfn.CONCAT(0," ~ ",(P3-1))</f>
        <v>0 ~ 87</v>
      </c>
      <c r="AE3" s="8" t="str">
        <f>_xlfn.CONCAT(P3, " ~ ", (Q3-1))</f>
        <v>88 ~ 175</v>
      </c>
      <c r="AF3" s="8" t="str">
        <f>_xlfn.CONCAT(Q3," ~ ",(R3-1))</f>
        <v>176 ~ 263</v>
      </c>
      <c r="AG3" s="8" t="str">
        <f>_xlfn.CONCAT(R3," ~ ",(S3-1))</f>
        <v>264 ~ 307</v>
      </c>
      <c r="AH3" s="8" t="str">
        <f>_xlfn.CONCAT(S3," ~ ",(T3-1))</f>
        <v>308 ~ 329</v>
      </c>
      <c r="AI3" s="8" t="str">
        <f>_xlfn.CONCAT(T3," ~ ",(U3-1))</f>
        <v>330 ~ 373</v>
      </c>
      <c r="AJ3" s="8" t="str">
        <f>_xlfn.CONCAT(U3," ~ ",(V3-0.1))</f>
        <v>374 ~ 400.3</v>
      </c>
      <c r="AK3" s="3" t="str">
        <f>_xlfn.CONCAT(V3," ~ ",(W3-0.1))</f>
        <v>400.4 ~ 413.5</v>
      </c>
      <c r="AL3" s="3" t="str">
        <f>_xlfn.CONCAT(W3," ~ ",(X3-0.1))</f>
        <v>413.6 ~ 426.7</v>
      </c>
      <c r="AM3" s="3" t="str">
        <f>_xlfn.CONCAT(X3," ~ ",(Y3-1))</f>
        <v>426.8 ~ 439</v>
      </c>
      <c r="AN3" s="3" t="str">
        <f>_xlfn.CONCAT(V3," ~ ",(Z3-1))</f>
        <v>400.4 ~ 439</v>
      </c>
      <c r="AO3" s="3" t="str">
        <f>_xlfn.CONCAT(V3," ~ ",(AA3-0.1))</f>
        <v>400.4 ~ 420.1</v>
      </c>
      <c r="AP3" s="3" t="str">
        <f>_xlfn.CONCAT(AA3," ~ ",(AB3-1))</f>
        <v>420.2 ~ 439</v>
      </c>
      <c r="AQ3" s="6" t="str">
        <f>_xlfn.CONCAT(V3," ~ ",(AC3-1))</f>
        <v>400.4 ~ 439</v>
      </c>
    </row>
    <row r="4" spans="1:43" x14ac:dyDescent="0.3">
      <c r="A4" s="8">
        <f t="shared" ref="A4:F4" si="0">SUM(440*A3)</f>
        <v>88</v>
      </c>
      <c r="B4" s="8">
        <f t="shared" si="0"/>
        <v>88</v>
      </c>
      <c r="C4" s="8">
        <f t="shared" si="0"/>
        <v>88</v>
      </c>
      <c r="D4" s="8">
        <f t="shared" si="0"/>
        <v>44</v>
      </c>
      <c r="E4" s="8">
        <f t="shared" si="0"/>
        <v>22</v>
      </c>
      <c r="F4" s="8">
        <f t="shared" si="0"/>
        <v>44</v>
      </c>
      <c r="G4" s="8">
        <f t="shared" ref="G4:N4" si="1">SUM(440*G3)</f>
        <v>26.4</v>
      </c>
      <c r="H4" s="8">
        <f t="shared" si="1"/>
        <v>13.2</v>
      </c>
      <c r="I4" s="8">
        <f t="shared" si="1"/>
        <v>13.2</v>
      </c>
      <c r="J4" s="8">
        <f t="shared" si="1"/>
        <v>13.2</v>
      </c>
      <c r="K4" s="8">
        <f t="shared" si="1"/>
        <v>39.6</v>
      </c>
      <c r="L4" s="8">
        <f t="shared" si="1"/>
        <v>19.8</v>
      </c>
      <c r="M4" s="8">
        <f>SUM(440*M3)</f>
        <v>19.8</v>
      </c>
      <c r="N4" s="8">
        <f t="shared" si="1"/>
        <v>39.6</v>
      </c>
      <c r="O4" s="20"/>
      <c r="W4" s="33">
        <f>SUM(A4:G4)+L5</f>
        <v>440</v>
      </c>
      <c r="X4" s="33"/>
      <c r="Y4" s="33"/>
      <c r="Z4" s="33"/>
      <c r="AA4" s="33"/>
      <c r="AB4" s="35"/>
      <c r="AC4" s="34"/>
      <c r="AK4" s="8"/>
      <c r="AL4" s="8"/>
      <c r="AM4" s="8"/>
      <c r="AN4" s="8"/>
      <c r="AO4" s="8"/>
      <c r="AP4" s="8"/>
      <c r="AQ4" s="7"/>
    </row>
    <row r="5" spans="1:43" ht="17.25" thickBot="1" x14ac:dyDescent="0.35">
      <c r="A5" s="13"/>
      <c r="B5" s="13"/>
      <c r="C5" s="13"/>
      <c r="D5" s="13"/>
      <c r="E5" s="13"/>
      <c r="F5" s="13"/>
      <c r="G5" s="13"/>
      <c r="H5" s="17" t="s">
        <v>24</v>
      </c>
      <c r="I5" s="18">
        <v>0.09</v>
      </c>
      <c r="J5" s="18"/>
      <c r="K5" s="17" t="s">
        <v>23</v>
      </c>
      <c r="L5" s="25">
        <f>SUM(440*I5)</f>
        <v>39.6</v>
      </c>
      <c r="M5" s="25"/>
      <c r="N5" s="26"/>
      <c r="O5" s="21"/>
      <c r="P5" s="13"/>
      <c r="Q5" s="13"/>
      <c r="R5" s="13"/>
      <c r="S5" s="13"/>
      <c r="T5" s="13"/>
      <c r="U5" s="13"/>
      <c r="V5" s="13"/>
      <c r="W5" s="15"/>
      <c r="X5" s="15"/>
      <c r="Y5" s="15"/>
      <c r="Z5" s="15"/>
      <c r="AA5" s="15"/>
      <c r="AB5" s="15"/>
      <c r="AC5" s="16"/>
      <c r="AD5" s="12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4"/>
    </row>
    <row r="6" spans="1:43" ht="17.25" thickTop="1" x14ac:dyDescent="0.3"/>
  </sheetData>
  <mergeCells count="6">
    <mergeCell ref="A1:O1"/>
    <mergeCell ref="P1:AC1"/>
    <mergeCell ref="AD1:AQ1"/>
    <mergeCell ref="O3:O5"/>
    <mergeCell ref="W4:AC4"/>
    <mergeCell ref="L5:N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이동 윷 확률</vt:lpstr>
      <vt:lpstr>전튜 윷 확률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문준호</dc:creator>
  <cp:lastModifiedBy>KGIT58</cp:lastModifiedBy>
  <dcterms:created xsi:type="dcterms:W3CDTF">2020-11-18T11:59:02Z</dcterms:created>
  <dcterms:modified xsi:type="dcterms:W3CDTF">2020-11-20T09:55:03Z</dcterms:modified>
</cp:coreProperties>
</file>