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etc" sheetId="1" r:id="rId4"/>
    <sheet state="visible" name="_콘솔명령" sheetId="2" r:id="rId5"/>
    <sheet state="visible" name="_시뮬레이션" sheetId="3" r:id="rId6"/>
    <sheet state="visible" name="items" sheetId="4" r:id="rId7"/>
    <sheet state="visible" name="_페이지 시뮬레이션" sheetId="5" r:id="rId8"/>
    <sheet state="visible" name="_mod_data" sheetId="6" r:id="rId9"/>
    <sheet state="visible" name="systems" sheetId="7" r:id="rId10"/>
    <sheet state="visible" name="Character" sheetId="8" r:id="rId11"/>
    <sheet state="visible" name="Trait" sheetId="9" r:id="rId12"/>
    <sheet state="visible" name="recipes" sheetId="10" r:id="rId13"/>
    <sheet state="visible" name="Situation" sheetId="11" r:id="rId14"/>
    <sheet state="visible" name="Drop" sheetId="12" r:id="rId15"/>
    <sheet state="visible" name="locale" sheetId="13" r:id="rId16"/>
    <sheet state="visible" name="Actions" sheetId="14" r:id="rId17"/>
    <sheet state="visible" name="ExploreLocation" sheetId="15" r:id="rId18"/>
    <sheet state="visible" name="map" sheetId="16" r:id="rId19"/>
    <sheet state="visible" name="Achievements" sheetId="17" r:id="rId20"/>
    <sheet state="visible" name="-----" sheetId="18" r:id="rId21"/>
    <sheet state="visible" name="_Situation" sheetId="19" r:id="rId22"/>
    <sheet state="visible" name="_Situations" sheetId="20" r:id="rId23"/>
    <sheet state="visible" name="_Situations_check" sheetId="21" r:id="rId24"/>
    <sheet state="visible" name="_event" sheetId="22" r:id="rId2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
      <text>
        <t xml:space="preserve">잡동사니 기준
방문 상인 거래할때 비용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1 : 힘셈
2 : 건강함
3 : 협상가
4 : 요리사
5 : 손재주
6 : 열쇠공
7 : 심리상담가
</t>
      </text>
    </comment>
    <comment authorId="0" ref="F1">
      <text>
        <t xml:space="preserve">0: 없음
1: 타박상
2: 출혈
3: 골절
4: 파상풍
5: 식중독</t>
      </text>
    </comment>
    <comment authorId="0" ref="H1">
      <text>
        <t xml:space="preserve">건강 관련</t>
      </text>
    </comment>
    <comment authorId="0" ref="J1">
      <text>
        <t xml:space="preserve">배고픔 관련</t>
      </text>
    </comment>
    <comment authorId="0" ref="L1">
      <text>
        <t xml:space="preserve">피로 관련</t>
      </text>
    </comment>
    <comment authorId="0" ref="N1">
      <text>
        <t xml:space="preserve">심리 관련</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0 : 특성
1000 : 부상
2000 : 상태</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2">
      <text>
        <t xml:space="preserve">101	통조림
102	야채
103	과일
104	생고기
105	조미료
106	빗물
107	깨끗한 물
--
201	잡동사니
202	목재
203	금속
204	천
205	필터
206	전자 부품
207	화약</t>
      </text>
    </comment>
    <comment authorId="0" ref="J11">
      <text>
        <t xml:space="preserve">101	통조림
102	야채
103	과일
104	생고기
105	조미료
106	빗물
107	깨끗한 물
--
201	잡동사니
202	목재
203	금속
204	천
205	필터
206	전자 부품
207	화약
208	권총 부품
209	장총 부품
210	산탄총 부품
--
301	부엽토
302	씨앗
303	담뱃잎
--
1101	방망이</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지역
0 = 공통
1 ~ = 해당 지역 코드</t>
      </text>
    </comment>
    <comment authorId="0" ref="H1">
      <text>
        <t xml:space="preserve">new : 페이지가 새로 시작됨
result : 이벤트의 선택지에 따라 연속으로 출력되는 분류</t>
      </text>
    </comment>
    <comment authorId="0" ref="M1">
      <text>
        <t xml:space="preserve">해당 이벤트가 출력될 수 있는 조건</t>
      </text>
    </comment>
    <comment authorId="0" ref="N1">
      <text>
        <t xml:space="preserve">로케일 ID 연동</t>
      </text>
    </comment>
    <comment authorId="0" ref="T1">
      <text>
        <t xml:space="preserve">액션을 취하지 않고 바로 다음 시뮬레이션으로 넘어감</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드랍되는 자원</t>
      </text>
    </comment>
    <comment authorId="0" ref="K1">
      <text>
        <t xml:space="preserve">개수로 들어있음
ex) 잡동사니 7 일 경우 한뭉치
ex) 잡동사니 12 일 경우 두뭉치 (10뭉치,2뭉치)</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시뮬레이션 카테고리
B : 행동(Behavior)
E : 이벤트(Event)
S : 스페셜 이벤트(Special)
A : 답변 (Answer)</t>
      </text>
    </comment>
    <comment authorId="0" ref="D1">
      <text>
        <t xml:space="preserve">페이즈에 따라 활성화 여부
1: 낮
2: 밤
3: 둘다</t>
      </text>
    </comment>
    <comment authorId="0" ref="E1">
      <text>
        <t xml:space="preserve">최종 ID</t>
      </text>
    </comment>
    <comment authorId="0" ref="G1">
      <text>
        <t xml:space="preserve">이 선택지를 선택할 수 있는 특성</t>
      </text>
    </comment>
    <comment authorId="0" ref="J1">
      <text>
        <t xml:space="preserve">이 선택지를 선택할 수 있는 아이템 및 필요 개수</t>
      </text>
    </comment>
    <comment authorId="0" ref="K1">
      <text>
        <t xml:space="preserve">소모 시간
0 : 레시피에 따른 시간 할당
1 ~ : 고정 숫자</t>
      </text>
    </comment>
    <comment authorId="0" ref="L1">
      <text>
        <t xml:space="preserve">20면체 성공 기준
0: 무조건 성공 만 있음
20: 대성공
N 초과 = 성공
N 이하 = 실패
1: 대실패</t>
      </text>
    </comment>
    <comment authorId="0" ref="M1">
      <text>
        <t xml:space="preserve">대성공 시 Next_Situations_ID</t>
      </text>
    </comment>
    <comment authorId="0" ref="N1">
      <text>
        <t xml:space="preserve">대성공 시 Next_Situations_ID</t>
      </text>
    </comment>
    <comment authorId="0" ref="O1">
      <text>
        <t xml:space="preserve">실패 시 Next_Situations_ID</t>
      </text>
    </comment>
    <comment authorId="0" ref="P1">
      <text>
        <t xml:space="preserve">대실패 시 Next_Situations_ID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20면체 주사위 패널티
해당 주사위 값만큼 패널티 부여</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해당 이벤트가 출력될 수 있는 조건</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최종 ID
여러 분류를 사용하여 ID 생성
(논의 필요)</t>
      </text>
    </comment>
    <comment authorId="0" ref="C1">
      <text>
        <t xml:space="preserve">시뮬레이션 카테고리
B : 행동(Behavior)
E : 이벤트(Event)
S : 스페셜 이벤트(Special)</t>
      </text>
    </comment>
    <comment authorId="0" ref="D1">
      <text>
        <t xml:space="preserve">카테고리 번호
B1 = 조사
E1 = 유니콘 이벤트
E2 = 사재기 이벤트</t>
      </text>
    </comment>
    <comment authorId="0" ref="E1">
      <text>
        <t xml:space="preserve">해당 이벤트 내 서브 ID 구분자
</t>
      </text>
    </comment>
    <comment authorId="0" ref="F1">
      <text>
        <t xml:space="preserve">이벤트 서브아이디
E1S1 = 유니콘1 이벤트
E1S2 = 유니콘2 이벤트</t>
      </text>
    </comment>
    <comment authorId="0" ref="G1">
      <text>
        <t xml:space="preserve">타입
N = 시작 이벤트
R = 결과 이벤트
A = 답변 이벤트</t>
      </text>
    </comment>
    <comment authorId="0" ref="H1">
      <text>
        <t xml:space="preserve">0 = 시작 이벤트
1 ~ = 답변 번호</t>
      </text>
    </comment>
    <comment authorId="0" ref="I1">
      <text>
        <t xml:space="preserve">액션 선택에 대한 결과
G : 대성공
S : 성공
F : 실패
H : 대실패</t>
      </text>
    </comment>
    <comment authorId="0" ref="J1">
      <text>
        <t xml:space="preserve">각 결과에 따른 랜덤 결과</t>
      </text>
    </comment>
    <comment authorId="0" ref="N1">
      <text>
        <t xml:space="preserve">new : 페이지가 새로 시작됨
result : 이벤트의 선택지에 따라 연속으로 출력되는 분류</t>
      </text>
    </comment>
    <comment authorId="0" ref="R1">
      <text>
        <t xml:space="preserve">해당 이벤트가 출력될 수 있는 조건</t>
      </text>
    </comment>
    <comment authorId="0" ref="T1">
      <text>
        <t xml:space="preserve">로케일 ID 연동</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new : 페이지가 새로 시작됨
result : 이벤트의 선택지에 따라 연속으로 출력되는 분류</t>
      </text>
    </comment>
    <comment authorId="0" ref="J1">
      <text>
        <t xml:space="preserve">로케일 ID 연동</t>
      </text>
    </comment>
    <comment authorId="0" ref="K1">
      <text>
        <t xml:space="preserve">왼쪽 디스크립션에 대한 로케일 내용 기입</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Search : 조사 중 발생
Result : 선택의 결과로 연동
Action : 액션 결과로 발동
Night : 야간 이벤트로 발동
Visit : 낮에 방문자 이벤트로 발동</t>
      </text>
    </comment>
  </commentList>
</comments>
</file>

<file path=xl/sharedStrings.xml><?xml version="1.0" encoding="utf-8"?>
<sst xmlns="http://schemas.openxmlformats.org/spreadsheetml/2006/main" count="14312" uniqueCount="4571">
  <si>
    <t>기획적인 아이디어나 고민을 적어 두는 공간</t>
  </si>
  <si>
    <t>다희님 스토리 링크</t>
  </si>
  <si>
    <t>ㄴ</t>
  </si>
  <si>
    <t>https://smiling-failing-5b7.notion.site/v-0-1-9ad6a945462840f6a357bebc3906018e?pvs=4</t>
  </si>
  <si>
    <t>캠프를 유지하는데 필요한 공간</t>
  </si>
  <si>
    <t>필수</t>
  </si>
  <si>
    <t>창고</t>
  </si>
  <si>
    <t>(기본 제공)</t>
  </si>
  <si>
    <t>작업장</t>
  </si>
  <si>
    <t>건설장</t>
  </si>
  <si>
    <t>준필수</t>
  </si>
  <si>
    <t>침대</t>
  </si>
  <si>
    <t>라디오</t>
  </si>
  <si>
    <t>주방</t>
  </si>
  <si>
    <t>빗물수집</t>
  </si>
  <si>
    <t>옵션</t>
  </si>
  <si>
    <t>정원</t>
  </si>
  <si>
    <t>휴식공간</t>
  </si>
  <si>
    <t>식사공간</t>
  </si>
  <si>
    <t>따라서, 9개 ~ 12개 사이면 될듯</t>
  </si>
  <si>
    <t>엔딩 관련</t>
  </si>
  <si>
    <t>엔딩을 어떻게 할지?</t>
  </si>
  <si>
    <t>메인 스트림 엔딩이 있고</t>
  </si>
  <si>
    <t>각 플레이어 캐릭터 별 엔딩이 있고</t>
  </si>
  <si>
    <t>유저가 중간에 선택한 스페셜 이벤트 들의 엔딩이 있으면 어떨지?</t>
  </si>
  <si>
    <t>ㄴ ex)</t>
  </si>
  <si>
    <t>도시를 수복하겠다던 '리페어' 는 총 전력을 투입해 도시 청소를 시작했으나</t>
  </si>
  <si>
    <t>그들은 부족한 물자와 인원으로 결국 도시 수복에 실패하고 전멸했다.</t>
  </si>
  <si>
    <t>모두가 조금씩 힘을 보탰으면 성공할 수 있지 않았을까 하는 안타가움을 뒤로한체 여전히 우리는 생존을 위해 버려진 옷장을 뒤지고 있다.</t>
  </si>
  <si>
    <t>여러 소식이 들려오는 가운데 제시카의 아들에 대한 정보를 알게 되었다.</t>
  </si>
  <si>
    <t>제시카는 아들을 찾기 위해 잠시 그룹에서 이탈했고 그 이후로 소식이 끊겨 버렸다.</t>
  </si>
  <si>
    <t>그녀는 과연 아들을 찾았을까?</t>
  </si>
  <si>
    <t>잭은 친구를 다시 만났지만 그는 팔을 한쪽 잃어버린체였다.</t>
  </si>
  <si>
    <t>하지만, 그의 친구는 잭을 용서하였고, 둘은 다시 우정을 되찾는듯 싶었다.</t>
  </si>
  <si>
    <t>그리고, 어느날 잭은 중독으로 인한 쇼크사 상태로 발견되었다.</t>
  </si>
  <si>
    <t>프랭크의 아버지는 시체로 돌아왔다.</t>
  </si>
  <si>
    <t>소년의 아버지는 리페어의 일원이었고 도시 수복 작전에서 사망한 것이었다.</t>
  </si>
  <si>
    <t>가뜩이나 폐쇠적이었던 프랭크는 더욱 마음을 닫아 버렸고, 어느날 우리에게서 모습을 감추었다.</t>
  </si>
  <si>
    <t>나쁜 소식만 있는것은 아니었다.</t>
  </si>
  <si>
    <t>우리가 연립주택에서 도왔던 임산부는 결국 남편이 소속된 다른 생존자 집단과 합류하여 건강한 아이를 낳았다고한다.</t>
  </si>
  <si>
    <t>이런 절망만 보이던 세상에서도 새로운 생명이 태어난다는건 정말 경이로운 일이었다.</t>
  </si>
  <si>
    <t>지하실에서 만난 노인들은 군인들의 보호를 받기 위해 군부대로 향했으나 보호비를 제출하지 못하여 보호받지 못해 거리를 떠돌다가 감염자가 되었다고 한다.</t>
  </si>
  <si>
    <t>후회되고 안타가운 일이지만 하지만 어쩔 수 없었다. 그 약이 없었더라면 우리 그룹원이 죽어 우리의 생존이 위험했을테니까...</t>
  </si>
  <si>
    <t>서울 2033 랜덤 인카운터</t>
  </si>
  <si>
    <t>https://youtu.be/rJiJjlKYO6k</t>
  </si>
  <si>
    <t>서울 2033 의 경우 선택지에 따라 특수한 키워드 (특기 혹은 아이템)을 얻게 된다.</t>
  </si>
  <si>
    <t>이 키워드는 추후 추가적인 선택지에서 이점을 발휘한다.</t>
  </si>
  <si>
    <t>선택지의 대부분 50% 확률로 성공 실패를 하고, 키워드에 따라 100% 성공이 되기도 한다.</t>
  </si>
  <si>
    <t>유저는 이러한 다양한 키워드를 얻어보고 싶어서 반복 플레이를 하는듯</t>
  </si>
  <si>
    <t>모험가 이야기 스크롤</t>
  </si>
  <si>
    <t>https://youtu.be/OA56bikroBg?t=97</t>
  </si>
  <si>
    <t>카타나 제로</t>
  </si>
  <si>
    <t>텍스트 연출</t>
  </si>
  <si>
    <t>선택지 타이머</t>
  </si>
  <si>
    <t>https://youtu.be/3rbCMEK1abU</t>
  </si>
  <si>
    <t>플레이 타임</t>
  </si>
  <si>
    <t>대충 시뮬레이션 해본 바로는 한번 3명의 캐릭터에게 명령을 내리는데 필요한 시간은 25초 ~ 1분 사이일 것</t>
  </si>
  <si>
    <t>명령을 수행하는 연출 포함 소요 시간은 5초 이상</t>
  </si>
  <si>
    <t>낮 하루를 보내는데 필요한 명령 횟수는 최소 4회 부터 최대 12회 (1시간 단위)</t>
  </si>
  <si>
    <t>밤 하루를 보내는데 필요한 명령 횟수는 최소 3회 , 최대 8회 (이동 시간 N시간 제외)</t>
  </si>
  <si>
    <t>최대 소요 시간</t>
  </si>
  <si>
    <t>ㄴ 낮</t>
  </si>
  <si>
    <t>25초 + 5초 기준 = 12 * 30 = 360초 = 6분</t>
  </si>
  <si>
    <t>ㄴ 밤</t>
  </si>
  <si>
    <t>10초 + 5초 기준 = 8 * 15 = 120초 = 2분</t>
  </si>
  <si>
    <t>ㄴ 하루</t>
  </si>
  <si>
    <t>8분 이상</t>
  </si>
  <si>
    <t>방문 상인</t>
  </si>
  <si>
    <t>방문 상인은 얼마에 한번씩 방문하는게 좋을까?</t>
  </si>
  <si>
    <t>방문 이벤트가 여러개일 수 있을까?</t>
  </si>
  <si>
    <t>낮과 밤</t>
  </si>
  <si>
    <t>낮</t>
  </si>
  <si>
    <t>캠프를 점검하고, 물자를 생산하고, 캐릭터를 관리하는 시간</t>
  </si>
  <si>
    <t>여러 방문자와 중요한 스토리가 발생한다.</t>
  </si>
  <si>
    <t>캐릭터 별 명령 지정</t>
  </si>
  <si>
    <t>밤</t>
  </si>
  <si>
    <t>지역을 수색하고 다양한 물자를 조달하는 시간</t>
  </si>
  <si>
    <t>돌발 이벤트와 긴장감이 도는 다양한 상황이 발생한다.</t>
  </si>
  <si>
    <t>자동 조사 및 조사 결과에 따른 이벤트 발생</t>
  </si>
  <si>
    <t>Behavior(낮) 단계</t>
  </si>
  <si>
    <t>조사</t>
  </si>
  <si>
    <t>- 조사를 통해 오브젝트를 발견하거나 아무것도 발견하지 못할 수 있다.</t>
  </si>
  <si>
    <t>오브젝트 발견</t>
  </si>
  <si>
    <t>수집(오브젝트)</t>
  </si>
  <si>
    <t>- 수집이 가능한 오브젝트를 발견하면 수집할 수 있다.</t>
  </si>
  <si>
    <t>철거 (빈 오브젝트)</t>
  </si>
  <si>
    <t>- 수집이 완료된 오브젝트는 철거할 수 있다.</t>
  </si>
  <si>
    <t>ㄴ 사용 오브젝트는 사용 시 출력되는 팝업에 따로 철거 메뉴가 존재한다.</t>
  </si>
  <si>
    <t>사용(오브젝트)</t>
  </si>
  <si>
    <t>- 사용 가능힌 오브젝트는 각 유형에 맞는 사용이 가능하다.</t>
  </si>
  <si>
    <t>요리 (조리 기구)</t>
  </si>
  <si>
    <t>제작 (작업대)</t>
  </si>
  <si>
    <t>건설 (건설작업대)</t>
  </si>
  <si>
    <t>라디오 (라디오)</t>
  </si>
  <si>
    <t>휴식 (의자)</t>
  </si>
  <si>
    <t>수면 (침구)</t>
  </si>
  <si>
    <t>재배 (화분)</t>
  </si>
  <si>
    <t>발견한게 없음</t>
  </si>
  <si>
    <t>- 발견한게 없을 경우 빈 공간이다.</t>
  </si>
  <si>
    <t>설치 (빈공간)</t>
  </si>
  <si>
    <t>- 제작 혹은 파밍으로 획득한 가구를 빈 공간에 설치 할 수 있다.</t>
  </si>
  <si>
    <t>ㄴ 설치된 오브젝트는 사용 오브젝트가 된다.</t>
  </si>
  <si>
    <t>Command</t>
  </si>
  <si>
    <t>Effect</t>
  </si>
  <si>
    <t>타겟선택자</t>
  </si>
  <si>
    <t>파라미터 규칙</t>
  </si>
  <si>
    <t>예시</t>
  </si>
  <si>
    <t>Update</t>
  </si>
  <si>
    <t>파라미터 합연산</t>
  </si>
  <si>
    <t>.Target:1</t>
  </si>
  <si>
    <t>첫번째 선택 캐릭터</t>
  </si>
  <si>
    <t>feeling:숫자</t>
  </si>
  <si>
    <t>감정</t>
  </si>
  <si>
    <t>Update(feeling:-10).Target:1</t>
  </si>
  <si>
    <t>첫번째 캐릭터 감정 스탯 10 감소</t>
  </si>
  <si>
    <t>Set</t>
  </si>
  <si>
    <t>파라미터 할당</t>
  </si>
  <si>
    <t>.Target:2</t>
  </si>
  <si>
    <t>두번째 선택 캐릭터</t>
  </si>
  <si>
    <t>health:숫자</t>
  </si>
  <si>
    <t>건강</t>
  </si>
  <si>
    <t>Update(health:30).Target:all</t>
  </si>
  <si>
    <t>모든 캐릭터 건강 스탯 30 증가</t>
  </si>
  <si>
    <t>Has</t>
  </si>
  <si>
    <t>소지 여부 확인. 타겟이 숫자보다 더 많이 가졌는지</t>
  </si>
  <si>
    <t>.Target:3</t>
  </si>
  <si>
    <t>세번째 선택 캐릭터</t>
  </si>
  <si>
    <t>hunger:숫자</t>
  </si>
  <si>
    <t>허기</t>
  </si>
  <si>
    <t>Set(hunger:50).Target:all</t>
  </si>
  <si>
    <t>모든 캐릭터 허기 스탯 50 지정</t>
  </si>
  <si>
    <t>.Target:all</t>
  </si>
  <si>
    <t>모든 캐릭터</t>
  </si>
  <si>
    <t>fatigue:숫자</t>
  </si>
  <si>
    <t>피로</t>
  </si>
  <si>
    <t>Has(item:1:3).Target:2</t>
  </si>
  <si>
    <t>두번째 캐릭터가 통조림 3개를 갖고 있는지 확인</t>
  </si>
  <si>
    <t>.Target:camp</t>
  </si>
  <si>
    <t>캠프</t>
  </si>
  <si>
    <r>
      <rPr>
        <rFont val="Arial"/>
        <color theme="1"/>
      </rPr>
      <t xml:space="preserve">item:아이템아이디:숫자
</t>
    </r>
    <r>
      <rPr>
        <rFont val="Arial"/>
        <color rgb="FFFF0000"/>
      </rPr>
      <t>(아이디에 0을 넣으면 랜덤 가능?)</t>
    </r>
  </si>
  <si>
    <t>Has(item:1:3).Target:camp</t>
  </si>
  <si>
    <t>캠프 인벤토리에 통조림 3개가 있는지 확인</t>
  </si>
  <si>
    <t>.Target:any</t>
  </si>
  <si>
    <t>모든 캐릭터  중 아무나 한명</t>
  </si>
  <si>
    <t>itemcategory:아이템카테고리:숫자</t>
  </si>
  <si>
    <t>has만 가능</t>
  </si>
  <si>
    <t>Has(trait:1).Target:any</t>
  </si>
  <si>
    <t>모든 캐릭터 중 한명이라도 건강함 특성이 있는지 확인</t>
  </si>
  <si>
    <t>Time(day:10:-1)</t>
  </si>
  <si>
    <t>일자가 10보다 작을 떄</t>
  </si>
  <si>
    <t>.Target:self</t>
  </si>
  <si>
    <t>해당 행동 또는 명령을 실행하는 캐릭터 자신</t>
  </si>
  <si>
    <t>trait:특성아이디</t>
  </si>
  <si>
    <t>Has(time:3)</t>
  </si>
  <si>
    <t>time 파라미터는 타겟지정 무시. 이번 페이즈 종료까지 3시간 남았는지 확인</t>
  </si>
  <si>
    <t>Time(day:1:0)</t>
  </si>
  <si>
    <t>일자가 1일 때</t>
  </si>
  <si>
    <t>time:시간</t>
  </si>
  <si>
    <t>시간은 has만 가능</t>
  </si>
  <si>
    <t>⬛타겟을 입력하지 않으면 기본적으로 모든 캐릭터에 대해 명령 수행</t>
  </si>
  <si>
    <t>Time(day:1:1)</t>
  </si>
  <si>
    <t>일자가 1보다 클 때</t>
  </si>
  <si>
    <t>.Target:char1</t>
  </si>
  <si>
    <t>1번 아이디 캐릭터</t>
  </si>
  <si>
    <t>필요</t>
  </si>
  <si>
    <t>Has(injury:1).Target:any</t>
  </si>
  <si>
    <t>누군가가 부상 1번을 가졌는지 확인</t>
  </si>
  <si>
    <t>Time(hour:10:-1)</t>
  </si>
  <si>
    <t>시간이 10보다 작을 떄</t>
  </si>
  <si>
    <t>.Target:bag</t>
  </si>
  <si>
    <t>임시 저장 (야간 탐색)</t>
  </si>
  <si>
    <t>injury : 부상</t>
  </si>
  <si>
    <t>trait 로 사용</t>
  </si>
  <si>
    <t>Has(injury:1).Target:self</t>
  </si>
  <si>
    <t>본인이 부상 1번을 가졌는지 확인</t>
  </si>
  <si>
    <t>Time(hour:10:0)</t>
  </si>
  <si>
    <t>시간이 10일 때</t>
  </si>
  <si>
    <t>ㄴ&gt;</t>
  </si>
  <si>
    <t>Update(item:통조림:1).Target:bag</t>
  </si>
  <si>
    <t>char : 캐릭터</t>
  </si>
  <si>
    <t>Has(char:1).Target:self</t>
  </si>
  <si>
    <t>본인이 캐릭터 1번인지 확인</t>
  </si>
  <si>
    <t>Time(hour:10:1)</t>
  </si>
  <si>
    <t>시간이 10보다 클 때</t>
  </si>
  <si>
    <t>ㄴ 야간 탐색 중 통조림 1개를 획득</t>
  </si>
  <si>
    <t>Has(char:1).Target:any</t>
  </si>
  <si>
    <t>누군가가 캐릭터 1번인지 확인</t>
  </si>
  <si>
    <t>ㄴ 추후 복귀 시 가져갈 후부 군</t>
  </si>
  <si>
    <t>"." : 명령 파라미터 구분자</t>
  </si>
  <si>
    <t>창고에서 아이템 사용 시 효과 관련</t>
  </si>
  <si>
    <t>"," : 한번에 여러 명령 입력</t>
  </si>
  <si>
    <t>Situation(1201)</t>
  </si>
  <si>
    <t>1201 번 시츄에이션 출력</t>
  </si>
  <si>
    <t>":" : 파라미터로 넣을 값</t>
  </si>
  <si>
    <t>캐릭터 대상</t>
  </si>
  <si>
    <t>캐릭터 및 캠프</t>
  </si>
  <si>
    <t>캐릭터대상</t>
  </si>
  <si>
    <t>타겟과 명령의 관계도</t>
  </si>
  <si>
    <t>Update/Set(stat)</t>
  </si>
  <si>
    <t>Update/Set(item)</t>
  </si>
  <si>
    <t>Update/Set(trait)</t>
  </si>
  <si>
    <t>Update/Set(time)</t>
  </si>
  <si>
    <t>Has(stat)</t>
  </si>
  <si>
    <t>Has(item)</t>
  </si>
  <si>
    <t>Has(trait)</t>
  </si>
  <si>
    <t>Has(time)</t>
  </si>
  <si>
    <t>.Target:숫자</t>
  </si>
  <si>
    <t>O</t>
  </si>
  <si>
    <t>X</t>
  </si>
  <si>
    <t>_</t>
  </si>
  <si>
    <t>명령과 파라미터 관계</t>
  </si>
  <si>
    <t>update</t>
  </si>
  <si>
    <t>set</t>
  </si>
  <si>
    <t>has</t>
  </si>
  <si>
    <t>feeling</t>
  </si>
  <si>
    <t>health</t>
  </si>
  <si>
    <t>hunger</t>
  </si>
  <si>
    <t>fatigue</t>
  </si>
  <si>
    <t>item</t>
  </si>
  <si>
    <t>itemcategory</t>
  </si>
  <si>
    <t>trait</t>
  </si>
  <si>
    <t>time</t>
  </si>
  <si>
    <t>시뮬레이션</t>
  </si>
  <si>
    <t>게임 시작</t>
  </si>
  <si>
    <t>오프닝 감상</t>
  </si>
  <si>
    <t>캐릭터 별 스토리 및 능력치 확인</t>
  </si>
  <si>
    <t>캐릭터 선택 3명</t>
  </si>
  <si>
    <t>Day 1</t>
  </si>
  <si>
    <t>플레이어는 베이스 캠프를 조사하고, 물자를 보충한다.</t>
  </si>
  <si>
    <t>8시 (am)</t>
  </si>
  <si>
    <t>아직 밝혀진 공간이 없기 때문에 조사를 진행</t>
  </si>
  <si>
    <t>캐릭터1</t>
  </si>
  <si>
    <t>1시간</t>
  </si>
  <si>
    <t>&gt;&gt;&gt;</t>
  </si>
  <si>
    <t>쓰레기 더미 발견</t>
  </si>
  <si>
    <t>캐릭터2</t>
  </si>
  <si>
    <t>빈 공간 발견</t>
  </si>
  <si>
    <t>캐릭터3</t>
  </si>
  <si>
    <t>가구 발견</t>
  </si>
  <si>
    <t>9시 (am)</t>
  </si>
  <si>
    <t>쓰레기 더미, 가구, 빈공간 등을 확인</t>
  </si>
  <si>
    <t>수집 (가구)</t>
  </si>
  <si>
    <t>2시간</t>
  </si>
  <si>
    <t>10시 (am)</t>
  </si>
  <si>
    <t>1시간 (2)</t>
  </si>
  <si>
    <t>자원 획득</t>
  </si>
  <si>
    <t>수집 (쓰레기 더미)</t>
  </si>
  <si>
    <t>설치(간이 작업대)</t>
  </si>
  <si>
    <t>3시간</t>
  </si>
  <si>
    <t>11시 (am)</t>
  </si>
  <si>
    <t>2시간 (3)</t>
  </si>
  <si>
    <t>12시 (am)</t>
  </si>
  <si>
    <t>빈공간 발견</t>
  </si>
  <si>
    <t>1시 (pm)</t>
  </si>
  <si>
    <t>감염자 발견</t>
  </si>
  <si>
    <t>전투 이벤트</t>
  </si>
  <si>
    <t>전투 선택</t>
  </si>
  <si>
    <t>경상</t>
  </si>
  <si>
    <t>금고 발견</t>
  </si>
  <si>
    <t>전투한다</t>
  </si>
  <si>
    <t>1시간 (3)</t>
  </si>
  <si>
    <t>설치 완료</t>
  </si>
  <si>
    <t>피한다</t>
  </si>
  <si>
    <t>2시 (pm)</t>
  </si>
  <si>
    <t>자물쇠 열기 (금고)</t>
  </si>
  <si>
    <t>금고 열림</t>
  </si>
  <si>
    <t>설치 (간이 침대)</t>
  </si>
  <si>
    <t>제작 (방망이)</t>
  </si>
  <si>
    <t>제작 완료</t>
  </si>
  <si>
    <t>4시 (pm)</t>
  </si>
  <si>
    <t>......</t>
  </si>
  <si>
    <t>8시 (pm)</t>
  </si>
  <si>
    <t>휴식</t>
  </si>
  <si>
    <t>경계</t>
  </si>
  <si>
    <t>탐색</t>
  </si>
  <si>
    <t>폐병원 탐색</t>
  </si>
  <si>
    <t>10시 (pm)</t>
  </si>
  <si>
    <t>약 서랍 발견</t>
  </si>
  <si>
    <t>11시 (pm)</t>
  </si>
  <si>
    <t>수집(약 서랍)</t>
  </si>
  <si>
    <t>1시 (am)</t>
  </si>
  <si>
    <t>피한다 선택</t>
  </si>
  <si>
    <t>감염자 지역 체크</t>
  </si>
  <si>
    <t>2시 (am)</t>
  </si>
  <si>
    <t>컴퓨터 발견</t>
  </si>
  <si>
    <t>3시 (am)</t>
  </si>
  <si>
    <t>조사(컴퓨터)</t>
  </si>
  <si>
    <t>감염자 관련 자료 획득 (스토리 이벤트 자원?)</t>
  </si>
  <si>
    <t>6시 (am)</t>
  </si>
  <si>
    <t>복귀</t>
  </si>
  <si>
    <t>복귀 완료</t>
  </si>
  <si>
    <t>Day 2</t>
  </si>
  <si>
    <t>간 밤 이벤트</t>
  </si>
  <si>
    <t>간밤에 도둑이 들었다. 다행이 도둑들은 경계를 서던 XX 를 보고 놀라 달아나 큰 피해는 없었다.</t>
  </si>
  <si>
    <t>무엇을 할까?</t>
  </si>
  <si>
    <t>...</t>
  </si>
  <si>
    <t>Day 3</t>
  </si>
  <si>
    <t>12시 (pm)</t>
  </si>
  <si>
    <t>방문 이벤트</t>
  </si>
  <si>
    <t>쿵쿵쿵! 갑자기 밖에서 문을 두드리는 소리가 들려왔다. 우리는 순간 모두 긴장하며 문 앞으로 조용히 모였다.
"이보시오! 안에 있는거 알고 있소!"
"나쁜 얘기가 아니니 문 좀 열어 주시오."
문 밖에서는 중년 남성의 목소리가 들려왔다.
남성의 목소리에서는 여유로움과 당당함이 보였다.
어떻게 할까?</t>
  </si>
  <si>
    <t>열어준다.</t>
  </si>
  <si>
    <t>열어준다 선택</t>
  </si>
  <si>
    <t>"고맙소"
"나는 방랑상인 '캐리어'요"
"지난번 이 건물로 들어가는 당신들을 봤는데 낌새를 보아하니 약탈자들은 아닌거 같고해서 거래를 트려고 왔소"
"처음이니까 내 선물로 음식을 조금 가져왔소 받으시오"
"지금같은 세상에는 필요없는 물건이 없으니 온갓걸 취급하는데 서로 수지가 맞으면 뭐든 교환하니 필요없는게 있으면 넘기시오"
"다음번엔 물건들을 들고 올테니 잘 부탁하오"
떠돌이 상인 캐리어는 돌아갔다.</t>
  </si>
  <si>
    <t>무시한다</t>
  </si>
  <si>
    <t>확인</t>
  </si>
  <si>
    <t>Day 12</t>
  </si>
  <si>
    <t>똑똑똑
"도와주세요... 도와주세요..."
문밖에서 작은 노크 소리와 함께 작은 아이의 목소리가 들려왔다.
"도와즈세요... 엄마가 많이 아파요.. 도와주세요..."
어린 아이가 어쩌자고 혼자 여기까지 온걸까?
누군가가 뒤에 있는걸까?
어떻게 할까?</t>
  </si>
  <si>
    <t>"도와주세요..."
"엄마가 많이 아파요.. 제발 약좀 나눠주세요..."
아이는 울먹이는 얼굴로 약을 요청했다.
어떻게 할까?</t>
  </si>
  <si>
    <t>약을 준다. (약 -2)</t>
  </si>
  <si>
    <t>무시 한다.</t>
  </si>
  <si>
    <r>
      <rPr>
        <rFont val="Arial"/>
        <color theme="1"/>
      </rPr>
      <t xml:space="preserve">이봐! 뒤에 숨어있지 말고 나오지?
</t>
    </r>
    <r>
      <rPr>
        <rFont val="Arial"/>
        <color rgb="FF38761D"/>
      </rPr>
      <t>[간파] 골목 뒤쪽으로 성인의 실루엣이 언듯 보였다.</t>
    </r>
  </si>
  <si>
    <t>&gt;&gt;&gt;&gt;</t>
  </si>
  <si>
    <t>"칫.."
혀를 차는 소리와 함깨 성인의 실루엣은 사라졌다.
"꼬마야. 혹시 저 뒤에 있던 사람이 엄마니?"
"아뇨..."
"그렇구나. 그럼 엄나나 아빠는 어디에 계시니?"
"난리가 났을때 잃어버렸어요"
....
....
어떻게 할까?</t>
  </si>
  <si>
    <t>아이를 일행으로 받아들인다.</t>
  </si>
  <si>
    <t>아이를 내쫓는다.</t>
  </si>
  <si>
    <t>day1</t>
  </si>
  <si>
    <t>day2</t>
  </si>
  <si>
    <t>day3</t>
  </si>
  <si>
    <t>day4</t>
  </si>
  <si>
    <t>ID</t>
  </si>
  <si>
    <t>Category</t>
  </si>
  <si>
    <t>_no</t>
  </si>
  <si>
    <t>_category</t>
  </si>
  <si>
    <t>Type</t>
  </si>
  <si>
    <t>Name</t>
  </si>
  <si>
    <t>_Name_kr</t>
  </si>
  <si>
    <t>_Effect</t>
  </si>
  <si>
    <t>_AdditionalEffect</t>
  </si>
  <si>
    <t>Parts</t>
  </si>
  <si>
    <t>Stack</t>
  </si>
  <si>
    <t>Price</t>
  </si>
  <si>
    <t>Resources</t>
  </si>
  <si>
    <t>_resource_1</t>
  </si>
  <si>
    <t>_resource_2</t>
  </si>
  <si>
    <t>_resource_3</t>
  </si>
  <si>
    <t>_desc</t>
  </si>
  <si>
    <t>1</t>
  </si>
  <si>
    <t>재료</t>
  </si>
  <si>
    <t>소모성</t>
  </si>
  <si>
    <t>통조림</t>
  </si>
  <si>
    <t>허기 +20</t>
  </si>
  <si>
    <t>Food</t>
  </si>
  <si>
    <t>3</t>
  </si>
  <si>
    <t>5</t>
  </si>
  <si>
    <t>2</t>
  </si>
  <si>
    <t>야채</t>
  </si>
  <si>
    <t>Situation(1202)</t>
  </si>
  <si>
    <t>허기 +5</t>
  </si>
  <si>
    <t>과일</t>
  </si>
  <si>
    <t>Situation(1203)</t>
  </si>
  <si>
    <t>허기 +5,기분 +5</t>
  </si>
  <si>
    <t>4</t>
  </si>
  <si>
    <t>생고기</t>
  </si>
  <si>
    <t>Situation(1204)</t>
  </si>
  <si>
    <t>허기 +10</t>
  </si>
  <si>
    <t>조미료</t>
  </si>
  <si>
    <t>Situation(1205)</t>
  </si>
  <si>
    <t>허기 +1</t>
  </si>
  <si>
    <t>6</t>
  </si>
  <si>
    <t>빗물</t>
  </si>
  <si>
    <t>Resource</t>
  </si>
  <si>
    <t>0</t>
  </si>
  <si>
    <t>7</t>
  </si>
  <si>
    <t>깨끗한 물</t>
  </si>
  <si>
    <t>Situation(1206)</t>
  </si>
  <si>
    <t>_재료</t>
  </si>
  <si>
    <t>잡동사니</t>
  </si>
  <si>
    <t>모든 재료 대체 가능 (비율)</t>
  </si>
  <si>
    <t>10</t>
  </si>
  <si>
    <t>0.2</t>
  </si>
  <si>
    <t>목재</t>
  </si>
  <si>
    <t>금속</t>
  </si>
  <si>
    <t>천</t>
  </si>
  <si>
    <t>필터</t>
  </si>
  <si>
    <t>전자 부품</t>
  </si>
  <si>
    <t>8</t>
  </si>
  <si>
    <t>화약</t>
  </si>
  <si>
    <t>15</t>
  </si>
  <si>
    <t>권총 부품</t>
  </si>
  <si>
    <t>20</t>
  </si>
  <si>
    <t>9</t>
  </si>
  <si>
    <t>장총 부품</t>
  </si>
  <si>
    <t>25</t>
  </si>
  <si>
    <t>산탄총 부품</t>
  </si>
  <si>
    <t>30</t>
  </si>
  <si>
    <t>_재료2</t>
  </si>
  <si>
    <t>부엽토</t>
  </si>
  <si>
    <t>화분 재료</t>
  </si>
  <si>
    <t>씨앗</t>
  </si>
  <si>
    <t>화분에 심어서 재배</t>
  </si>
  <si>
    <t>담뱃잎</t>
  </si>
  <si>
    <t>_요리</t>
  </si>
  <si>
    <t>요리</t>
  </si>
  <si>
    <t>야채 구이</t>
  </si>
  <si>
    <t>Situation(1207)</t>
  </si>
  <si>
    <t>허기 +8</t>
  </si>
  <si>
    <t>고기 구이</t>
  </si>
  <si>
    <t>Situation(1208)</t>
  </si>
  <si>
    <t>허기 +15</t>
  </si>
  <si>
    <t>야채 볶음</t>
  </si>
  <si>
    <t>Situation(1209)</t>
  </si>
  <si>
    <t>과일 샐러드</t>
  </si>
  <si>
    <t>Situation(1210)</t>
  </si>
  <si>
    <t>허기 +20, 기분 +10</t>
  </si>
  <si>
    <t>고기 야채 볶음</t>
  </si>
  <si>
    <t>Situation(1211)</t>
  </si>
  <si>
    <t>허기 +30</t>
  </si>
  <si>
    <t>_기호품</t>
  </si>
  <si>
    <t>기호품</t>
  </si>
  <si>
    <t>술</t>
  </si>
  <si>
    <t>Situation(1212)</t>
  </si>
  <si>
    <t>기분 +20</t>
  </si>
  <si>
    <t>담배</t>
  </si>
  <si>
    <t>Situation(1213)</t>
  </si>
  <si>
    <t>기분 +15</t>
  </si>
  <si>
    <t>육포</t>
  </si>
  <si>
    <t>Situation(1214)</t>
  </si>
  <si>
    <t>기분 +10</t>
  </si>
  <si>
    <t>_근접 무기</t>
  </si>
  <si>
    <t>11</t>
  </si>
  <si>
    <t>근접무기</t>
  </si>
  <si>
    <t>내구성</t>
  </si>
  <si>
    <t>방망이</t>
  </si>
  <si>
    <t>방어 +1 (보유 시 건강 손실 방어)</t>
  </si>
  <si>
    <t>선택지 활성, 야간 특수 이벤트</t>
  </si>
  <si>
    <t>Weapon</t>
  </si>
  <si>
    <t>나이프</t>
  </si>
  <si>
    <t>방어 +2 (보유 시 건강 손실 방어)</t>
  </si>
  <si>
    <t>못박힌 방망이</t>
  </si>
  <si>
    <t>방어 +3 (보유 시 건강 손실 방어)</t>
  </si>
  <si>
    <t>식칼 창</t>
  </si>
  <si>
    <t>방어 +4 (보유 시 건강 손실 방어)</t>
  </si>
  <si>
    <t>_원거리 무기</t>
  </si>
  <si>
    <t>12</t>
  </si>
  <si>
    <t>원거리무기</t>
  </si>
  <si>
    <t>권총</t>
  </si>
  <si>
    <t>방어 +5 (보유 시 건강 손실 방어)</t>
  </si>
  <si>
    <t>장총</t>
  </si>
  <si>
    <t>방어 +7 (보유 시 건강 손실 방어)</t>
  </si>
  <si>
    <t>산탄총</t>
  </si>
  <si>
    <t>방어 +9 (보유 시 건강 손실 방어)</t>
  </si>
  <si>
    <t>_소모 무기</t>
  </si>
  <si>
    <t>13</t>
  </si>
  <si>
    <t>탄약</t>
  </si>
  <si>
    <t>총 활성화</t>
  </si>
  <si>
    <t>_방어구</t>
  </si>
  <si>
    <t>14</t>
  </si>
  <si>
    <t>방어구</t>
  </si>
  <si>
    <t>안전모</t>
  </si>
  <si>
    <t>15% 확률로 부상 무효</t>
  </si>
  <si>
    <t>Armor</t>
  </si>
  <si>
    <t>방탄 헬멧</t>
  </si>
  <si>
    <t>20% 확률로 부상 무효</t>
  </si>
  <si>
    <t>Helmet</t>
  </si>
  <si>
    <t>방탄복</t>
  </si>
  <si>
    <t>25% 확률로 부상 무효</t>
  </si>
  <si>
    <t>_도구</t>
  </si>
  <si>
    <t>도구</t>
  </si>
  <si>
    <t>삽</t>
  </si>
  <si>
    <t>철거 성공률 증가 +1 (동일 중복 X)</t>
  </si>
  <si>
    <t>Tool</t>
  </si>
  <si>
    <t>도끼</t>
  </si>
  <si>
    <t>지렛대</t>
  </si>
  <si>
    <t>_소모 도구</t>
  </si>
  <si>
    <t>16</t>
  </si>
  <si>
    <t>머리핀</t>
  </si>
  <si>
    <t>잠금해제 가능</t>
  </si>
  <si>
    <t>_약</t>
  </si>
  <si>
    <t>21</t>
  </si>
  <si>
    <t>약</t>
  </si>
  <si>
    <t>붕대</t>
  </si>
  <si>
    <t>Situation(1301)</t>
  </si>
  <si>
    <t>건강 +10</t>
  </si>
  <si>
    <t>외상 회복</t>
  </si>
  <si>
    <t>Medicine</t>
  </si>
  <si>
    <t>Situation(1302)</t>
  </si>
  <si>
    <t>건강 +20</t>
  </si>
  <si>
    <t>병 회복</t>
  </si>
  <si>
    <t>_장난감</t>
  </si>
  <si>
    <t>31</t>
  </si>
  <si>
    <t>장난감</t>
  </si>
  <si>
    <t>무제한</t>
  </si>
  <si>
    <t>책</t>
  </si>
  <si>
    <t>Toy</t>
  </si>
  <si>
    <t>기타</t>
  </si>
  <si>
    <t>공</t>
  </si>
  <si>
    <t>다트</t>
  </si>
  <si>
    <t>_가구</t>
  </si>
  <si>
    <t>41</t>
  </si>
  <si>
    <t>가구</t>
  </si>
  <si>
    <t>식탁</t>
  </si>
  <si>
    <t>주방 재료</t>
  </si>
  <si>
    <t>Furniture</t>
  </si>
  <si>
    <t>의자</t>
  </si>
  <si>
    <t>매트</t>
  </si>
  <si>
    <t>놀이방 재료</t>
  </si>
  <si>
    <t>장난감 상자</t>
  </si>
  <si>
    <t>소파</t>
  </si>
  <si>
    <t>서재 재료</t>
  </si>
  <si>
    <t>전등</t>
  </si>
  <si>
    <t>수면 가능</t>
  </si>
  <si>
    <t>라디오 가능</t>
  </si>
  <si>
    <t>화분</t>
  </si>
  <si>
    <t>재배 가능</t>
  </si>
  <si>
    <t>화덕</t>
  </si>
  <si>
    <t>요리 가능</t>
  </si>
  <si>
    <t>빗물 받이 통</t>
  </si>
  <si>
    <t>물 수확 가능</t>
  </si>
  <si>
    <t>히터</t>
  </si>
  <si>
    <t>보일러실 재료</t>
  </si>
  <si>
    <t>_귀금속</t>
  </si>
  <si>
    <t>51</t>
  </si>
  <si>
    <t>귀금속</t>
  </si>
  <si>
    <t>보유</t>
  </si>
  <si>
    <t>명품 시계</t>
  </si>
  <si>
    <t>Valuable</t>
  </si>
  <si>
    <t>금괴</t>
  </si>
  <si>
    <t>보석 목걸이</t>
  </si>
  <si>
    <t>보석 반지</t>
  </si>
  <si>
    <t>_레시피</t>
  </si>
  <si>
    <t>↓↓↓↓↓↓↓↓↓↓↓↓↓↓↓↓↓↓↓↓↓↓↓↓↓↓↓↓↓↓↓↓↓↓↓↓↓↓↓↓↓↓↓↓↓ 이 아래부터는 눈에 안보이는 키 아이템이라 아이콘 필요 없음 ↓↓↓↓↓↓↓↓↓↓↓↓↓↓↓↓↓↓↓↓↓↓↓↓↓↓↓↓↓↓↓↓↓↓↓↓↓↓↓↓↓↓↓↓↓</t>
  </si>
  <si>
    <t>61</t>
  </si>
  <si>
    <t>레시피</t>
  </si>
  <si>
    <t>야채 볶음 레시피</t>
  </si>
  <si>
    <t>화덕 리스트 추가</t>
  </si>
  <si>
    <t>Recipes</t>
  </si>
  <si>
    <t>50</t>
  </si>
  <si>
    <t>야채2</t>
  </si>
  <si>
    <t>조미료1</t>
  </si>
  <si>
    <t>과일 샐러드 레시피</t>
  </si>
  <si>
    <t>야채1</t>
  </si>
  <si>
    <t>과일1</t>
  </si>
  <si>
    <t>고기 야채 볶음 레시피</t>
  </si>
  <si>
    <t>생고기1</t>
  </si>
  <si>
    <t>깨끗한 물 레시피</t>
  </si>
  <si>
    <t>빗물2</t>
  </si>
  <si>
    <t>필터1</t>
  </si>
  <si>
    <t>목재 레시피</t>
  </si>
  <si>
    <t>작업장 리스트 추가</t>
  </si>
  <si>
    <t>잡동사니5</t>
  </si>
  <si>
    <t>금속 레시피</t>
  </si>
  <si>
    <t>천 레시피</t>
  </si>
  <si>
    <t>필터 레시피</t>
  </si>
  <si>
    <t>천3</t>
  </si>
  <si>
    <t>전자 부품 레시피</t>
  </si>
  <si>
    <t>잡동사니15</t>
  </si>
  <si>
    <t>화약 레시피</t>
  </si>
  <si>
    <t>잡동사니20</t>
  </si>
  <si>
    <t>술 레시피</t>
  </si>
  <si>
    <t>오크통 레시피 추가</t>
  </si>
  <si>
    <t>과일3</t>
  </si>
  <si>
    <t>깨끗한 물5</t>
  </si>
  <si>
    <t>담배 레시피</t>
  </si>
  <si>
    <t>담뱃잎3</t>
  </si>
  <si>
    <t>육포 레시피</t>
  </si>
  <si>
    <t>생고기2</t>
  </si>
  <si>
    <t>조미료2</t>
  </si>
  <si>
    <t>방망이 레시피</t>
  </si>
  <si>
    <t>목재5</t>
  </si>
  <si>
    <t>나이프 레시피</t>
  </si>
  <si>
    <t>금속2</t>
  </si>
  <si>
    <t>천1</t>
  </si>
  <si>
    <t>못박힌 방망이 레시피</t>
  </si>
  <si>
    <t>방망이1</t>
  </si>
  <si>
    <t>금속1</t>
  </si>
  <si>
    <t>17</t>
  </si>
  <si>
    <t>식칼 창 레시피</t>
  </si>
  <si>
    <t>나이프1</t>
  </si>
  <si>
    <t>18</t>
  </si>
  <si>
    <t>권총 레시피</t>
  </si>
  <si>
    <t>권총 부품5</t>
  </si>
  <si>
    <t>19</t>
  </si>
  <si>
    <t>장총 레시피</t>
  </si>
  <si>
    <t>장총 부품5</t>
  </si>
  <si>
    <t>산탄총 레시피</t>
  </si>
  <si>
    <t>산탄총 부품5</t>
  </si>
  <si>
    <t>탄약 레시피</t>
  </si>
  <si>
    <t>화약1</t>
  </si>
  <si>
    <t>22</t>
  </si>
  <si>
    <t>안전모 레시피</t>
  </si>
  <si>
    <t>천5</t>
  </si>
  <si>
    <t>금속5</t>
  </si>
  <si>
    <t>23</t>
  </si>
  <si>
    <t>방탄 헬멧 레시피</t>
  </si>
  <si>
    <t>천15</t>
  </si>
  <si>
    <t>금속15</t>
  </si>
  <si>
    <t>24</t>
  </si>
  <si>
    <t>방탄복 레시피</t>
  </si>
  <si>
    <t>천35</t>
  </si>
  <si>
    <t>금속35</t>
  </si>
  <si>
    <t>삽 레시피</t>
  </si>
  <si>
    <t>목재3</t>
  </si>
  <si>
    <t>26</t>
  </si>
  <si>
    <t>도끼 레시피</t>
  </si>
  <si>
    <t>금속3</t>
  </si>
  <si>
    <t>목재2</t>
  </si>
  <si>
    <t>27</t>
  </si>
  <si>
    <t>지렛대 레시피</t>
  </si>
  <si>
    <t>28</t>
  </si>
  <si>
    <t>머리핀 레시피</t>
  </si>
  <si>
    <t>29</t>
  </si>
  <si>
    <t>붕대 레시피</t>
  </si>
  <si>
    <t>식탁 레시피</t>
  </si>
  <si>
    <t>의자 레시피</t>
  </si>
  <si>
    <t>32</t>
  </si>
  <si>
    <t>매트 레시피</t>
  </si>
  <si>
    <t>천10</t>
  </si>
  <si>
    <t>33</t>
  </si>
  <si>
    <t>장난감 상자 레시피</t>
  </si>
  <si>
    <t>잡동사니10</t>
  </si>
  <si>
    <t>34</t>
  </si>
  <si>
    <t>소파 레시피</t>
  </si>
  <si>
    <t>35</t>
  </si>
  <si>
    <t>전등 레시피</t>
  </si>
  <si>
    <t>전자부품1</t>
  </si>
  <si>
    <t>잡동사니3</t>
  </si>
  <si>
    <t>36</t>
  </si>
  <si>
    <t>침낭 레시피</t>
  </si>
  <si>
    <t>37</t>
  </si>
  <si>
    <t>침대 레시피</t>
  </si>
  <si>
    <t>38</t>
  </si>
  <si>
    <t>라디오 레시피</t>
  </si>
  <si>
    <t>전자부품2</t>
  </si>
  <si>
    <t>39</t>
  </si>
  <si>
    <t>화분 레시피</t>
  </si>
  <si>
    <t>목재1</t>
  </si>
  <si>
    <t>부엽토3</t>
  </si>
  <si>
    <t>40</t>
  </si>
  <si>
    <t>화덕 레시피</t>
  </si>
  <si>
    <t>빗물 받이 통 레시피</t>
  </si>
  <si>
    <t>42</t>
  </si>
  <si>
    <t>오크통 레시피</t>
  </si>
  <si>
    <t>목재10</t>
  </si>
  <si>
    <t>43</t>
  </si>
  <si>
    <t>외벽 강화 레시피</t>
  </si>
  <si>
    <t>건설장 리스트 추가</t>
  </si>
  <si>
    <t>금속10</t>
  </si>
  <si>
    <t>44</t>
  </si>
  <si>
    <t>놀이 시설 레시피</t>
  </si>
  <si>
    <t>45</t>
  </si>
  <si>
    <t>강화 문 레시피</t>
  </si>
  <si>
    <t>전자부품3</t>
  </si>
  <si>
    <t>46</t>
  </si>
  <si>
    <t>히터 레시피</t>
  </si>
  <si>
    <t>목재15</t>
  </si>
  <si>
    <t>금속20</t>
  </si>
  <si>
    <t>47</t>
  </si>
  <si>
    <t>임시 건설 작업대 레시피</t>
  </si>
  <si>
    <t>설치 리스트 추가</t>
  </si>
  <si>
    <t>48</t>
  </si>
  <si>
    <t>건설 작업대 레시피</t>
  </si>
  <si>
    <t>49</t>
  </si>
  <si>
    <t>전문가용 건설 작업대 레시피</t>
  </si>
  <si>
    <t>목재20</t>
  </si>
  <si>
    <t>간이 화덕 레시피</t>
  </si>
  <si>
    <t>그럴싸한 화덕 레시피</t>
  </si>
  <si>
    <t>52</t>
  </si>
  <si>
    <t>스토브 레시피</t>
  </si>
  <si>
    <t>53</t>
  </si>
  <si>
    <t>오븐 레시피</t>
  </si>
  <si>
    <t>목재30</t>
  </si>
  <si>
    <t>금속30</t>
  </si>
  <si>
    <t>54</t>
  </si>
  <si>
    <t>조잡한 작업대 레시피</t>
  </si>
  <si>
    <t>55</t>
  </si>
  <si>
    <t>작업대 레시피</t>
  </si>
  <si>
    <t>56</t>
  </si>
  <si>
    <t>고급 작업대 레시피</t>
  </si>
  <si>
    <t>57</t>
  </si>
  <si>
    <t>최첨단 작업대 레시피</t>
  </si>
  <si>
    <t>전자부품10</t>
  </si>
  <si>
    <t>58</t>
  </si>
  <si>
    <t>작은 물동이 레시피</t>
  </si>
  <si>
    <t>59</t>
  </si>
  <si>
    <t>빗물 받이통 레시피</t>
  </si>
  <si>
    <t>60</t>
  </si>
  <si>
    <t>물탱크 레시피</t>
  </si>
  <si>
    <t>대용량 물탱크 레시피</t>
  </si>
  <si>
    <t>잡동사니30</t>
  </si>
  <si>
    <t>62</t>
  </si>
  <si>
    <t>라디오 센터 레시피</t>
  </si>
  <si>
    <t>라디오1</t>
  </si>
  <si>
    <t>소파1</t>
  </si>
  <si>
    <t>63</t>
  </si>
  <si>
    <t>휴게실 레시피</t>
  </si>
  <si>
    <t>식탁1</t>
  </si>
  <si>
    <t>의자4</t>
  </si>
  <si>
    <t>64</t>
  </si>
  <si>
    <t>놀이방 레시피</t>
  </si>
  <si>
    <t>매트4</t>
  </si>
  <si>
    <t>장난감 상자1</t>
  </si>
  <si>
    <t>65</t>
  </si>
  <si>
    <t>서재 레시피</t>
  </si>
  <si>
    <t>소파2</t>
  </si>
  <si>
    <t>전등1</t>
  </si>
  <si>
    <t>66</t>
  </si>
  <si>
    <t>보일러 실 레시피</t>
  </si>
  <si>
    <t>히터1</t>
  </si>
  <si>
    <t>_공간 아이템 (구역)</t>
  </si>
  <si>
    <t>1000</t>
  </si>
  <si>
    <t>공간</t>
  </si>
  <si>
    <t>미조사 구역</t>
  </si>
  <si>
    <t>Place</t>
  </si>
  <si>
    <t>1100</t>
  </si>
  <si>
    <t>빈 구역</t>
  </si>
  <si>
    <t>설치</t>
  </si>
  <si>
    <t>1200</t>
  </si>
  <si>
    <t>상자</t>
  </si>
  <si>
    <t>수집</t>
  </si>
  <si>
    <t>사물함</t>
  </si>
  <si>
    <t>옷 가방</t>
  </si>
  <si>
    <t>캐비닛</t>
  </si>
  <si>
    <t>책상 서랍</t>
  </si>
  <si>
    <t>금고</t>
  </si>
  <si>
    <t>화장대 서랍</t>
  </si>
  <si>
    <t>구급 상자</t>
  </si>
  <si>
    <t>소파 아래</t>
  </si>
  <si>
    <t>찬장</t>
  </si>
  <si>
    <t>벽장</t>
  </si>
  <si>
    <t>분리수거함</t>
  </si>
  <si>
    <t>숨겨진 다락방</t>
  </si>
  <si>
    <t>1300</t>
  </si>
  <si>
    <t>철거</t>
  </si>
  <si>
    <t>선반</t>
  </si>
  <si>
    <t>책상</t>
  </si>
  <si>
    <t>벽 시계</t>
  </si>
  <si>
    <t>신발장</t>
  </si>
  <si>
    <t>컴퓨터</t>
  </si>
  <si>
    <t>책 더미</t>
  </si>
  <si>
    <t>1400</t>
  </si>
  <si>
    <t>자물쇠 따기</t>
  </si>
  <si>
    <t>1500</t>
  </si>
  <si>
    <t>임시 건설 작업대</t>
  </si>
  <si>
    <t>건설</t>
  </si>
  <si>
    <t>건설 가능</t>
  </si>
  <si>
    <t>건설 작업대</t>
  </si>
  <si>
    <t>레시피 증가</t>
  </si>
  <si>
    <t>전문가용 건설 작업대</t>
  </si>
  <si>
    <t>1600</t>
  </si>
  <si>
    <t>간이 화덕</t>
  </si>
  <si>
    <t>그럴싸한 화덕</t>
  </si>
  <si>
    <t>스토브</t>
  </si>
  <si>
    <t>오븐</t>
  </si>
  <si>
    <t>1700</t>
  </si>
  <si>
    <t>조잡한 작업대</t>
  </si>
  <si>
    <t>제작</t>
  </si>
  <si>
    <t>제작 가능</t>
  </si>
  <si>
    <t>작업대</t>
  </si>
  <si>
    <t>고급 작업대</t>
  </si>
  <si>
    <t>최첨단 작업대</t>
  </si>
  <si>
    <t>1800</t>
  </si>
  <si>
    <t>작은 물동이</t>
  </si>
  <si>
    <t>물정화</t>
  </si>
  <si>
    <t>물 수집 가능</t>
  </si>
  <si>
    <t>빗물 받이통</t>
  </si>
  <si>
    <t>최대 물 보관량 증가</t>
  </si>
  <si>
    <t>물탱크</t>
  </si>
  <si>
    <t>대용량 물탱크</t>
  </si>
  <si>
    <t>1900</t>
  </si>
  <si>
    <t>2000</t>
  </si>
  <si>
    <t>휴게실</t>
  </si>
  <si>
    <t>음식을 소모할 수 있다.</t>
  </si>
  <si>
    <t>놀이방</t>
  </si>
  <si>
    <t>장난감을 소모할 수 있다.</t>
  </si>
  <si>
    <t>서재</t>
  </si>
  <si>
    <t>책을 소모할 수 있다.</t>
  </si>
  <si>
    <t>2100</t>
  </si>
  <si>
    <t>재배</t>
  </si>
  <si>
    <t>씨앗을 심을 수 있다</t>
  </si>
  <si>
    <t>야채 화분</t>
  </si>
  <si>
    <t>물을 줄 수 있다</t>
  </si>
  <si>
    <t>화분에 야채 씨앗을 심을 경우</t>
  </si>
  <si>
    <t>토마토 화분</t>
  </si>
  <si>
    <t>화분에 토마토 씨앗을 심을 경우</t>
  </si>
  <si>
    <t>담배 화분</t>
  </si>
  <si>
    <t>화분에 담배 씨앗을 심을 경우</t>
  </si>
  <si>
    <t>야채 화분 (수분)</t>
  </si>
  <si>
    <t>비료를 줄 수 있다</t>
  </si>
  <si>
    <t>야채 화분에 물을 줄 경우</t>
  </si>
  <si>
    <t>토마토 화분 (수분)</t>
  </si>
  <si>
    <t>토마토 화분에 물을 줄 경우</t>
  </si>
  <si>
    <t>담배 화분 (수분)</t>
  </si>
  <si>
    <t>담배 화분에 물을 줄 경우</t>
  </si>
  <si>
    <t>210005</t>
  </si>
  <si>
    <t>야채 화분 (비료)</t>
  </si>
  <si>
    <t>수확할 수 있다.</t>
  </si>
  <si>
    <t>야채 화분에 비료를 줄 경우</t>
  </si>
  <si>
    <t>210006</t>
  </si>
  <si>
    <t>토마토 화분 (비료)</t>
  </si>
  <si>
    <t>토마토 화분에 비료를 줄 경우</t>
  </si>
  <si>
    <t>210007</t>
  </si>
  <si>
    <t>담배 화분 (비료)</t>
  </si>
  <si>
    <t>담배 화분에 비료를 줄 경우</t>
  </si>
  <si>
    <t>101</t>
  </si>
  <si>
    <t>화단</t>
  </si>
  <si>
    <t>102</t>
  </si>
  <si>
    <t>야채 화단</t>
  </si>
  <si>
    <t>화단에 야채 씨앗을 심을 경우</t>
  </si>
  <si>
    <t>103</t>
  </si>
  <si>
    <t>토마토 화단</t>
  </si>
  <si>
    <t>화단에 토마토 씨앗을 심을 경우</t>
  </si>
  <si>
    <t>104</t>
  </si>
  <si>
    <t>담배 화단</t>
  </si>
  <si>
    <t>화단에 담배 씨앗을 심을 경우</t>
  </si>
  <si>
    <t>105</t>
  </si>
  <si>
    <t>야채 화단 (수분)</t>
  </si>
  <si>
    <t>야채 화단에 물을 줄 경우</t>
  </si>
  <si>
    <t>106</t>
  </si>
  <si>
    <t>토마토 화단 (수분)</t>
  </si>
  <si>
    <t>토마토 화단에 물을 줄 경우</t>
  </si>
  <si>
    <t>107</t>
  </si>
  <si>
    <t>담배 화단 (수분)</t>
  </si>
  <si>
    <t>담배 화단에 물을 줄 경우</t>
  </si>
  <si>
    <t>108</t>
  </si>
  <si>
    <t>야채 화단 (비료)</t>
  </si>
  <si>
    <t>야채 화단에 비료를 줄 경우</t>
  </si>
  <si>
    <t>109</t>
  </si>
  <si>
    <t>토마토 화단 (비료)</t>
  </si>
  <si>
    <t>토마토 화단에 비료를 줄 경우</t>
  </si>
  <si>
    <t>110</t>
  </si>
  <si>
    <t>담배 화단 (비료)</t>
  </si>
  <si>
    <t>담배 화단에 비료를 줄 경우</t>
  </si>
  <si>
    <t>2200</t>
  </si>
  <si>
    <t>2300</t>
  </si>
  <si>
    <t>바닥</t>
  </si>
  <si>
    <t>수면</t>
  </si>
  <si>
    <t>침낭</t>
  </si>
  <si>
    <t>2400</t>
  </si>
  <si>
    <t>보일러 실</t>
  </si>
  <si>
    <t>_일반 이벤트 키 아이템</t>
  </si>
  <si>
    <t>4000</t>
  </si>
  <si>
    <t>getquest:나눔시작</t>
  </si>
  <si>
    <t>Event</t>
  </si>
  <si>
    <t>getquest:나눔</t>
  </si>
  <si>
    <t>4010</t>
  </si>
  <si>
    <t>getquest:부상자</t>
  </si>
  <si>
    <t>4020</t>
  </si>
  <si>
    <t>getquest:술찾는 할아버지</t>
  </si>
  <si>
    <t>4030</t>
  </si>
  <si>
    <t>getquest:유니콘1시작</t>
  </si>
  <si>
    <t>getquest:유니콘2</t>
  </si>
  <si>
    <t>_메인 이벤트 키 아이템</t>
  </si>
  <si>
    <t>5000</t>
  </si>
  <si>
    <t>getquest:사재기1 시작</t>
  </si>
  <si>
    <t>getquest:사재기2</t>
  </si>
  <si>
    <t>getquest:사재기2-1</t>
  </si>
  <si>
    <t>getquest:사재기3</t>
  </si>
  <si>
    <t>getquest:사재기3-1</t>
  </si>
  <si>
    <t>getquest:사재기4</t>
  </si>
  <si>
    <t>5010</t>
  </si>
  <si>
    <t>getquest:치료제1 시작</t>
  </si>
  <si>
    <t>getquest:치료제2</t>
  </si>
  <si>
    <t>getquest:치료제3</t>
  </si>
  <si>
    <t>getquest:치료제4</t>
  </si>
  <si>
    <t>getquest:치료제5</t>
  </si>
  <si>
    <t>5020</t>
  </si>
  <si>
    <t>getquest:비밀1 시작</t>
  </si>
  <si>
    <t>getquest:비밀2</t>
  </si>
  <si>
    <t>getquest:비밀3</t>
  </si>
  <si>
    <t>5030</t>
  </si>
  <si>
    <t>getquest:센터1-1</t>
  </si>
  <si>
    <t>getquest:센터1-2</t>
  </si>
  <si>
    <t>getquest:센터1-3</t>
  </si>
  <si>
    <t>getquest:센터1-4</t>
  </si>
  <si>
    <t>getquest:센터1-5</t>
  </si>
  <si>
    <t>_특수 이벤트 키 아이템</t>
  </si>
  <si>
    <t>6000</t>
  </si>
  <si>
    <t>이벤트</t>
  </si>
  <si>
    <t>군복</t>
  </si>
  <si>
    <t>특정 이벤트 선택지 활성</t>
  </si>
  <si>
    <t>100</t>
  </si>
  <si>
    <t>세포 표본</t>
  </si>
  <si>
    <t>나침반</t>
  </si>
  <si>
    <t>개껌</t>
  </si>
  <si>
    <t>마취제</t>
  </si>
  <si>
    <t>_펜트하우스 아이템</t>
  </si>
  <si>
    <t>7000</t>
  </si>
  <si>
    <t>000호(슬기) 열쇠</t>
  </si>
  <si>
    <t>펜트하우스 특정 이벤트 활성</t>
  </si>
  <si>
    <t>000호(영희) 열쇠</t>
  </si>
  <si>
    <t>000호(혜근) 열쇠</t>
  </si>
  <si>
    <t>000호(다희) 열쇠</t>
  </si>
  <si>
    <t>000호(진혁) 열쇠</t>
  </si>
  <si>
    <t>_캐릭터 엔딩 아이템</t>
  </si>
  <si>
    <t>8000</t>
  </si>
  <si>
    <t>getEnding:유니콘E1</t>
  </si>
  <si>
    <t>엔딩 아이템</t>
  </si>
  <si>
    <t>getEnding:유니콘E2</t>
  </si>
  <si>
    <t>_엔딩 아이템</t>
  </si>
  <si>
    <t>9000</t>
  </si>
  <si>
    <t>getEnding:사재기E</t>
  </si>
  <si>
    <t>getEnding:사재기TE</t>
  </si>
  <si>
    <t>getEnding:치료제E</t>
  </si>
  <si>
    <t>getEnding:그날의비밀E</t>
  </si>
  <si>
    <t>getEnding:센터</t>
  </si>
  <si>
    <t>Day1</t>
  </si>
  <si>
    <t>이미지</t>
  </si>
  <si>
    <t>캠프에서의 첫번째 아침이 찾아왔다.
떠돌이 생활에 지친 우리들은 베이스캠프로 쓸만한 건물인 것을 확인하자마자 안도했다.
우리는 생존을 위한 기본 규칙을 정했다.
1) 낮에는 감염자들이 건물 내로 대피하므로 탐색은 하지 않는다. 대신 감염자를 막기 위해 캠프를 보수한다.
2) 감염자들이 거리로 다시 나오는 밤에 다른 건물을 탐색한다.
오늘은 캠프를 정리하는 게 좋을 것 같다.</t>
  </si>
  <si>
    <t>Character1</t>
  </si>
  <si>
    <t>Character2</t>
  </si>
  <si>
    <t>Character3</t>
  </si>
  <si>
    <t>행동하기</t>
  </si>
  <si>
    <t>이미지 - Character1</t>
  </si>
  <si>
    <t>평범한 상자를 발견했다. 무엇이 들어 있을까?</t>
  </si>
  <si>
    <t>상자를 뒤져본다.</t>
  </si>
  <si>
    <t>수집(상자) 자동 예약</t>
  </si>
  <si>
    <t>다른 일을 먼저 한다.</t>
  </si>
  <si>
    <t>이미지 - Character2</t>
  </si>
  <si>
    <t>특별한 점을 발견하지 못했다. 이 곳이 아닌 것 같다.</t>
  </si>
  <si>
    <t>이미지 - Character3</t>
  </si>
  <si>
    <t>difficulty</t>
  </si>
  <si>
    <t>start_member</t>
  </si>
  <si>
    <t>temperature</t>
  </si>
  <si>
    <t>building_size</t>
  </si>
  <si>
    <t>solo</t>
  </si>
  <si>
    <t>twin</t>
  </si>
  <si>
    <t>Key</t>
  </si>
  <si>
    <t>Value</t>
  </si>
  <si>
    <t>_etc</t>
  </si>
  <si>
    <t>base_status</t>
  </si>
  <si>
    <t>80,80,80,80</t>
  </si>
  <si>
    <t>값</t>
  </si>
  <si>
    <t>기본 캐릭터 상태 값 (단, 캐릭터 세팅의 값을 우선 함)</t>
  </si>
  <si>
    <t>great_success_value</t>
  </si>
  <si>
    <t>20면체 랜덤 값에서 대성공 값</t>
  </si>
  <si>
    <t>great_failure_value</t>
  </si>
  <si>
    <t>20면체 랜덤 값에서 대실패 값</t>
  </si>
  <si>
    <t>failure_value</t>
  </si>
  <si>
    <r>
      <rPr>
        <rFont val="Arial"/>
        <color theme="1"/>
      </rPr>
      <t>20면체 랜덤 값에서 성공/실패 기준값 (</t>
    </r>
    <r>
      <rPr>
        <rFont val="Arial"/>
        <color rgb="FFFF0000"/>
      </rPr>
      <t>3 이하면 실패</t>
    </r>
    <r>
      <rPr>
        <rFont val="Arial"/>
        <color theme="1"/>
      </rPr>
      <t>)
단, 각 이벤트에 정의된 성공률 값을 우선 함</t>
    </r>
  </si>
  <si>
    <t>night_exploration_return_time</t>
  </si>
  <si>
    <t>시</t>
  </si>
  <si>
    <t>22시 이후 자동 복귀 진행
(22시부터 2시간 조사해도 어차피 뭔가 획득할 수 없기 때문)</t>
  </si>
  <si>
    <t>reduced_hunger_per_hour</t>
  </si>
  <si>
    <t>시간당 허기 감소 (계산상 하루 24씩 하락)</t>
  </si>
  <si>
    <t>init_area_item</t>
  </si>
  <si>
    <t>100001:10,110001:10,22003:1</t>
  </si>
  <si>
    <t>개수</t>
  </si>
  <si>
    <t>초기 보유 미조사 구역 10곳, 초기 보유 빈 구역 1곳, 창고 1곳</t>
  </si>
  <si>
    <t>init_event_item</t>
  </si>
  <si>
    <t>500000:1,501000:1,502000:1,503000:1,504000:1</t>
  </si>
  <si>
    <t>각 이벤트 시작 키 아이템</t>
  </si>
  <si>
    <t>navigation_progress</t>
  </si>
  <si>
    <t>%</t>
  </si>
  <si>
    <t>탐색 지역 조사(탐색) 1회당 진행율</t>
  </si>
  <si>
    <t>night_event_probability</t>
  </si>
  <si>
    <t>야간 이벤트 실패 20면체 랜덤 값에서 성공/실패 기준값 (5 이하면 실패)
참고로 경계 1명당 1씩 어드벤티지</t>
  </si>
  <si>
    <t>night_guard_value</t>
  </si>
  <si>
    <t>경계 1명당 20면체 랜덤 값 어드벤티지</t>
  </si>
  <si>
    <t>Trait</t>
  </si>
  <si>
    <t>_Trait</t>
  </si>
  <si>
    <t>Injury</t>
  </si>
  <si>
    <t>_Injury</t>
  </si>
  <si>
    <t>Health</t>
  </si>
  <si>
    <t>_State1</t>
  </si>
  <si>
    <t>Hunger</t>
  </si>
  <si>
    <t>_State2</t>
  </si>
  <si>
    <t>Fatigue</t>
  </si>
  <si>
    <t>_State3</t>
  </si>
  <si>
    <t>Feeling</t>
  </si>
  <si>
    <t>_State4</t>
  </si>
  <si>
    <t>Info</t>
  </si>
  <si>
    <t>Character_Name_1</t>
  </si>
  <si>
    <t>이삭</t>
  </si>
  <si>
    <t>1,1001,2002,2012,2022,2032</t>
  </si>
  <si>
    <t>건강함</t>
  </si>
  <si>
    <t>부상</t>
  </si>
  <si>
    <t>Character_Info_1</t>
  </si>
  <si>
    <t>Character_Name_2</t>
  </si>
  <si>
    <t>소이</t>
  </si>
  <si>
    <t>2,6,2002,2012,2022,2033</t>
  </si>
  <si>
    <t>손재주, 협상가</t>
  </si>
  <si>
    <t>우울</t>
  </si>
  <si>
    <t>일반</t>
  </si>
  <si>
    <t>Character_Info_2</t>
  </si>
  <si>
    <t>Character_Name_3</t>
  </si>
  <si>
    <t>박씨</t>
  </si>
  <si>
    <t>1,3,2002,2014,2022,2032</t>
  </si>
  <si>
    <t>힘 셈, 건강함</t>
  </si>
  <si>
    <t>굶주림</t>
  </si>
  <si>
    <t>Character_Info_3</t>
  </si>
  <si>
    <t>Character_Name_4</t>
  </si>
  <si>
    <t>Seven</t>
  </si>
  <si>
    <t>4,1001,2002,2014,2022,2032</t>
  </si>
  <si>
    <t>열쇠공</t>
  </si>
  <si>
    <t>굶주림, 부상</t>
  </si>
  <si>
    <t>Character_Info_4</t>
  </si>
  <si>
    <t>Character_Name_5</t>
  </si>
  <si>
    <t>송미자</t>
  </si>
  <si>
    <t>5,7,2002,2012,2022,2033</t>
  </si>
  <si>
    <t>심리상담가, 요리사</t>
  </si>
  <si>
    <t>Character_Info_5</t>
  </si>
  <si>
    <t>_SubId</t>
  </si>
  <si>
    <t>_Effect_Description</t>
  </si>
  <si>
    <t>AdditionalAction</t>
  </si>
  <si>
    <t>_Additional_Action_Description</t>
  </si>
  <si>
    <t>Recover</t>
  </si>
  <si>
    <t>Trait_1</t>
  </si>
  <si>
    <t>건강 감소 -5</t>
  </si>
  <si>
    <t>건강 수치가 감소 시 이점</t>
  </si>
  <si>
    <t>Trait_2</t>
  </si>
  <si>
    <t>손재주</t>
  </si>
  <si>
    <t>주사위 보너스 +1</t>
  </si>
  <si>
    <t>특정 행동의 성공 수치에 추가 이점</t>
  </si>
  <si>
    <t>Trait_3</t>
  </si>
  <si>
    <t>힘셈</t>
  </si>
  <si>
    <t>-</t>
  </si>
  <si>
    <t>힘셈 선택지 가능</t>
  </si>
  <si>
    <t>Trait_4</t>
  </si>
  <si>
    <t>열쇠공 선택지 가능</t>
  </si>
  <si>
    <t>Trait_5</t>
  </si>
  <si>
    <t>심리상담가</t>
  </si>
  <si>
    <t>동료 감정 감소 -3</t>
  </si>
  <si>
    <t>동료의 감정이 낮아질 수 있는 상황에서 이점</t>
  </si>
  <si>
    <t>Trait_6</t>
  </si>
  <si>
    <t>협상가</t>
  </si>
  <si>
    <t>거래 이점 +10%</t>
  </si>
  <si>
    <t>거래 시 이점</t>
  </si>
  <si>
    <t>Trait_7</t>
  </si>
  <si>
    <t>요리사</t>
  </si>
  <si>
    <t>요리 시간 단축</t>
  </si>
  <si>
    <t>Trait_8</t>
  </si>
  <si>
    <t>짐꾼</t>
  </si>
  <si>
    <t>추가 배낭 +5</t>
  </si>
  <si>
    <t>가방 용량 증가</t>
  </si>
  <si>
    <t>Trait_9</t>
  </si>
  <si>
    <t>음악가</t>
  </si>
  <si>
    <t>악기 연주 시 동료 감정 증가 +5</t>
  </si>
  <si>
    <t>악기 연주 액션 시 추가 이점</t>
  </si>
  <si>
    <t>Trait_10</t>
  </si>
  <si>
    <t>사격</t>
  </si>
  <si>
    <t>총기 소지 시 방어 +20</t>
  </si>
  <si>
    <t>총기 소지 시 방어 이점</t>
  </si>
  <si>
    <t>Trait_11</t>
  </si>
  <si>
    <t>튼튼함</t>
  </si>
  <si>
    <t>방어 +5</t>
  </si>
  <si>
    <t>방어 이점</t>
  </si>
  <si>
    <t>Trait_12</t>
  </si>
  <si>
    <t>탐정</t>
  </si>
  <si>
    <t>추가 발견 확률</t>
  </si>
  <si>
    <t>조사, 야간탐사 시 성공 확률 주사위 +1</t>
  </si>
  <si>
    <t>Trait_13</t>
  </si>
  <si>
    <t>애연가</t>
  </si>
  <si>
    <t>담배 사용 시 기분 +5,
식사 시 담배 자동 사용
담배가 없을 경우 기분 -5</t>
  </si>
  <si>
    <t>담배 관련 이점 및 단점</t>
  </si>
  <si>
    <t>Trait_14</t>
  </si>
  <si>
    <t>개인주의자</t>
  </si>
  <si>
    <t>동료 부상에도 감정 하락 없음</t>
  </si>
  <si>
    <t>감정이 낮아질 수 있는 상황에서 이점</t>
  </si>
  <si>
    <t>_부상</t>
  </si>
  <si>
    <t>Trait_1001</t>
  </si>
  <si>
    <t>타박상</t>
  </si>
  <si>
    <t>행동 시</t>
  </si>
  <si>
    <t>건강 -1</t>
  </si>
  <si>
    <t>자연 회복:1</t>
  </si>
  <si>
    <t>Trait_1002</t>
  </si>
  <si>
    <t>출혈</t>
  </si>
  <si>
    <t>건강 -3</t>
  </si>
  <si>
    <t>자연 회복:2</t>
  </si>
  <si>
    <t>Trait_1003</t>
  </si>
  <si>
    <t>골절</t>
  </si>
  <si>
    <t>건강 -5</t>
  </si>
  <si>
    <t>아이템:2101</t>
  </si>
  <si>
    <t>Trait_1004</t>
  </si>
  <si>
    <t>만취</t>
  </si>
  <si>
    <t>주사위 판정 -1</t>
  </si>
  <si>
    <t>_병</t>
  </si>
  <si>
    <t>Trait_1101</t>
  </si>
  <si>
    <t>파상풍</t>
  </si>
  <si>
    <t>수면 시</t>
  </si>
  <si>
    <t>건강 -15</t>
  </si>
  <si>
    <t>아이템:2102</t>
  </si>
  <si>
    <t>Trait_1102</t>
  </si>
  <si>
    <t>식중독</t>
  </si>
  <si>
    <t>건강 -5, 피로 -5</t>
  </si>
  <si>
    <t>Trait_1103</t>
  </si>
  <si>
    <t>감염</t>
  </si>
  <si>
    <t>건강 -5, 허기 -5</t>
  </si>
  <si>
    <t>_상태</t>
  </si>
  <si>
    <t>Trait_2001</t>
  </si>
  <si>
    <t>Trait_2002</t>
  </si>
  <si>
    <t>Trait_2003</t>
  </si>
  <si>
    <t>주사위 보너스 -1</t>
  </si>
  <si>
    <t>Trait_2004</t>
  </si>
  <si>
    <t>중상</t>
  </si>
  <si>
    <t>주사위 보너스 -3</t>
  </si>
  <si>
    <t>Trait_2005</t>
  </si>
  <si>
    <t>위급</t>
  </si>
  <si>
    <t>주사위 보너스 -5</t>
  </si>
  <si>
    <t>Trait_2011</t>
  </si>
  <si>
    <t>풍족</t>
  </si>
  <si>
    <t>Trait_2012</t>
  </si>
  <si>
    <t>Trait_2013</t>
  </si>
  <si>
    <t>Trait_2014</t>
  </si>
  <si>
    <t>Trait_2015</t>
  </si>
  <si>
    <t>영양실조</t>
  </si>
  <si>
    <t>Trait_2021</t>
  </si>
  <si>
    <t>활기</t>
  </si>
  <si>
    <t>Trait_2022</t>
  </si>
  <si>
    <t>Trait_2023</t>
  </si>
  <si>
    <t>피곤</t>
  </si>
  <si>
    <t>Trait_2024</t>
  </si>
  <si>
    <t>과로</t>
  </si>
  <si>
    <t>Trait_2025</t>
  </si>
  <si>
    <t>탈진</t>
  </si>
  <si>
    <t>Trait_2031</t>
  </si>
  <si>
    <t>행복</t>
  </si>
  <si>
    <t>Trait_2032</t>
  </si>
  <si>
    <t>Trait_2033</t>
  </si>
  <si>
    <t>Trait_2034</t>
  </si>
  <si>
    <t>절망</t>
  </si>
  <si>
    <t>Trait_2035</t>
  </si>
  <si>
    <t>정신착란</t>
  </si>
  <si>
    <t>name</t>
  </si>
  <si>
    <t>behavior</t>
  </si>
  <si>
    <t>condition</t>
  </si>
  <si>
    <t>resource_1</t>
  </si>
  <si>
    <t>resource_2</t>
  </si>
  <si>
    <t>resource_3</t>
  </si>
  <si>
    <t>time_spent</t>
  </si>
  <si>
    <t>102(1)</t>
  </si>
  <si>
    <t>104(1)</t>
  </si>
  <si>
    <t>102(2),105(1)</t>
  </si>
  <si>
    <t>102(1),103(1),105(1)</t>
  </si>
  <si>
    <t>102(2),104(1),105(1)</t>
  </si>
  <si>
    <t>물동이</t>
  </si>
  <si>
    <t>106(2),205(1)</t>
  </si>
  <si>
    <t>103(3),105(1),107(5)</t>
  </si>
  <si>
    <t>104(2),105(2)</t>
  </si>
  <si>
    <t>_제작 : 제작 터치 시 출력되는 리스트</t>
  </si>
  <si>
    <t>202(3),203(2)</t>
  </si>
  <si>
    <t>202(2),203(3)</t>
  </si>
  <si>
    <t>203(5)</t>
  </si>
  <si>
    <t>203(1)</t>
  </si>
  <si>
    <t>202(5)</t>
  </si>
  <si>
    <t>201(5)</t>
  </si>
  <si>
    <t>204(3)</t>
  </si>
  <si>
    <t>203(2),204(1)</t>
  </si>
  <si>
    <t>1101(1),203(1)</t>
  </si>
  <si>
    <t>208(5)</t>
  </si>
  <si>
    <t>203(1),207(1)</t>
  </si>
  <si>
    <t>203(5),204(5)</t>
  </si>
  <si>
    <t>202(5),204(3)</t>
  </si>
  <si>
    <t>202(2),204(1)</t>
  </si>
  <si>
    <t>204(10)</t>
  </si>
  <si>
    <t>201(10),202(5)</t>
  </si>
  <si>
    <t>201(3),206(1)</t>
  </si>
  <si>
    <t>202(3),203(3),206(2)</t>
  </si>
  <si>
    <t>202(1),204(1),301(3)</t>
  </si>
  <si>
    <t>오크통</t>
  </si>
  <si>
    <t>202(10),203(3)</t>
  </si>
  <si>
    <t>202(15),203(20)</t>
  </si>
  <si>
    <t>201(15)</t>
  </si>
  <si>
    <t>201(20)</t>
  </si>
  <si>
    <t>205(1),302(3)</t>
  </si>
  <si>
    <t>1101(1),1102(1),203(1)</t>
  </si>
  <si>
    <t>209(5)</t>
  </si>
  <si>
    <t>203(15),204(15)</t>
  </si>
  <si>
    <t>202(5),204(5)</t>
  </si>
  <si>
    <t>210(5)</t>
  </si>
  <si>
    <t>203(35),204(35)</t>
  </si>
  <si>
    <t>_설치 : 설치 터치 시 출력되는 리스트</t>
  </si>
  <si>
    <t>202(3),203(3)</t>
  </si>
  <si>
    <t>라디오 센터</t>
  </si>
  <si>
    <t>4108(1),4105(1)</t>
  </si>
  <si>
    <t>4101(1),4102(4)</t>
  </si>
  <si>
    <t>4103(4),4104(1)</t>
  </si>
  <si>
    <t>4105(2),4106(1)</t>
  </si>
  <si>
    <t>4112(1),202(10),203(10)</t>
  </si>
  <si>
    <t>_건설 : 건설 터치 시 출력되는 리스트</t>
  </si>
  <si>
    <t>202(10),203(10)</t>
  </si>
  <si>
    <t>201(10)</t>
  </si>
  <si>
    <t>외벽 강화</t>
  </si>
  <si>
    <t>강화 문</t>
  </si>
  <si>
    <t>202(5),203(15),206(3)</t>
  </si>
  <si>
    <t>202(20),203(20),206(3)</t>
  </si>
  <si>
    <t>202(20),203(20)</t>
  </si>
  <si>
    <t>202(30),203(30)</t>
  </si>
  <si>
    <t>202(30),203(30),206(10)</t>
  </si>
  <si>
    <t>201(30)</t>
  </si>
  <si>
    <t>Class</t>
  </si>
  <si>
    <t>_Sub_ID</t>
  </si>
  <si>
    <t>Area</t>
  </si>
  <si>
    <t>_Area</t>
  </si>
  <si>
    <t>Behavior</t>
  </si>
  <si>
    <t>TimeCondition</t>
  </si>
  <si>
    <t>Image</t>
  </si>
  <si>
    <t>Title</t>
  </si>
  <si>
    <t>_title</t>
  </si>
  <si>
    <t>Condition</t>
  </si>
  <si>
    <t>Description</t>
  </si>
  <si>
    <t>Result</t>
  </si>
  <si>
    <t>RewardCommand</t>
  </si>
  <si>
    <t>_RewardCommand</t>
  </si>
  <si>
    <t>Action</t>
  </si>
  <si>
    <t>CustomSituation</t>
  </si>
  <si>
    <t>phase</t>
  </si>
  <si>
    <t>new</t>
  </si>
  <si>
    <t>캠프가 된 건물의 이미지</t>
  </si>
  <si>
    <t>Situation_Title_Day_1</t>
  </si>
  <si>
    <t>Description_Day_1</t>
  </si>
  <si>
    <t>캠프에서의 첫번째 아침이 찾아왔다.
떠돌이 생활에 지친 우리들은 베이스캠프로 쓸만한 건물인 것을 확인하자마자 안도했다.
우리는 생존을 위한 기본 규칙을 정했다.
1) 낮에는 감염자들이 건물 내로 대피하므로 탐색은 하지 않는다. 대신 감염자를 막기 위해 캠프를 보수한다.
2) 감염자들이 거리로 다시 나오는 밤에 다른 건물을 탐색한다.
오늘은 캠프를 정리하는 게 좋을 것 같다.</t>
  </si>
  <si>
    <t>상태에 따른 이미지</t>
  </si>
  <si>
    <t>Situation_Title_Day_N</t>
  </si>
  <si>
    <t>Day {0}</t>
  </si>
  <si>
    <t>Description_Day_N</t>
  </si>
  <si>
    <t>{0}일차 아침이 밝았다.</t>
  </si>
  <si>
    <t>Class:10</t>
  </si>
  <si>
    <t>PhaseNSituation</t>
  </si>
  <si>
    <t>statsummary</t>
  </si>
  <si>
    <t>result</t>
  </si>
  <si>
    <t>풍족 물자</t>
  </si>
  <si>
    <t>Has(itemcatagory:1:20).Target:camp</t>
  </si>
  <si>
    <t>Description_Resources_1</t>
  </si>
  <si>
    <t>물자는 넉넉하다.</t>
  </si>
  <si>
    <t>Class:20</t>
  </si>
  <si>
    <t>일반 물자</t>
  </si>
  <si>
    <t>Has(itemcatagory:1:10).Target:camp</t>
  </si>
  <si>
    <t>Description_Resources_2</t>
  </si>
  <si>
    <t>아직까지는 버틸만한 물자를 보유 중이다.</t>
  </si>
  <si>
    <t>부족 물자</t>
  </si>
  <si>
    <t>Has(itemcatagory:1:5).Target:camp</t>
  </si>
  <si>
    <t>Description_Resources_3</t>
  </si>
  <si>
    <t>물자를 확보하지 못하면 생존을 보장할 수 없다.</t>
  </si>
  <si>
    <t>치명 물자</t>
  </si>
  <si>
    <t>Has(itemcatagory:1:0).Target:camp</t>
  </si>
  <si>
    <t>Description_Resources_4</t>
  </si>
  <si>
    <t>물자가 없다. 모두가 당장 뛰쳐나가 자원을 구해야한다. 그렇지 않으면 우리는...</t>
  </si>
  <si>
    <t>풍족 건강</t>
  </si>
  <si>
    <t>건강 평균 90 이상</t>
  </si>
  <si>
    <t>Description_Health_1</t>
  </si>
  <si>
    <t>놀랍게도 다들 건강하다.</t>
  </si>
  <si>
    <t>Class:30</t>
  </si>
  <si>
    <t>일반 건강</t>
  </si>
  <si>
    <t>건강 평균 60 이상</t>
  </si>
  <si>
    <t>Description_Health_2</t>
  </si>
  <si>
    <t>이 정도면 건강하다고 말해도 괜찮을 것이다.</t>
  </si>
  <si>
    <t>부족 건강</t>
  </si>
  <si>
    <t>건강 평균 60 미만</t>
  </si>
  <si>
    <t>Description_Health_3</t>
  </si>
  <si>
    <t>상태가 좋지 않다. 건강에 신경써야 한다.</t>
  </si>
  <si>
    <t>Has(Trait:2005).Target:any</t>
  </si>
  <si>
    <t>Description_Health_4</t>
  </si>
  <si>
    <t>{character}가 위급하다. 당장 치료하지 않으면... 돌이킬 수 없게 된다.</t>
  </si>
  <si>
    <t>풍족 허기</t>
  </si>
  <si>
    <t>허기 평균 90 이상</t>
  </si>
  <si>
    <t>Description_Hunger_1</t>
  </si>
  <si>
    <t>믿을 수 없지만 허기를 전혀 느낄 수 없다.</t>
  </si>
  <si>
    <t>Class:40</t>
  </si>
  <si>
    <t>일반 허기</t>
  </si>
  <si>
    <t>허기 평균 60 이상</t>
  </si>
  <si>
    <t>Description_Hunger_2</t>
  </si>
  <si>
    <t>굶주리지 않는 것으로도 충분하다.</t>
  </si>
  <si>
    <t>부족 허기</t>
  </si>
  <si>
    <t>허기 평균 60 미만</t>
  </si>
  <si>
    <t>Description_Hunger_3</t>
  </si>
  <si>
    <t>꽤 오랜 시간 굶주리고 있다. 이대로라면 모두가 쓰러질것이다.</t>
  </si>
  <si>
    <t>Has(Trait:2015).Target:any</t>
  </si>
  <si>
    <t>Description_Hunger_4</t>
  </si>
  <si>
    <t>{character}는 영양실조다. 먹을 것이 필요하다.</t>
  </si>
  <si>
    <t>풍족 감정</t>
  </si>
  <si>
    <t>감정 평균 90 이상</t>
  </si>
  <si>
    <t>Description_Emotions_1</t>
  </si>
  <si>
    <t>동료 모두가 희망적인 미래를 바라보고 있다.</t>
  </si>
  <si>
    <t>Class:50</t>
  </si>
  <si>
    <t>일반 감정</t>
  </si>
  <si>
    <t>감정 평균 60 이상</t>
  </si>
  <si>
    <t>Description_Emotions_2</t>
  </si>
  <si>
    <t>아직까지는 동료 사이에 희망이 남아 있다.</t>
  </si>
  <si>
    <t>부족 감정</t>
  </si>
  <si>
    <t>감정 평균 60 미만</t>
  </si>
  <si>
    <t>Description_Emotions_3</t>
  </si>
  <si>
    <t>이 세상에 희망이란 있는 것일까? 우리는 절망스럽다.</t>
  </si>
  <si>
    <t>Has(Trait:2035).Target:any</t>
  </si>
  <si>
    <t>Description_Emotions_4</t>
  </si>
  <si>
    <t>{character}가 미쳐 어떤 행동을 할 지 모른다.</t>
  </si>
  <si>
    <t>풍족 피로</t>
  </si>
  <si>
    <t>피로 평균 90 이상</t>
  </si>
  <si>
    <t>Description_Fatigue_1</t>
  </si>
  <si>
    <t>피로하지 않고 활력이 넘친다. 다들 적극적으로 일을 찾고 있다.</t>
  </si>
  <si>
    <t>일반 피로</t>
  </si>
  <si>
    <t>피로 평균 60 이상</t>
  </si>
  <si>
    <t>Description_Fatigue_2</t>
  </si>
  <si>
    <t>모두가 조금 피로하지만 일을 못 할 정도는 아니다.</t>
  </si>
  <si>
    <t>부족 피로</t>
  </si>
  <si>
    <t>피로 평균 60 미만</t>
  </si>
  <si>
    <t>Description_Fatigue_3</t>
  </si>
  <si>
    <t>모두가 매우 지쳐 있다. 휴식이 필요하다.</t>
  </si>
  <si>
    <t>Has(Trait:2025).Target:any</t>
  </si>
  <si>
    <t>Description_Fatigue_4</t>
  </si>
  <si>
    <t>{character}는 곧 쓰러질 것 같은 얼굴을 하고 있다. 쉬어야 한다.</t>
  </si>
  <si>
    <t>_행동을 시작 했을 때 출력되는 문구</t>
  </si>
  <si>
    <t>행동</t>
  </si>
  <si>
    <t>Text_Work_Start</t>
  </si>
  <si>
    <t>우리는 각자 필요한 일을 찾아 시작했다.</t>
  </si>
  <si>
    <t>System_Behavior_Detail</t>
  </si>
  <si>
    <t>{Charcter} : [{Behavior}] - [{Detail}]</t>
  </si>
  <si>
    <t>_행동의 결과 때 출력되는 문구</t>
  </si>
  <si>
    <t>대성공</t>
  </si>
  <si>
    <t>{character}</t>
  </si>
  <si>
    <t>Situation_Title_Collect_GreatSuccess</t>
  </si>
  <si>
    <t>수집 대성공</t>
  </si>
  <si>
    <t>기대 이상의 수익이다. {object}에 자원이 가득 차 있다.</t>
  </si>
  <si>
    <t>Drop</t>
  </si>
  <si>
    <t>{object}를 보고 소리를 지를 뻔 했다. 필요한 것이 모두 여기 있다.</t>
  </si>
  <si>
    <t>누군가 돕고 있는 게 분명하다. {object} 주변에서도 숨겨진 자원을 수집했다.</t>
  </si>
  <si>
    <t>이렇게 삭막한 세상에서 이렇게 운이 좋을 수 있나? {object} 근처에도 자원이 더 있다.</t>
  </si>
  <si>
    <t>성공</t>
  </si>
  <si>
    <t>Situation_Title_Collect_Success</t>
  </si>
  <si>
    <t>수집 성공</t>
  </si>
  <si>
    <t>{object}에서 필요한 자원들을 발견했다.</t>
  </si>
  <si>
    <t>이 정도면 보탬이 될 것 같다. {object}의 수집을 마쳤다.</t>
  </si>
  <si>
    <t>만족스러운 결과다. {object}를 살펴 본 의미가 있다.</t>
  </si>
  <si>
    <t>실패</t>
  </si>
  <si>
    <t>Situation_Title_Collect_Failure</t>
  </si>
  <si>
    <t>수집 실패</t>
  </si>
  <si>
    <t>{object}에서 아무것도 건지지 못했다.</t>
  </si>
  <si>
    <t>아무것도 없는 {object}보다 다른 것을 보는 게 더 좋을 뻔 했다.</t>
  </si>
  <si>
    <t>시간낭비였다. {object}엔 아무것도 없었다.</t>
  </si>
  <si>
    <t>결과가 썩 좋지 않다. {object}엔 남은 게 없다.</t>
  </si>
  <si>
    <t>아예 발견하지 않는 게 좋을 뻔 했다. {object}에서는 물자의 부스러기조차 보지 못했다.</t>
  </si>
  <si>
    <t>대실패</t>
  </si>
  <si>
    <t>Situation_Title_Collect_HugeFailure</t>
  </si>
  <si>
    <t>수집 대실패</t>
  </si>
  <si>
    <t>{object}에 정신이 팔려 바닥에 널부러진 못을 밟았다. 누군가 물건을 해체하고 아무렇게나 잔해를 둔 모양이다.</t>
  </si>
  <si>
    <t>건강 -10, 랜덤 부상</t>
  </si>
  <si>
    <t>Update(health:-10).Target:self</t>
  </si>
  <si>
    <t>하늘은 우리의 생존을 원하지 않는걸까? {object} 수집에 집중하다 거친 표면에 손을 베였다.</t>
  </si>
  <si>
    <t>건강 -5, 랜덤 부상</t>
  </si>
  <si>
    <t>Update(health:-5).Target:self</t>
  </si>
  <si>
    <t>{object} 에는 먼지와 끈적한 액체가 엉겨 붙은 정체를 알 수 없는 덩어리만이 나뒹군다. 웩. 악취가 너무 심해 위에 들어있는 모든 것을 게워냈다. 감염자의 신체 일부일까? 최악의 수집이었다.</t>
  </si>
  <si>
    <t>멘탈 -10, 허기 -10</t>
  </si>
  <si>
    <t>Update(feeling:-10).Target:self,
Update(hunger:-10).Target:self</t>
  </si>
  <si>
    <t>Update(feeling:-10).Target:self
Update(hunger:-10).Target:self</t>
  </si>
  <si>
    <t>{object} 수집을 위해 손을 넣었다가 쥐에게 세게 물렸다. 손을 물기 전에 무엇을 갉아먹고 있었을 지 알 수 없다. 손 끝이 크게 부어오른다. 아니, 쥐는 맞겠지?</t>
  </si>
  <si>
    <t>Situation_Title_Demolition_GreatSuccess</t>
  </si>
  <si>
    <t>철거 대성공</t>
  </si>
  <si>
    <t>{object} 철거는 성공적이었다. 버리는 자원 없이 효율적으로 철거를 마쳤다.</t>
  </si>
  <si>
    <t>{object} 철거는 손쉽게 끝났다. 아무래도 재능이 있는 것 같다.</t>
  </si>
  <si>
    <t>이렇게 깔끔하게 {object}를 철거할 수 있는 사람은 드물 것이다. 얻을 수 있는 만큼의 재료를 모두 살렸다.</t>
  </si>
  <si>
    <t>Situation_Title_Demolition_Success</t>
  </si>
  <si>
    <t>철거 성공</t>
  </si>
  <si>
    <t>이 정도면 철거가 잘 됐다. 적당히 도움이 될 것이다.</t>
  </si>
  <si>
    <t>적당히 자원을 살려 철거에 성공했다.</t>
  </si>
  <si>
    <t>Situation_Title_Demolition_Failure</t>
  </si>
  <si>
    <t>철거 실패</t>
  </si>
  <si>
    <t>철거 계획에 실수가 있었다. 잡동사니 몇 개조차 건질 수가 없었다.</t>
  </si>
  <si>
    <t>이런. 장비를 잘못 휘둘러, 쓸 수 있는 자원을 모조리 망가뜨렸다.</t>
  </si>
  <si>
    <t>철거 시도는 완전히 시간 낭비였다. 잘 철거하지 못해 자원을 건지지 못했다.</t>
  </si>
  <si>
    <t>Situation_Title_Demolition_HugeFailure</t>
  </si>
  <si>
    <t>철거 대실패</t>
  </si>
  <si>
    <t>철거에 집중한 나머지, 내 손을 도구로 찧는 것을 인지하지 못했다. 아차 싶을 땐 이미 너무 늦었다.</t>
  </si>
  <si>
    <t>부상 : 출혈</t>
  </si>
  <si>
    <t>빠르게 철거를 진행하다 손에서 장비를 놓쳐, 그대로 발등을 크게 찧었다. 발목이 통째로 날아갈 뻔 한 것에 비하면 이 정도의 아픔은 참아야 할 것 같다.</t>
  </si>
  <si>
    <t>건강 -15, 부상 : 출혈</t>
  </si>
  <si>
    <t>철거 중에 무게 중심을 잘못 짚어, 헛발질을 하며 발목을 크게 삐었다. 이 상태로 철거를 계속하는 건 무리다.</t>
  </si>
  <si>
    <t>건강 -10</t>
  </si>
  <si>
    <t>철거 중에 장비를 잘못 휘둘러 허리 근육을 크게 삐었다. 근육인지 뼈인지 디스크인지 알 방법은 없으니 근육이라고 생각하는 편이 좋을 것이다.</t>
  </si>
  <si>
    <t>Situation_Title_301</t>
  </si>
  <si>
    <t>{object}{postposition} 설치했다. 이제 {behavior}를 할 수 있다.</t>
  </si>
  <si>
    <t>설치물 추가</t>
  </si>
  <si>
    <t>Situation_Title_401</t>
  </si>
  <si>
    <t>요리 완료</t>
  </si>
  <si>
    <t>{object}{postposition} 만들었다. 필요한 사람이 먹을 수 있도록 잘 포장해 놓자.</t>
  </si>
  <si>
    <t>제작된 아이템 인벤토리 추가</t>
  </si>
  <si>
    <t>Situation_Title_501</t>
  </si>
  <si>
    <t>{object}{postposition} 만들었다. 필요한 사람이 사용할 수 있도록 창고에 넣어두자.</t>
  </si>
  <si>
    <t>Situation_Title_601</t>
  </si>
  <si>
    <t>단열 처리 완료</t>
  </si>
  <si>
    <t>{object}{postposition} 설치했다. 이제 조금 더 따뜻하게 지낼 수 있다.</t>
  </si>
  <si>
    <t>온도 ++</t>
  </si>
  <si>
    <t>Situation_Title_602</t>
  </si>
  <si>
    <t>외벽 보강 완료</t>
  </si>
  <si>
    <t>{object}{postposition} 설치했다. 이제 외부 공격으로부터 조금 더 안전해졌다.</t>
  </si>
  <si>
    <t>방어 ++</t>
  </si>
  <si>
    <t>Situation_Title_603</t>
  </si>
  <si>
    <t>암막 설치 완료</t>
  </si>
  <si>
    <t>{object}{postposition} 설치했다. 습격자로부터 우리를 잘 숨겨주길 바란다.</t>
  </si>
  <si>
    <t>은신 ++</t>
  </si>
  <si>
    <t>Situation_Title_701</t>
  </si>
  <si>
    <t>음악</t>
  </si>
  <si>
    <t>{object}{postposition} 틀었다. 조금이나마 마음의 평안이 찾아온다.</t>
  </si>
  <si>
    <t>감정 +10</t>
  </si>
  <si>
    <t>Update(feeling:10).Target:self</t>
  </si>
  <si>
    <t>Situation_Title_702</t>
  </si>
  <si>
    <t>위험 예고</t>
  </si>
  <si>
    <t>{object}{postposition} 틀었다. 선선한 날씨로 인해 감염자들이 활발해 질거라는 경고였다.</t>
  </si>
  <si>
    <t>야간탐색 시 감염자 조우 확률 증가</t>
  </si>
  <si>
    <t>Situation_Title_703</t>
  </si>
  <si>
    <t>우천 예고</t>
  </si>
  <si>
    <t>{object}{postposition} 틀었다. 날씨가 좋지 않아 돌아다니기 힘들다. 오늘은 습격이 조금 줄어들 것 같다.</t>
  </si>
  <si>
    <t>야간경계 시 습격 확률 하락</t>
  </si>
  <si>
    <t>Situation_Title_704</t>
  </si>
  <si>
    <t>별일 없음</t>
  </si>
  <si>
    <t>별다른 소식은 없었다.</t>
  </si>
  <si>
    <t>Time(day:2:1)</t>
  </si>
  <si>
    <t>Situation_Title_705</t>
  </si>
  <si>
    <t>처음</t>
  </si>
  <si>
    <t>day_upper:2</t>
  </si>
  <si>
    <t>쉘터는 붕괴되었지만 쉘터를 건립한 우리의 정신은 붕괴되지 않았습니다. 여러분들의 안전을 빕니다. 쉘터 붕괴 이후 정기적으로 진행했던 감염자 소독과 청소 업무가 중단되어, 도시는 감염자들로 가득합니다. 낮에 캠프 외에 다른 건물을 탐색하는 것은 극도로 위험하니 주의하시기 바랍니다.</t>
  </si>
  <si>
    <t>Time(day:5:1)</t>
  </si>
  <si>
    <t>Situation_Title_706</t>
  </si>
  <si>
    <t>연좌제</t>
  </si>
  <si>
    <t>day_upper:5</t>
  </si>
  <si>
    <t>Z 바이러스를 개발한 군수기업의 신무용 회장의 아들 데이비드 신이 사망했습니다. 신무용 회장의 사망 이후, 쉘터에 구금되어 있던 데이비드 신 씨는 쉘터 붕괴 이후 도주했다가 사적제재로 살해된 것으로 추정됩니다. 이에 따라 정부는 연좌제를 실행했다는 논란에서 자유롭지 못할 것으로 보입니다. 한편, 데이비드 신의 자녀를 찾아 움직이는 시민단체의 움직임은 더욱 급물살을 타고 있습니다.</t>
  </si>
  <si>
    <t>Time(day:7:1),
Time(day:10:-1)</t>
  </si>
  <si>
    <t>Situation_Title_707</t>
  </si>
  <si>
    <t>앵벌이</t>
  </si>
  <si>
    <t>day_upper:7
,day_lower:10</t>
  </si>
  <si>
    <t>붕괴되기 이전 쉘터의 자체 조사 결과에 따르면, Z 바이러스 창궐 이후 적절한 보호자 없이 떠도는 14세 미만 아이는 약 20만명으로 추산됩니다. 성인과 같이 다니는 아이의 경우에도, 보호자가 아닌, 아이를 앞세워 물자를 구걸하는 착취자인 경우가 훨씬 많은 것으로 밝혀졌습니다.</t>
  </si>
  <si>
    <t>Time(day:11:1)</t>
  </si>
  <si>
    <t>Situation_Title_708</t>
  </si>
  <si>
    <t>쉘터 조사</t>
  </si>
  <si>
    <t>day_upper:11</t>
  </si>
  <si>
    <t>쉘터 붕괴에 대한 조사가 진행 중입니다. 쉘터 입주민으로 생활하셨던 분들은 조사단을 마주치면 조사에 응해주시기 바랍니다. 쉘터는 이론적으로 바이러스 침투가 불가능한 구조입니다. 쉘터 조사단은 쉘터의 능력을 검증해 닥터 한의 공로를 입증할 것입니다.</t>
  </si>
  <si>
    <t>Time(day:13:1)</t>
  </si>
  <si>
    <t>Situation_Title_709</t>
  </si>
  <si>
    <t>사재기</t>
  </si>
  <si>
    <t>day_upper:13</t>
  </si>
  <si>
    <t>쉘터의 재건을 위해 여러 자치 단체에서의 참여와 지원이 끊이지 않고 있습니다. 가장 빠르게 생존할 수 있는 방법은 쉘터 재건입니다. 쉘터 재건을 위한 '사회재건기여본부'의 활동에 동참해주십시오. 구분이 쉽지 않으나, 자치 단체를 사칭하며 물자를 빼앗는 조직적인 범죄 행위를 주의하시기 바랍니다.</t>
  </si>
  <si>
    <t>Time(day:15:1),
Time(day:20:-1)</t>
  </si>
  <si>
    <t>Situation_Title_710</t>
  </si>
  <si>
    <t>청소</t>
  </si>
  <si>
    <t>day_upper:15
,day_lower:20</t>
  </si>
  <si>
    <t>오늘 닥터 한의 아들, 한 양 씨가 감염된 상태로 발견되었습니다. 한 양씨는 닥터 한의 행동 지침에 따른 자치 단체에 의해 청소되었습니다. 고인의 명복을 빕니다. 고인은 청소되어 명예를 지킬 수 있게 되었습니다.
다양한 자치 단체에 의해 자발적인 감염자 청소가 이뤄지고 있습니다. 시내의 감염율은 지난 달에 비해 10% 감소한 것으로 나타났습니다. 여러분의 봉사 정신에 감사를 표합니다. 세계 감염자 처리 매뉴얼에 따르면, 감염자 청소 원칙은 후두부를 사격하는 것입니다. 최대한 매뉴얼을 따라주십시오. 정식 청소부의 파견이 어려운 관계로, 감염자를 청소하실 때에는 안전사고와 추가 감염이 없도록 특별히 주의를 요합니다.</t>
  </si>
  <si>
    <t>Time(day:22:1),
Time(day:30:-1)</t>
  </si>
  <si>
    <t>Situation_Title_711</t>
  </si>
  <si>
    <t>쉘터 조사2</t>
  </si>
  <si>
    <t>day_upper:22
,day_lower:30</t>
  </si>
  <si>
    <t>쉘터 붕괴에 대한 조사단이 쉘터 내부에서 감염자가 오랜 기간 생활한 흔적을 발견하면서, 조사는 급물살을 타고 있습니다.
한 조사원에 따르면, 쉘터 내에 위치한 어린이집 창고에서 감염자의 피부 조직과 섭취하고 남은 음식물 등이 발견됐습니다. 당시 음식물을 포장했던 캠페인 전단지는 쉘터 붕괴 두 달 이전의 것으로 밝혀졌습니다.
조사단은 쉘터 내부에서 감염자를 대상으로 실험이 진행되었을 가능성을 염두에 두고 조사 중이며, 동시에 피부 조직을 여러 점 확보해 신원 분석을 의뢰한 것으로 알려졌습니다.</t>
  </si>
  <si>
    <t>Time(day:44:1),
Time(day:47:-1)</t>
  </si>
  <si>
    <t>Situation_Title_712</t>
  </si>
  <si>
    <t>수배</t>
  </si>
  <si>
    <t>day_upper:44
,day_lower:47</t>
  </si>
  <si>
    <t>신원을 밝히지 않은 특정 조직이 아이에 대해 현상금을 걸고 도시를 탐문하고 있습니다. 신원과 아이를 찾는 이유를 밝히지 못하는 조직을 주의하시기 바랍니다. 특히, 생존을 담보하는 어떠한 요구에도 응하지 마십시오.</t>
  </si>
  <si>
    <t>Situation_Title_801</t>
  </si>
  <si>
    <t>{object}에서 휴식을 취했다. 오랜만에 긴장을 내려놓고 편하게 {item}을 즐겼다. 기분이 좋아졌다.</t>
  </si>
  <si>
    <t>Situation_Title_901</t>
  </si>
  <si>
    <t>매우 피곤</t>
  </si>
  <si>
    <t>침대에서 편안하게 숙면을 취했다. 과로로 사망하는 일은 피한 것 같다.</t>
  </si>
  <si>
    <t>피로 +10</t>
  </si>
  <si>
    <t>Situation_Title_902</t>
  </si>
  <si>
    <t>침대에서 편안하게 숙면을 취했다. 아직은 조금 피곤하지만 활동하는데에는 무리가 없을것이다.</t>
  </si>
  <si>
    <t>Situation_Title_903</t>
  </si>
  <si>
    <t>침대에서 편안하게 숙면을 취했다. 몸이 개운하다.</t>
  </si>
  <si>
    <t>Situation_Title_904</t>
  </si>
  <si>
    <t>활기찬</t>
  </si>
  <si>
    <t>침대에서 편안하게 숙면을 취했다. 오랜만에 최고의 컨디션이다. 뭐든지 다 잘 할 수 있을 것 같다.</t>
  </si>
  <si>
    <t>Situation_Title_1001</t>
  </si>
  <si>
    <t>씨앗 심기</t>
  </si>
  <si>
    <t>씨앗을 심었다. 잘 자라주었으면 좋겠다.</t>
  </si>
  <si>
    <t>Situation_Title_1002</t>
  </si>
  <si>
    <t>물 주기</t>
  </si>
  <si>
    <t>물을 듬뿍 주었다. 빨리 자라야 우리에게 도움이 될 것이다.</t>
  </si>
  <si>
    <t>Situation_Title_1003</t>
  </si>
  <si>
    <t>비료 주기</t>
  </si>
  <si>
    <t>비료를 골로루 주었다. 질 좋은 작물이 자랄것이다.</t>
  </si>
  <si>
    <t>Situation_Title_1004</t>
  </si>
  <si>
    <t>수확 하기</t>
  </si>
  <si>
    <t>{item}{postposition} 수확했다. 이런 세상에서도 잘 자라는 게 있다니. 힘들게 기른 작물을 수확하는 건 참 기쁜 일이다.</t>
  </si>
  <si>
    <t>해제</t>
  </si>
  <si>
    <t>Situation_Title_Unlock_GreatSuccess</t>
  </si>
  <si>
    <t>해제 대성공</t>
  </si>
  <si>
    <t>운이 좋았다. 열려고 몇 번 덜그럭거리자 자물쇠가 먼지를 떨궈내며 스스로 열렸다. 락픽을 사용하거나 심혈을 기울여 열 필요도 없었다.</t>
  </si>
  <si>
    <t>Situation_Title_Unlock_Success</t>
  </si>
  <si>
    <t>해제 성공</t>
  </si>
  <si>
    <t>자물쇠는 크게 애먹이지 않고 부드럽게 열렸다.</t>
  </si>
  <si>
    <t>락픽-1, Drop</t>
  </si>
  <si>
    <t>자물쇠를 어렵지 않게 열었다.</t>
  </si>
  <si>
    <t>난이도가 높지 않은 자물쇠였다. 자물쇠는 손쉽게 열렸다.</t>
  </si>
  <si>
    <t>Situation_Title_Unlock_Failure</t>
  </si>
  <si>
    <t>해제 실패</t>
  </si>
  <si>
    <t>시간이 너무 오래되어 자물쇠는 속까지 녹이 슬어 있었다. 아무리 시도해도 자물쇠는 열리지 않았다.</t>
  </si>
  <si>
    <t>자물쇠를 열려고 넣은 도구가 망가져 버렸다. 힘을 줘서 꺼내는데 도구가 똑 끊어져 자물쇠와 한 몸이 되었다. 포기하는 수 밖에 없다.</t>
  </si>
  <si>
    <t>자물쇠는 내부가 눌러 붙은 것처럼 꼼짝하지 않았다. 누가 와도 열지 못할 것이다.</t>
  </si>
  <si>
    <t>이 자물쇠를 해체하기에는 내 실력이 모자랐다.</t>
  </si>
  <si>
    <t>Situation_Title_Unlock_HugeFailure</t>
  </si>
  <si>
    <t>해제 대실패</t>
  </si>
  <si>
    <t>자물쇠를 열려고 시도하다, 뾰족한 도구를 내 손에 찔러 넣고 말았다. 참지 못하고 소리를 지르는 바람에, 끝내 열지 못하고 자리를 피했다.</t>
  </si>
  <si>
    <t>건강 -5
기분 -5</t>
  </si>
  <si>
    <t>Update(health:-5).Target:self,
Update(feeling:-5).Target:self</t>
  </si>
  <si>
    <t>Update(health:-5).Target:self
,Update(feeling:-5).Target:self</t>
  </si>
  <si>
    <t>자물쇠를 열려고 시도하자, 누군가 함정이라도 파 놓은 듯 물건이 들은 상자가 머리 위로 떨어졌다. 찰과상을 입어 피가 난다. 이 상자에 손도끼가 들어있지 않은 것을 천운이라고 생각해야 할까?</t>
  </si>
  <si>
    <t>건강 -10
타박상 획득</t>
  </si>
  <si>
    <t>Update(health:-10).Target:self,
Update(Injury:1:1).Target:self</t>
  </si>
  <si>
    <t>Update(health:-10).Target:self
,Update(Injury:1:1).Target:self</t>
  </si>
  <si>
    <t>자물쇠를 열기 위해 쪼그려 앉아 한참을 씨름했다. 잘 되지 않아 급하게 일어나다가, 뒤통수를 선반에서 튀어나온 못에 세게 찍혔다.</t>
  </si>
  <si>
    <t>건강 -10
감염 획득</t>
  </si>
  <si>
    <t>Update(health:-10).Target:self,
Update(Injury:6:1).Target:self</t>
  </si>
  <si>
    <t>Update(health:-10).Target:self
,Update(Injury:6:1).Target:self</t>
  </si>
  <si>
    <t>식사</t>
  </si>
  <si>
    <t>item_icon</t>
  </si>
  <si>
    <t>Situation_Title_1201</t>
  </si>
  <si>
    <t>통조림 식사</t>
  </si>
  <si>
    <t>통조림으로 허기를 달랬다.</t>
  </si>
  <si>
    <t>통조림 효과</t>
  </si>
  <si>
    <t>Update(hunger:20).Target:self</t>
  </si>
  <si>
    <t>Update(hunger:{0}).Target:self</t>
  </si>
  <si>
    <t>Situation_Title_1202</t>
  </si>
  <si>
    <t>야채 섭취</t>
  </si>
  <si>
    <t>야채로 허기를 달랬다. 맛은 그닥이지만 신선한 느낌이다.</t>
  </si>
  <si>
    <t>야채 효과</t>
  </si>
  <si>
    <t>Update(hunger:5).Target:self</t>
  </si>
  <si>
    <t>Situation_Title_1203</t>
  </si>
  <si>
    <t>과일 섭취</t>
  </si>
  <si>
    <t>과일로 허기를 달랬다. 달콤함에 기분이 조금 나아진다.</t>
  </si>
  <si>
    <t>과일 효과</t>
  </si>
  <si>
    <t>Update(hunger:5).Target:self,
Update(feeling:5).Target:self</t>
  </si>
  <si>
    <t>Situation_Title_1204</t>
  </si>
  <si>
    <t>생고기 뜯기</t>
  </si>
  <si>
    <t>너무 배가고파 생고기를 뜯었다. 식중독에 걸리지만 않길 바랄 뿐이다.</t>
  </si>
  <si>
    <t>생고기 효과</t>
  </si>
  <si>
    <t>Update(hunger:10).Target:self</t>
  </si>
  <si>
    <t>Situation_Title_1205</t>
  </si>
  <si>
    <t>조미료 맛보기</t>
  </si>
  <si>
    <t>허기져 조미료를 찍어먹어 봤지만 더 배고파진 느낌이다. 하지만 칼로리는 섭취했겠지...</t>
  </si>
  <si>
    <t>조미료 효과</t>
  </si>
  <si>
    <t>Update(hunger:1).Target:self</t>
  </si>
  <si>
    <t>Situation_Title_1206</t>
  </si>
  <si>
    <t>깨끗한 물 섭취</t>
  </si>
  <si>
    <t>깨끗한 물을 마셨다. 상쾌해지는 기분이다.</t>
  </si>
  <si>
    <t>깨끗한 물 효과</t>
  </si>
  <si>
    <t>Situation_Title_1207</t>
  </si>
  <si>
    <t>야채 구이 식사</t>
  </si>
  <si>
    <t>맛있게 조리된 야채 구이를 먹었다. 생야채를 먹을때보다 감칠맛이 살아났다.</t>
  </si>
  <si>
    <t>야채 구이 효과</t>
  </si>
  <si>
    <t>Update(hunger:8).Target:self</t>
  </si>
  <si>
    <t>Situation_Title_1208</t>
  </si>
  <si>
    <t>고기 구이 식사</t>
  </si>
  <si>
    <t>군침돌게 잘 구워진 고기 구이를 먹었다. 포만감이 느껴진다.</t>
  </si>
  <si>
    <t>고기 구이 효과</t>
  </si>
  <si>
    <t>Update(hunger:15).Target:self</t>
  </si>
  <si>
    <t>Situation_Title_1209</t>
  </si>
  <si>
    <t>야채 볶음 식사</t>
  </si>
  <si>
    <t>적절하게 간이 배인 야채 볶음은 포만감과 만족감을 줬다.</t>
  </si>
  <si>
    <t>야채 볶음 효과</t>
  </si>
  <si>
    <t>Situation_Title_1210</t>
  </si>
  <si>
    <t>과일 샐러드 식사</t>
  </si>
  <si>
    <t>신선한 야채와 과일이 버무러져 기분을 한층더 끌어올려줬다.</t>
  </si>
  <si>
    <t>과일 샐러드 효과</t>
  </si>
  <si>
    <t>Update(hunger:20).Target:self,
Update(feeling:10).Target:self</t>
  </si>
  <si>
    <t>Situation_Title_1211</t>
  </si>
  <si>
    <t>고기 야채 볶음 식사</t>
  </si>
  <si>
    <t>고기와 야채가 듬북 들어가 든든하다.</t>
  </si>
  <si>
    <t>고기 야채 볶음 효과</t>
  </si>
  <si>
    <t>Update(hunger:30).Target:self</t>
  </si>
  <si>
    <t>Situation_Title_1212</t>
  </si>
  <si>
    <t>술 마시기</t>
  </si>
  <si>
    <t>취했는지 나쁜 생각이 멀어지고, 정신이 몽롱해진다.</t>
  </si>
  <si>
    <t>술 효과</t>
  </si>
  <si>
    <t>Update(feeling:20).Target:self,
Set(trait:1004).Target:self</t>
  </si>
  <si>
    <t>Situation_Title_1213</t>
  </si>
  <si>
    <t>담배 한모금</t>
  </si>
  <si>
    <t>담배 한모금에 마음 한구석에 쌓여있던 답답함이 조금 내려가는듯 하다.</t>
  </si>
  <si>
    <t>담배 효과</t>
  </si>
  <si>
    <t>Update(feeling:15).Target:self</t>
  </si>
  <si>
    <t>Situation_Title_1214</t>
  </si>
  <si>
    <t>육포 씹기</t>
  </si>
  <si>
    <t>감칠맛이 도는 육포를 질근질근 씹다보니 기분이 좀 나아진다.</t>
  </si>
  <si>
    <t>육포 효과</t>
  </si>
  <si>
    <t>치료</t>
  </si>
  <si>
    <t>Situation_Title_1301</t>
  </si>
  <si>
    <t>붕대를 사용하여 치료했다. 부상을 회복했다.</t>
  </si>
  <si>
    <t>건강 +N
부상 회복</t>
  </si>
  <si>
    <t>Update(health:10).Target:self,
Set(trait:1001:0).Target:self,
Set(trait:1002:0).Target:self,
Set(trait:1003:0).Target:self</t>
  </si>
  <si>
    <t>Situation_Title_1302</t>
  </si>
  <si>
    <t>약을 복용했다. 질병을 회복했다.</t>
  </si>
  <si>
    <t>건강 +N
질병 회복</t>
  </si>
  <si>
    <t>Update(health:20).Target:self,
Set(trait:1101:0).Target:self,
Set(trait:1102:0).Target:self,
Set(trait:1103:0).Target:self</t>
  </si>
  <si>
    <t>물 수집</t>
  </si>
  <si>
    <t>Situation_Title_1401</t>
  </si>
  <si>
    <t>깨끗한 물 수집</t>
  </si>
  <si>
    <t>필터로 빗물을 정화하여 깨끗한 물을 얻었다.</t>
  </si>
  <si>
    <t>_캠프 조사 결과로 노출 될 수 있는 상황 설정 지문 / 다양성 확보를 위해 타입별로 10가지 이상이 되었으면 하는데, 이게 조합형태로 할지, 독립 형태로 할지 고민 (어쨋든 많이 필요) / 추가로 캠프 조사는 초반에 10회 정도만 진행 됨 / 반복플레이가 아닐 경우 초반에만 보임</t>
  </si>
  <si>
    <t>조사 / 탐색</t>
  </si>
  <si>
    <t>Situation_Title_10101</t>
  </si>
  <si>
    <t>보관함</t>
  </si>
  <si>
    <t>선택지 출력</t>
  </si>
  <si>
    <t>Update(item:120001:1).Target:camp</t>
  </si>
  <si>
    <t>Situation_Title_10102</t>
  </si>
  <si>
    <t>난장판이 되어 있는 사물함 중 닫혀있는 문이 하나 있다.</t>
  </si>
  <si>
    <t>Update(item:120002:1).Target:camp</t>
  </si>
  <si>
    <t>사물함을 뒤져본다.</t>
  </si>
  <si>
    <t>Situation_Title_10103</t>
  </si>
  <si>
    <t>침대 아래에서 방치된 옷 가방을 발견했다. 여행을 가려고 했던것일까?</t>
  </si>
  <si>
    <t>Update(item:120003:1).Target:camp</t>
  </si>
  <si>
    <t>옷 가방을 뒤져본다.</t>
  </si>
  <si>
    <t>Situation_Title_10104</t>
  </si>
  <si>
    <t>아직 침입자의 손이 닿지 않은 캐비닛이다.</t>
  </si>
  <si>
    <t>Update(item:120004:1).Target:camp</t>
  </si>
  <si>
    <t>캐비닛을 열어본다.</t>
  </si>
  <si>
    <t>Situation_Title_10105</t>
  </si>
  <si>
    <t>책상에 서랍이 있다. 한동안 건드리지 않은 것 같다.</t>
  </si>
  <si>
    <t>Update(item:120005:1).Target:camp</t>
  </si>
  <si>
    <t>책상 서랍을 열어본다.</t>
  </si>
  <si>
    <t>Situation_Title_10106</t>
  </si>
  <si>
    <t>주인이 쓰던 금고이다. 어쩌면 열 수 있을지 모른다.</t>
  </si>
  <si>
    <t>Update(item:120006:1).Target:camp</t>
  </si>
  <si>
    <t>금고를 열어본다.</t>
  </si>
  <si>
    <t>Situation_Title_10107</t>
  </si>
  <si>
    <t>화장대에 서랍이 있다. 중요한 물건이 들어있을 것 같다.</t>
  </si>
  <si>
    <t>Update(item:120007:1).Target:camp</t>
  </si>
  <si>
    <t>서랍을 열어본다.</t>
  </si>
  <si>
    <t>Situation_Title_10108</t>
  </si>
  <si>
    <t>집 주인이 쓰던 구급 상자이다. 아직 아무도 발견하지 못했을지도 모른다.</t>
  </si>
  <si>
    <t>Update(item:120008:1).Target:camp</t>
  </si>
  <si>
    <t>구급 상자를 열어본다.</t>
  </si>
  <si>
    <t>Situation_Title_10109</t>
  </si>
  <si>
    <t>소파였던 것으로 보이는 구조물 밑에 물건들이 널브러져 있다.</t>
  </si>
  <si>
    <t>Update(item:120009:1).Target:camp</t>
  </si>
  <si>
    <t>물건들을 살펴본다.</t>
  </si>
  <si>
    <t>Situation_Title_10110</t>
  </si>
  <si>
    <t>찬장에 물건을 보관할 수 있는 공간이 있다.</t>
  </si>
  <si>
    <t>Update(item:120010:1).Target:camp</t>
  </si>
  <si>
    <t>찬장을 뒤져본다.</t>
  </si>
  <si>
    <t>Situation_Title_10111</t>
  </si>
  <si>
    <t>작은 벽장이 있다. 뭔가 숨어있진 않겠지?</t>
  </si>
  <si>
    <t>Update(item:120011:1).Target:camp</t>
  </si>
  <si>
    <t>벽장을 열어본다.</t>
  </si>
  <si>
    <t>Situation_Title_10112</t>
  </si>
  <si>
    <t>언제부터 방치되었을 지 모르는 분리수거함이다. 뒤져볼까?</t>
  </si>
  <si>
    <t>Update(item:120012:1).Target:camp</t>
  </si>
  <si>
    <t>분리수거함을 뒤져본다.</t>
  </si>
  <si>
    <t>Situation_Title_10201</t>
  </si>
  <si>
    <t>파괴 오브젝트</t>
  </si>
  <si>
    <t>반쯤 망가진 침대를 발견했다. 분해해서 자원을 확보할 수 있지 않을까?</t>
  </si>
  <si>
    <t>Update(item:130001:1).Target:camp</t>
  </si>
  <si>
    <t>부숴진 침대를 철거한다.</t>
  </si>
  <si>
    <t>Situation_Title_10202</t>
  </si>
  <si>
    <t>방치된 식탁은 중심을 못 잡고 흔들리며 듣기 싫게 울고 있다. 부수면 재료가 될 것 같다.</t>
  </si>
  <si>
    <t>Update(item:130002:1).Target:camp</t>
  </si>
  <si>
    <t>방치된 식탁을 철거한다.</t>
  </si>
  <si>
    <t>Situation_Title_10203</t>
  </si>
  <si>
    <t>언제 추락할 지 모르는 선반이다. 분해해서 자원을 얻자.</t>
  </si>
  <si>
    <t>Update(item:130003:1).Target:camp</t>
  </si>
  <si>
    <t>선반을 철거한다.</t>
  </si>
  <si>
    <t>Situation_Title_10204</t>
  </si>
  <si>
    <t>집주인이 대피하며 충격을 입었는지, 책상은 간신히 서 있다. 분해해서 재료를 건질 수 있다.</t>
  </si>
  <si>
    <t>Update(item:130004:1).Target:camp</t>
  </si>
  <si>
    <t>책상을 철거한다.</t>
  </si>
  <si>
    <t>Situation_Title_10205</t>
  </si>
  <si>
    <t>벽 시계가 걸려 있다. 간신히 시간이 가고 있지만 맞는 시간인지 모르겠다. 요즘엔 아무도 시간을 신경쓰지 않는다. 부수자.</t>
  </si>
  <si>
    <t>Update(item:130005:1).Target:camp</t>
  </si>
  <si>
    <t>벽 시계를 철거한다.</t>
  </si>
  <si>
    <t>Situation_Title_10206</t>
  </si>
  <si>
    <t>현관 옆의 신발장은 문이 제대로 닫히지 않고 선반이 무너졌다. 부수면 재료를 얻을 수 있다.</t>
  </si>
  <si>
    <t>Update(item:130006:1).Target:camp</t>
  </si>
  <si>
    <t>신발장을 철거한다.</t>
  </si>
  <si>
    <t>Situation_Title_10207</t>
  </si>
  <si>
    <t>작동하지 않는 컴퓨터가 놓여 있다. 자리만 차지할 뿐 소용없다. 분해하면 쓸만한 재료가 나올 지 모른다.</t>
  </si>
  <si>
    <t>Update(item:130007:1).Target:camp</t>
  </si>
  <si>
    <t>컴퓨터를 철거한다.</t>
  </si>
  <si>
    <t>Situation_Title_10208</t>
  </si>
  <si>
    <t>집주인이 읽던 고전 시리즈가 물에 젖어 떡이 되어있다. 읽을 생각 말고 분해해야 할 것 같다.</t>
  </si>
  <si>
    <t>Update(item:130008:1).Target:camp</t>
  </si>
  <si>
    <t>책을 분해한다.</t>
  </si>
  <si>
    <t>Situation_Title_10209</t>
  </si>
  <si>
    <t>앉을 때마다 내려앉는 의자다. 빨리 분해하는 게 좋겠다.</t>
  </si>
  <si>
    <t>Update(item:130009:1).Target:camp</t>
  </si>
  <si>
    <t>의자를 분해한다.</t>
  </si>
  <si>
    <t>Situation_Title_10301</t>
  </si>
  <si>
    <t>설치물</t>
  </si>
  <si>
    <t>누군가 사용하던 간이 화덕을 발견했다. 간단한 요리 정도는 할 수 있을 것 같다.</t>
  </si>
  <si>
    <t>Update(item:160001:1).Target:camp</t>
  </si>
  <si>
    <t>요리한다.</t>
  </si>
  <si>
    <t>간이 작업대</t>
  </si>
  <si>
    <t>Situation_Title_10302</t>
  </si>
  <si>
    <t>간이 작업대를 발견했다. 간단한 도구 정도는 만들 수 있겠네.</t>
  </si>
  <si>
    <t>Update(item:170001:1).Target:camp</t>
  </si>
  <si>
    <t>제작한다.</t>
  </si>
  <si>
    <t>허름한 흔들의자</t>
  </si>
  <si>
    <t>Situation_Title_10303</t>
  </si>
  <si>
    <t>삐걱거리지만 나름 안락해 보이는 흔들 의자를 발견했다. 가끔은 휴식도 필요하지.</t>
  </si>
  <si>
    <t>Update(item:200001:1).Target:camp</t>
  </si>
  <si>
    <t>휴식한다.</t>
  </si>
  <si>
    <t>간이 침대</t>
  </si>
  <si>
    <t>Situation_Title_10304</t>
  </si>
  <si>
    <t>침구는 오염됐지만 푹신한 침대를 발견했다. 바닥에서 자는 것 보단 훨씬 좋다.</t>
  </si>
  <si>
    <t>Update(item:230003:1).Target:camp</t>
  </si>
  <si>
    <t>잠을 잔다.</t>
  </si>
  <si>
    <t>작은 화분 - 토마토</t>
  </si>
  <si>
    <t>Situation_Title_10305</t>
  </si>
  <si>
    <t>집 주인이 기르던 식물인걸까? 방치된 토마토 화분을 발견했다.</t>
  </si>
  <si>
    <t>Update(item:210006:1).Target:camp</t>
  </si>
  <si>
    <t>토마토를 수확한다.</t>
  </si>
  <si>
    <t>Situation_Title_10401</t>
  </si>
  <si>
    <t>보관함 - 잠김</t>
  </si>
  <si>
    <t>잠겨있는 상자를 발견했다. 무엇이 들어 있을까?</t>
  </si>
  <si>
    <t>Update(item:140001:1).Target:camp</t>
  </si>
  <si>
    <t>잠금 장치를 해제한다.</t>
  </si>
  <si>
    <t>Situation_Title_10402</t>
  </si>
  <si>
    <t>난장판이 되어 있는 사물함 중 잠겨있는 문이 하나 있다.</t>
  </si>
  <si>
    <t>Update(item:140002:1).Target:camp</t>
  </si>
  <si>
    <t>Situation_Title_10403</t>
  </si>
  <si>
    <t>침대 아래에서 방치된 옷 가방을 발견했다. 자물쇠로 단단히 잠겨있었다.</t>
  </si>
  <si>
    <t>Update(item:140003:1).Target:camp</t>
  </si>
  <si>
    <t>Situation_Title_10404</t>
  </si>
  <si>
    <t>아직 침입자의 손이 닿지 않은 캐비닛이다. 잠겨있다.</t>
  </si>
  <si>
    <t>Update(item:140004:1).Target:camp</t>
  </si>
  <si>
    <t>Situation_Title_10405</t>
  </si>
  <si>
    <t>책상에 서랍이 있다. 한동안 건드리지 않은 것 같다. 열어보니 잠겨있었다.</t>
  </si>
  <si>
    <t>Update(item:140005:1).Target:camp</t>
  </si>
  <si>
    <t>Situation_Title_10406</t>
  </si>
  <si>
    <t>Update(item:140006:1).Target:camp</t>
  </si>
  <si>
    <t>Situation_Title_10407</t>
  </si>
  <si>
    <t>Update(item:140007:1).Target:camp</t>
  </si>
  <si>
    <t>Situation_Title_10408</t>
  </si>
  <si>
    <t>Update(item:140008:1).Target:camp</t>
  </si>
  <si>
    <t>Situation_Title_10409</t>
  </si>
  <si>
    <t>Update(item:140009:1).Target:camp</t>
  </si>
  <si>
    <t>Situation_Title_10410</t>
  </si>
  <si>
    <t>Update(item:140010:1).Target:camp</t>
  </si>
  <si>
    <t>Situation_Title_10411</t>
  </si>
  <si>
    <t>Update(item:140011:1).Target:camp</t>
  </si>
  <si>
    <t>Situation_Title_10412</t>
  </si>
  <si>
    <t>Update(item:140012:1).Target:camp</t>
  </si>
  <si>
    <t>Situation_Title_11001</t>
  </si>
  <si>
    <t>운이 좋았다. 시야가 잘 닿지 않는 곳에, 먼지가 눈처럼 쌓인 금고가 있다. 그동안 아무도 금고의 존재를 눈치채지 못한 것 같다.</t>
  </si>
  <si>
    <t>다락방</t>
  </si>
  <si>
    <t>Situation_Title_11002</t>
  </si>
  <si>
    <t>하늘이 우리를 돕는 걸까? 천장 무늬가 다르다 했는데, 숨겨진 작은 다락방이 있었다. 이 곳에 우리가 영혼을 팔더라도 구하기 어려운 자원들이 있을 것 같다.</t>
  </si>
  <si>
    <t>Update(item:120013:1).Target:camp</t>
  </si>
  <si>
    <t>다락방을 조사한다.</t>
  </si>
  <si>
    <t>허탕</t>
  </si>
  <si>
    <t>Situation_Title_12001</t>
  </si>
  <si>
    <t>Update(item:110001:1).Target:camp</t>
  </si>
  <si>
    <t>Situation_Title_12002</t>
  </si>
  <si>
    <t>면밀한 조사를 펼칠 수 있는 환경이 아니다. 그냥 쉬는 게 나았을지도 모른다.</t>
  </si>
  <si>
    <t>Situation_Title_12003</t>
  </si>
  <si>
    <t>조사에 집중할 수 없었다. 아무것도 발하지 못했다.</t>
  </si>
  <si>
    <t>Situation_Title_13001</t>
  </si>
  <si>
    <t>빠르게 조사를 하려다 너덜너덜한 튀어나온 바닥재에 새끼 발가락을 찧였다. 절뚝이며 나머지 조사를 마쳤지만 아무것도 건진 것은 없었다.</t>
  </si>
  <si>
    <t>건강 -10, 피로 -5, 타박상</t>
  </si>
  <si>
    <t>Update(health:-10).Target:self,
Update(fatigue:-5).Target:self,
Set(trait:1001).Target:self</t>
  </si>
  <si>
    <t>Update(health:-10).Target:self
,Update(fatigue:-5).Target:self
,Set(injury:1).Target:self</t>
  </si>
  <si>
    <t>붕대 사용</t>
  </si>
  <si>
    <t>방관</t>
  </si>
  <si>
    <t>Situation_Title_13002</t>
  </si>
  <si>
    <t>창가를 조사하다 바깥에서 잔혹하게 끌려가는 어린 아이를 보았다. 이 안에서 살기 위해 발버둥치는 자신의 모습이 끔찍해졌다.</t>
  </si>
  <si>
    <t>감정 -10</t>
  </si>
  <si>
    <t>Update(feeling:-10).Target:self</t>
  </si>
  <si>
    <t>Situation_Title_13003</t>
  </si>
  <si>
    <t>여기저기 손으로 더듬으며 조사하던 중, 녹슬고 날카로운 부품에 손바닥을 베였다. 이미 누군가의 피가 끈적하게 말라 붙어 있다. 피는 한참이나 지혈되지 않았다.</t>
  </si>
  <si>
    <t>건강 -5, 출혈</t>
  </si>
  <si>
    <t>Update(health:-5).Target:self,
Set(trait:1002).Target:self</t>
  </si>
  <si>
    <t>Update(health:-5).Target:self
,Set(injury:2).Target:self</t>
  </si>
  <si>
    <t>Situation_Title_13004</t>
  </si>
  <si>
    <t>급하게 조사하다 바닥에 걸려 넘어지며, 바닥재에 걸쳐있는 못에 광대 쪽을 크게 찢겼다. 아픈 것은 참으면 되지만 부디 추가 감염은 없기를 바랄 수 밖에.</t>
  </si>
  <si>
    <t>-건강 -10, 감염</t>
  </si>
  <si>
    <t>Update(health:-10).Target:self,
Set(trait:1101).Target:self</t>
  </si>
  <si>
    <t>Update(health:-10).Target:self
,Set(injury:6).Target:self</t>
  </si>
  <si>
    <t>약 사용</t>
  </si>
  <si>
    <t>_야간 탐색 지역 선택 시 진입 문구 시츄에이션</t>
  </si>
  <si>
    <t>작은 빌라</t>
  </si>
  <si>
    <t>진입 문구</t>
  </si>
  <si>
    <t>Situation_Title_20101</t>
  </si>
  <si>
    <t>작은 빌라는 침묵 속에 둘러싸여 있다. 101호부터 302호까지, 총 여섯 가구. 여러 가구일 수록 자원은 풍부하겠지만 그만큼 이미 표적이 되었을 지도 모른다.</t>
  </si>
  <si>
    <t>Set(Action:1)</t>
  </si>
  <si>
    <t>조사 (자동)</t>
  </si>
  <si>
    <t>개인 주택</t>
  </si>
  <si>
    <t>Situation_Title_20201</t>
  </si>
  <si>
    <t>개인 주택은 겉에서 보기엔 이미 털릴대로 털려 있다. 철거할 만한 가구들은 남아 있다. 이렇게 허술한 곳엔 적어도 우리를 위협할 외부인이나 감염자는 없을 것 같다.</t>
  </si>
  <si>
    <t>버려진 작은 집</t>
  </si>
  <si>
    <t>Situation_Title_20301</t>
  </si>
  <si>
    <t>작은 상가</t>
  </si>
  <si>
    <t>Situation_Title_20401</t>
  </si>
  <si>
    <t>작은 상가에서는 희미하게 냄새가 난다. 우리 스스로 뿜어내는 악취에 익숙해진 탓인지 자원의 냄새라고 확신할 수 없다. 하지만 흔적이라도 발견할 수 있겠지. 요즘엔 그것조차 귀하다.</t>
  </si>
  <si>
    <t>폐허가 된 공동주택</t>
  </si>
  <si>
    <t>Situation_Title_20501</t>
  </si>
  <si>
    <t>학교</t>
  </si>
  <si>
    <t>Situation_Title_20601</t>
  </si>
  <si>
    <t>학교에서는 간헐적으로 의자 끄는 소리가 들리는 것 같다. 누군가 있을지도. 하지만 학교의 수많은 사물함과 캐비넷을 열어보는 건 가치가 있는 일일 것이다.</t>
  </si>
  <si>
    <t>잡화점</t>
  </si>
  <si>
    <t>Situation_Title_20701</t>
  </si>
  <si>
    <t>보건소</t>
  </si>
  <si>
    <t>Situation_Title_20801</t>
  </si>
  <si>
    <t>보건소의 깨진 창문에는 비닐이 박스테이프로 헐겁게 붙어있다. 감염자에게서 나는 특유의 악취도 남아있는 것 같다. 곳곳에 넘어져 있는 트롤리 밖으로 의료 도구가 불길하게 널부러져 있다.</t>
  </si>
  <si>
    <t>약탈당한 주유소</t>
  </si>
  <si>
    <t>Situation_Title_20901</t>
  </si>
  <si>
    <t>버려진 장난감 가게</t>
  </si>
  <si>
    <t>Situation_Title_21001</t>
  </si>
  <si>
    <t>차량 정비소</t>
  </si>
  <si>
    <t>Situation_Title_21101</t>
  </si>
  <si>
    <t>대형 마켓</t>
  </si>
  <si>
    <t>Situation_Title_21201</t>
  </si>
  <si>
    <t>대형 마켓의 선반은 모두 비어있다. 가끔 남아있는 식재료는 이미 포장이 뜯겨 벌레와 쥐들의 먹이가 되었다. 하지만 분명 창고가 있다. 그리고 이미 누군가 점령하고 있을지도.</t>
  </si>
  <si>
    <t>소방서</t>
  </si>
  <si>
    <t>Situation_Title_21301</t>
  </si>
  <si>
    <t>지금 시대에 소방서만큼이나 우스운 공간은 없다. 이 곳에 사람을 구하는 사람은 더이상 없다. 바이러스 발견 초기, 가장 먼저 감염된 건 신고를 받고 출동한 소방대원들이었다. 무기와 물과 함께, 아직 청소되지 않은 감염자들이 있을지 모른다.</t>
  </si>
  <si>
    <t>경찰서</t>
  </si>
  <si>
    <t>Situation_Title_21401</t>
  </si>
  <si>
    <t>지금 경찰서에 있는 사람들은 대부분 유니폼을 훔쳐 입은, 동네에서 큰 소리 내기 좋아하는 양아치들이다. 하지만 여기엔 그런 질 낮은 인간들 말고도 무기가 있다. 우리가 잘만 한다면 방문할 가치는 있을 것이다.</t>
  </si>
  <si>
    <t>시립 병원</t>
  </si>
  <si>
    <t>Situation_Title_21501</t>
  </si>
  <si>
    <t>이제 병원은 오히려 가장 위험한 곳이다. 초기 감염자들은 이 시립 병원에 실려 왔다가 건물 전체를 통째로 감염시켰다. 감염자들은 대부분 희생자를 찾아 거리로 나왔다가 청소됐거나 아직도 밖을 떠돌고 있겠지만, 병원에 어떤 위험이 남아 있을지 모른다. 하지만 약도 남아 있겠지.</t>
  </si>
  <si>
    <t>호텔</t>
  </si>
  <si>
    <t>Situation_Title_21601</t>
  </si>
  <si>
    <t>호텔은 미지의 공간이다. 바이러스 감염 초기의 투숙객들이 아직도 살아 남아 있다는 소문도, 벌써 특정 조직이 점거했다는 소문도, 객실 하나씩 감염되고 있는 중이라는 소문도 있다. 객실마다 있는 가구와 금고들을 직접 살펴볼 수 있는 기회다.</t>
  </si>
  <si>
    <t>낡은 불법주택</t>
  </si>
  <si>
    <t>Situation_Title_21701</t>
  </si>
  <si>
    <t>사창가</t>
  </si>
  <si>
    <t>Situation_Title_21801</t>
  </si>
  <si>
    <t>하수도</t>
  </si>
  <si>
    <t>Situation_Title_21901</t>
  </si>
  <si>
    <t>하수도에 어떤 자원이 있겠어? 하지만 쥐 고기를 구할 수 있을지도, 길에 버려진 물건들이 물길을 타고 어딘가에 쌓여 있을지도 모른다. 모두가 탐내는 지역보다 좋은 선택지가 될 수도 있지 않을까.</t>
  </si>
  <si>
    <t>성 세인트 교회</t>
  </si>
  <si>
    <t>Situation_Title_22001</t>
  </si>
  <si>
    <t>정부군 전초기지</t>
  </si>
  <si>
    <t>Situation_Title_22101</t>
  </si>
  <si>
    <t>거대 산업단지</t>
  </si>
  <si>
    <t>Situation_Title_22201</t>
  </si>
  <si>
    <t>건설 현장</t>
  </si>
  <si>
    <t>Situation_Title_22301</t>
  </si>
  <si>
    <t>건설 현장엔 자재가 가득하다. 모두가 같은 생각을 하고 이미 가져갔을지도 모른다. 하지만 저렇게 큰 컨테이너에 우리가 가져올 조금의 자원이 없다고 생각하긴 힘들다.</t>
  </si>
  <si>
    <t>중앙 광장</t>
  </si>
  <si>
    <t>Situation_Title_22401</t>
  </si>
  <si>
    <t>펜트하우스</t>
  </si>
  <si>
    <t>Situation_Title_22501</t>
  </si>
  <si>
    <t>_야간 탐색 장소 별 특수 이벤트</t>
  </si>
  <si>
    <t>[그림] 두 형제가 끌어안고 경계하고 있음</t>
  </si>
  <si>
    <t>Situation_Title_30101</t>
  </si>
  <si>
    <t>202호의 문은 강제로 개방한 흔적이 있다. 거실에 들어가다 아이 두 명을 보고 놀랐다. 고등학생 정도 되어보이는 형의 뒤에 더 어린 아이가 숨어있다. 형이 애써 떨리는 목소리를 감추며 말한다.
"저희 둘이서, 이틀도 못 버티는 양의 자원밖에 없어요."
동생의 귀를 막아주는 형의 손이 떨린다.
"어제 다른 사람들이 문을 따고 가져갔어요. 문도 못 고쳤고... 그냥 가시면 안 될까요?"</t>
  </si>
  <si>
    <t>30102
,30103
,30104</t>
  </si>
  <si>
    <t>자원을 조금 달라고 한다.
무시한다.
도와준다.</t>
  </si>
  <si>
    <t>자원을 조금 달라고 한다.</t>
  </si>
  <si>
    <t>부탁했다고 생각했는데, 동생은 울음을 터뜨리고 형은 이를 악물고 애써 눈물을 참는다. 협박으로 들렸던 것 같다. 형이 떨리는 손으로 자원을 몇 개 꺼냈다. 더 꺼내라는 말은 차마 하지 못했다. 문을 열고 나올 때, 형이 큰 소리로 욕하는 것을 들었지만 돌아가 따지지 않았다.</t>
  </si>
  <si>
    <t>Update(item:101:5).Target:bag
Update(item:201:10).Target:bag
Update(feeling:-10).Target:self</t>
  </si>
  <si>
    <t>Update(item:통조림:5).Target:temp
Update(item:잡동사니:10).Target:temp
Update(feeling:-10).Target:self</t>
  </si>
  <si>
    <t>무시한다.</t>
  </si>
  <si>
    <t>아무것도 보지 못한 것처럼 돌아서자 아이들은 감사 인사를 표했다.</t>
  </si>
  <si>
    <t>Update(feeling:-5).Target:self</t>
  </si>
  <si>
    <t>도와준다.</t>
  </si>
  <si>
    <t>우리에게 이 세상이 가혹하다면 아이들에게도 마찬가지일 것이다. 가방을 뒤져 줄 수 있는 것을 꺼내니, 아이들은 소리도 내지 못하고 울었다. 감사 인사를 여러번 받으니 마치 세상이 살기 좋아진 것 처럼 느껴진다.</t>
  </si>
  <si>
    <t>Update(item:101:-3).Target:bag
Update(item:2102:-1).Target:bag
Update(feeling:10).Target:self</t>
  </si>
  <si>
    <t>Update(item:통조림:-3).Target:temp
Update(item:약:-1).Target:temp
Update(feeling:10).Target:self</t>
  </si>
  <si>
    <t>[그림] 쓰러져 있는 사람</t>
  </si>
  <si>
    <t>Situation_Title_30102</t>
  </si>
  <si>
    <t>102호의 열린 문으로 들어가 보니 누군가 식은땀을 흘리며 누워 있다. 놀라 경계 태세를 취했지만 상대는 공격이 가능한 상태가 아니다. 어떻게 할까?</t>
  </si>
  <si>
    <t>30112
,30113
,30114</t>
  </si>
  <si>
    <t>치료해준다.
무시한다.
약탈한다.</t>
  </si>
  <si>
    <t>치료해준다.</t>
  </si>
  <si>
    <t>상처를 치료해주고, 물을 조금 먹이니, 그는 곧 정신을 차렸다.
"감사합니다. 탐색에 나왔다가 부상을 입었어요."
그가 무언가를 내민다. 남은 목재 조각에 무언가 문양 같은 것이 조악하게 새겨져 있다.
"도시에 자치회가 생긴 거 아십니까? 사무엘회라고, 세를 키워 나가는 중인데... 우리만의 법이 있고 규칙을 지키는 사람들로 이뤄져 있죠. 오늘 탐색조에 걸려서 임무를 수행하던 중이었습니다. 하마터면 돌아가지 못할 뻔 했어요. 이걸 가지고 있으면, 우리가 당신을 도울 수 있을 때 도울겁니다."</t>
  </si>
  <si>
    <t>Update(item:2101:-1).Target:self
Update(item:107:-1).Target:self
Update(item:엔딩 관련 아이템:1).Target:bag
Update(item:101:1).Target:bag
Update(feeling:5).Target:self</t>
  </si>
  <si>
    <t>Update(item:붕대:-1).Target:self
Update(item:꺠끗한물:-1).Target:self
Update(item:엔딩 관련 아이템:1).Target:temp
Update(item:통조림:1).Target:temp
Update(feeling:5).Target:self</t>
  </si>
  <si>
    <t>그가 어떤 사람인지도 모르는데 도와줄 수는 없다. 찝찝한 마음을 뒤로한체 쓰러진 사람을 지나쳤다.</t>
  </si>
  <si>
    <t>약탈한다.</t>
  </si>
  <si>
    <t>쓰러져 있는 사람의 배낭은 제법 무거워 보였다. 손을 뻗어 그의 가방을 뒤져 필요한 물품을 훔쳤다. 약간 죄책감이 들었다.</t>
  </si>
  <si>
    <t>[그림] 방문에 여러번 덧칠해져 있는 X 표시.</t>
  </si>
  <si>
    <t>Situation_Title_30201</t>
  </si>
  <si>
    <t>개인 주택의 안방 화장실 문에는 다급하게 여러번 갈겨 쓴 X 표시가 크게 적혀있다. 걸쭉하게 서로 엉겨붙은 표식이 페인트인지 피인지 잘 모르겠다. 심상치 않은 분위기가 감지된다. 가까이 가니 누군가 잘 나오지 않는 볼펜으로 나무 문을 짓이겨 써놓은 글이 있다. ‘뭔가 안에 있음’</t>
  </si>
  <si>
    <t>30202
,30205</t>
  </si>
  <si>
    <t>- 화장실 문을 열어본다.
- 지나친다.</t>
  </si>
  <si>
    <t>화장실 문을 열어본다.</t>
  </si>
  <si>
    <t>문이 찐덕하게 문틀에 들러붙어 있다가 쩍 하고 떨어진 뒤 소리내며 열린다. 열린 문틈 사이로 사람 손이 튀어나왔다. 반사적으로 뒤로 물러나며 뒷통수를 바닥에 찧었다. 다시 보니 사람이 아니라 감염자다. 일어나 도망치려는 그 때, 그가 화장실 수전에 체인으로 아무렇게나 묶여있다는 것을 발견했다. 살았다. 안심하고 나니 세면대 위에, 열쇠가 희미한 빛을 받아 반짝이는 것이 보였다.</t>
  </si>
  <si>
    <t>30203
,30204
,30205</t>
  </si>
  <si>
    <t>- 감염자를 밀어낸다. (힘쎈)
- 열쇠를 챙긴다.(세븐 전용)
- 지나친다.</t>
  </si>
  <si>
    <t>감염자를 밀어낸다.</t>
  </si>
  <si>
    <t>감염자를 밀어내며 억지로 세면대 위로 손을 뻗었다. 열쇠를 챙기고 보니 여기저기 손톱으로 긁혔다는 걸 알아챘다. 아프다.</t>
  </si>
  <si>
    <t>Update(item:101호열쇠:1).Target:bag
Update(health:-10).Target:self</t>
  </si>
  <si>
    <t>Update(item:101호열쇠:1).Target:temp
Update(health:-10).Target:self</t>
  </si>
  <si>
    <t>열쇠를 챙긴다.</t>
  </si>
  <si>
    <t>세븐일 경우</t>
  </si>
  <si>
    <t>세븐이 조용히 손을 뻗어보았다. 감염자는 세븐의 기척에 아무런 반응이 없다. 원래 감염자는 사람들을 인지해 달려든다고 들었는데. 세븐은 숨을 죽이고 세면대 위의 열쇠를 챙기는 데 성공했다. 화장실에 비치돼있던 약과 통조림등 잡다한 물품도 함께 챙겼다.</t>
  </si>
  <si>
    <t>Update(item:101호열쇠:1).Target:bag
Update(item:2102:1).Target:bag
Update(item:101:1).Target:bag
Update(item:201:2).Target:bag</t>
  </si>
  <si>
    <t>Update(item:101호열쇠:1).Target:temp
Update(item:약:1).Target:temp
Update(item:통조림:1).Target:temp
Update(item:잡동사니:2).Target:temp</t>
  </si>
  <si>
    <t>Situation_Title_30301</t>
  </si>
  <si>
    <t>Situation_Title_30302</t>
  </si>
  <si>
    <t>Situation_Title_30303</t>
  </si>
  <si>
    <t>Situation_Title_30401</t>
  </si>
  <si>
    <t>상가 안엔 앓는 소리를 내며 사람이 누워있다. 그는 가까이 오라는 듯 손짓한다. 위험해 보이지는 않아 머뭇거리며 다가가자 그가 팔을 걷어 내보인다. 선명하게 물린 자국이다.
"아직, 아직 사람이에요. 근방에 가족이 삽니다. 감염자가 돼 돌아다니다가 우리 애들을 감염시키느니, 사람일 때 죽고 싶군요. 좀, 해주실 수 있겠습니까?"
죽여달라고 부탁하는 사람들이 종종 있다고 듣긴 했는데. 어떻게 할까.</t>
  </si>
  <si>
    <t>30402
,30403
,30404</t>
  </si>
  <si>
    <t>- 알겠다.(근접무기)
- 알겠다.(총기)
- 그럴 수 없다.</t>
  </si>
  <si>
    <t>알겠다. (근접무기)</t>
  </si>
  <si>
    <t>상점 주인의 바램대로 그의 존엄성을 지켜줬다.
그가 원한 것이지만 마지막 순간에 그는 당신에게 살려달라 애원했다. 아마 고통 때문이겠지.
손에는 아직 그를 내려칠 때의 감각이 생생하다.
주인이 알려준 비밀번호로 금고의 물자를 챙겼다.</t>
  </si>
  <si>
    <t>Update(feeling:-10).Target:self
Update(item:101:5).Target:bag
Update(item:201:10).Target:bag</t>
  </si>
  <si>
    <t>감정:-10
통조림:5
잡동사니:10</t>
  </si>
  <si>
    <t>알겠다. (총기)</t>
  </si>
  <si>
    <t>상점 주인의 바램대로 그의 존엄성을 지켜줬다.
작은 반동만이 남았을 뿐이다.
주인이 알려준 비밀번호로 금고의 물자를 챙겼다.</t>
  </si>
  <si>
    <t>Update(item:1301:-1).Target:bag
Update(item:101:5).Target:bag
Update(item:201:10).Target:bag</t>
  </si>
  <si>
    <t>총알:-1
통조림:5
잡동사니:10</t>
  </si>
  <si>
    <t>그럴 수 없다.</t>
  </si>
  <si>
    <t>상점 주인은 절망에 휩싸여 달려들었다. 몸싸움 끝에 어쩔 수 없이 상점 주인을 죽일 수 밖에 없었다. 괜찮아. 그도 원했잖아?</t>
  </si>
  <si>
    <t>Update(health:-10).Target:self
Update(feeling:-10).Target:self
Update(item:101:1).Target:bag
Update(item:201:1).Target:bag</t>
  </si>
  <si>
    <t>건강:-10
감정:-10
통조림:1
잡동사니:1</t>
  </si>
  <si>
    <t>[그림] 상가의 유리문 사진</t>
  </si>
  <si>
    <t>Situation_Title_30411</t>
  </si>
  <si>
    <t>상가의 문 앞에서 감염자와 대치 중인 두 사람이 있다. 
소리를 내 감염자의 주의를 끌어준다면 두 사람은 도망갈 수 있을 것 같다. 하지만 섣불리 주의를 끌었다가 내가 감염자와 상대해야 할 수도 있다.</t>
  </si>
  <si>
    <t>30412
,30413</t>
  </si>
  <si>
    <t>- 주의를 끈다.
- 떠난다. (다음 인카운터 진행)</t>
  </si>
  <si>
    <t>주의를 끈다.</t>
  </si>
  <si>
    <t>비교적 안전한 퇴로를 살핀 뒤, 소리를 내 주의를 끌었다. 등 뒤에서 다른 감염자가 나타났지만 퇴로가 확실했기 때문에 도망칠 수 있었다. 조용히 골목길로 들어섰을 때, 아까 탈출한 두 사람이 길을 막아섰다.
"저희를 도와주셨죠."
그들은 조용히 말하며 주변을 다급하게 살핀다.
"감사합니다. 이게 언젠가 당신을 도울 수도 있을 거에요."
뭔가 새겨져 있는 작은 목재를 건넨다. 쓰레기 아니야? 하지만 고개를 끄덕이며 일단 가방에 넣었다.</t>
  </si>
  <si>
    <t>Update(item:900005:1).Target:bag
Update(feeling:5).Target:self</t>
  </si>
  <si>
    <t>&lt;결과&gt;
- 엔딩관련 아이템
- 감정 +5</t>
  </si>
  <si>
    <t>떠난다.</t>
  </si>
  <si>
    <t>우린 모두가 각자의 전쟁을 치르고 있는 셈이다. 내가 대신할 수 있는 것에도 한계가 있다. 
감염자가 두 사람에게 정신 팔려 있는 틈을 타 돌아 나왔을 때, 뒤에서 귀가 째지는 비명 소리가 들린다. 들어도 들어도 익숙해지지 않는다.</t>
  </si>
  <si>
    <t>&lt;결과&gt;
- 감정 -10</t>
  </si>
  <si>
    <t>Situation_Title_30501</t>
  </si>
  <si>
    <t>Situation_Title_30601</t>
  </si>
  <si>
    <t>이 층은 뭔가 이상하다 했는데, 무심코 들여다 본 2학년 3반 교실은 교복을 입은 감염자들이 한가득 채우고 있다. 교실 문은 자물쇠로 잠겨있다. 걸쇠가 삐걱거리는 소리를 낼 뿐. 복도 앞에 작은 사물함이 있다. 뒤져볼까.</t>
  </si>
  <si>
    <t>30602
,30603</t>
  </si>
  <si>
    <t>뒤져본다
지나친다</t>
  </si>
  <si>
    <t>뒤져본다</t>
  </si>
  <si>
    <t>사물함을 뒤지는 동안 등 뒤로 무언가 떨어졌다. 떨어진 것은 자물쇠가 걸려 있던 걸쇠다. 문이 덜컹거리며 열린다. 바로 일어나 창문을 통해 뛰어내렸다. 사물함에서 급하게 손을 빼다가 부상을 입었다. 창문에서 뛰어내릴 때 발목도 삔 것 같다.</t>
  </si>
  <si>
    <t>지나친다</t>
  </si>
  <si>
    <t xml:space="preserve">삐걱거리는 걸쇠가 영 불안하다. 교실 창 너머로 감염자들과 눈이 마주쳤다. 어린 학생들이다. 조용히 다른 곳으로 자리를 옮겼다. </t>
  </si>
  <si>
    <t>감정 -5</t>
  </si>
  <si>
    <t>Situation_Title_30611</t>
  </si>
  <si>
    <t>교실 문에 뚫린 작은 창 사이로 교실에 덩그러니 누워있는 여학생이 보인다. 등을 보이고 가만히 누워 있는데 감염자인지 사람인지 구별이 가지 않는다. 사람이라면 도움이 필요할 지도 몰라. 하지만 감염자라면?</t>
  </si>
  <si>
    <t>30612
,30613</t>
  </si>
  <si>
    <t>불러본다
지나친다</t>
  </si>
  <si>
    <t>불러본다</t>
  </si>
  <si>
    <t>아이들에게 물자를 꺼내 주었다. 아이들은 당신의 가방 속을 들여다보며 이것도 저것도 주면 안 되냐고 계속 요구했다. 뭔가 이상한 느낌이 들지만 어쩔 수 없었다.</t>
  </si>
  <si>
    <t>Update(item:900005:1).Target:bag</t>
  </si>
  <si>
    <t>엔딩 관련 아이템 +1</t>
  </si>
  <si>
    <t>이 곳에 감염자가 얼마나 있을지 모른다. 괜한 소음은 내지 말자.</t>
  </si>
  <si>
    <t>Situation_Title_30621</t>
  </si>
  <si>
    <t>학교 운동장의 동상 앞에, 꼬질꼬질한 얼굴의 아이들이 모여 있다. 아이들은 흙장난을 하고 있다가, 눈이 마주치자 손을 털고 당신을 올려다 본다.
”배고파요…”
인사도 없이 자동적으로 나오는 말에 위화감이 느껴지지만, 지금은 위화감이 가득한 세상이다.</t>
  </si>
  <si>
    <t>30622
,30623</t>
  </si>
  <si>
    <t>물자를 준다.
다음에 가져다 준다고 약속한다.
무시한다.</t>
  </si>
  <si>
    <t>물자를 준다.</t>
  </si>
  <si>
    <t>통조림 -1
천 -2
책 -1
등 가지고 있는 자원 중에 손해</t>
  </si>
  <si>
    <t xml:space="preserve">아이들은 제각기 나쁜 사람이라고 소리를 높여 얘기하기 시작했다. 등지고 있는 학교의 정문에서, 누군가 나와 당신의 뒷 머리를 후려쳤다. 쓰러지는 동안 아이들이 신난 것처럼 소리 지른다.
”나쁜 사람이에요! 나쁜 사람!”
정신을 차려 보니, 소리를 지르던 아이와 공격한 사람은 온데 간데 없고 텅 빈 가방만 남겨져 있었다. 아무래도 당한 것 같다. </t>
  </si>
  <si>
    <t>가지고 있던 가방의 물건을 모두 빼앗김
체력 -10</t>
  </si>
  <si>
    <t>Situation_Title_30701</t>
  </si>
  <si>
    <t>Situation_Title_30801</t>
  </si>
  <si>
    <t>보건소의 책상 위에 상자 하나가 놓여 있다. 상자 속은 보이지 않지만, 상자 위에 온갖 잡동사니가 꽉 막혀 있다. 손을 넣어서 뒤져볼까?</t>
  </si>
  <si>
    <t>30802
,30803</t>
  </si>
  <si>
    <t xml:space="preserve">뒤져본다
포기한다 </t>
  </si>
  <si>
    <t>상자 속으로 쑥 손을 넣어서 휘젓다가 따가움이 느껴져 뺐다. 정체를 알 수 없는 주사기에 찔렸다. 조금 뒤 어지럼증이 찾아온다. 쓰러질 정도는 아니지만, 컨디션이 나빠지는 게 느껴진다.</t>
  </si>
  <si>
    <t xml:space="preserve">포기한다 </t>
  </si>
  <si>
    <t>어쩐지 상자 속에 들어있는 것을 조심해야 한다는 생각이 든다.</t>
  </si>
  <si>
    <t>보건소의 철제 트롤리가 넘어져 있다. 옆으로 넘어진 상자도 함께다. 상자 앞쪽에 주사기가 잔뜩 들어 있다. 상자를 열어서 뒤져봐야 할까?</t>
  </si>
  <si>
    <t>30812
,30813</t>
  </si>
  <si>
    <t>자 밖으로 쏟아진 주사기들을 빼내다가, 캡이 열린 주사기에 찔렸다. 인상을 찡그리며 뽑아냈지만 따끔한 감각이 오래 간다. 상자를 더 뒤지는데, 정신이 맑아지고 체력이 회복되는 기분이다. 무슨 주사였을까? 몇 가지 자원도 얻었다.</t>
  </si>
  <si>
    <t>Update(health:10).Target:self
Update(item:201:3).Target:bag</t>
  </si>
  <si>
    <t>건강 +10
목재 +3 같은 자원</t>
  </si>
  <si>
    <t>주사기는 가까이 하지 않는 게 좋겠다. 지나치자.</t>
  </si>
  <si>
    <t>Situation_Title_30901</t>
  </si>
  <si>
    <t>Situation_Title_31001</t>
  </si>
  <si>
    <t>Situation_Title_31101</t>
  </si>
  <si>
    <t>Situation_Title_31201</t>
  </si>
  <si>
    <t>대형 마켓의 뒷문으로 들어서자마자, 무장한 다른 사람을 마주쳤다. 이렇게 운이 나쁠 수 있나? 남자에게서 심한 악취가 난다. 오래된 피 냄새와 함께.
“누가 여기서 기웃거리라고 했어? 여기서 모은 자원은 다 내 거야. 줘 봐, 가방.”
내가 가져온 것이라고 해도 믿지 않겠지. 애초에 이 핑계로 여기 발 들인 사람들을 약탈했을 것이다. 가방에 든 걸 주거나, 저항해야 한다.</t>
  </si>
  <si>
    <t>31202
,31203</t>
  </si>
  <si>
    <t>자원을 준다.
싸운다.</t>
  </si>
  <si>
    <t>자원을 준다.</t>
  </si>
  <si>
    <t>남자는 가방에 있는 자원을 털어 가져가며, 선심 쓰듯 몇 가지를 남겨줬다. 인사를 하라고 하기에, 굴욕감을 느끼며 감사 인사도 해야 했다. &gt; 가방에 있는 자원 뺏기게? 없을 땐 선택 못하게?</t>
  </si>
  <si>
    <t>싸운다.</t>
  </si>
  <si>
    <t xml:space="preserve">남자는 덩치를 내세워 약탈이나 할 줄 알지, 바닥에서 목숨 걸고 굴러 먹은 세월이 긴 박씨보다는 못했다. 대치 상황에서 남자를 진압하고 남자의 가방에서 물건을 좀 꺼냈다. </t>
  </si>
  <si>
    <t>Update(item:201:3).Target:bag</t>
  </si>
  <si>
    <t>자원 몇 개 획득</t>
  </si>
  <si>
    <t xml:space="preserve">탐색 캐릭터가 박씨일 경우 &gt; </t>
  </si>
  <si>
    <t>선반 끝자락에서 재료를 좀 발견했다. 인기척이 느껴 보니, 저 멀리 숨어서 지켜보는 사람이 있다. 공격 기회를 엿보나 싶었는데, 그는 꾀죄죄한 모습에 꽤나 약해 보인다. 이런 사람이 여기까지 탐색하러 나오는 건 어리석은 선택 같은데.</t>
  </si>
  <si>
    <t>31212
,31213</t>
  </si>
  <si>
    <t>재료를 좀 남겨둔다
발견한 것을 다 가져간다</t>
  </si>
  <si>
    <t>재료를 좀 남겨둔다</t>
  </si>
  <si>
    <t>재료를 얻고 떠나자 남자가 부스러기를 먹는 생쥐처럼 부산스럽게 내가 탐색한 위치를 다시 살펴본다. 재료를 일부러 덜 가져갔다는 사실을 알았는지, 남자가 날 불러 세워 나무 쪼가리를 준다.
”징표가 될 수 있을 거에요. 언젠가 쓸 수 있기를 바랍니다.”</t>
  </si>
  <si>
    <t>Update(item:900005:1).Target:bag
Update(item:201:3).Target:bag</t>
  </si>
  <si>
    <t>엔딩 관련 아이템 +1
자원 조금</t>
  </si>
  <si>
    <t>발견한 것을 다 가져간다</t>
  </si>
  <si>
    <t>길거리에 떠도는 사람들을 하나 하나 다 동정하다간 우리가 먼저 죽을 것이다. 있는 재료를 모두 모아 챙겨 떠났다. 뒤돌아보니 부스러기를 먹는 생쥐처럼 떠난 자리를 탐색하는 남자의 등이 보인다. 아주 야위고 힘이 없어 보였다.</t>
  </si>
  <si>
    <t>Situation_Title_31301</t>
  </si>
  <si>
    <t>소방서의 화장실에 물 떨어지는 소리가 들린다. 아직 수도관이 괜찮은 걸까. 물을 좀 떠 가서 정화할 수 있을 지도, 물이 상태가 좋을 지도 모른다. 화장실은 밀폐된 곳이라 입구를 막히면 위험하지만, 그래도 물을 좀 구해볼까?</t>
  </si>
  <si>
    <t>31302
,31303</t>
  </si>
  <si>
    <t>물을 뜬다
포기한다</t>
  </si>
  <si>
    <t>물을 뜬다</t>
  </si>
  <si>
    <t>물 떨어지는 소리를 찾아 화장실에 발을 들이다가 소리를 낼 뻔 했다. 화장실 구석에는 감염자가 벽을 보고 서 있었다. 감염자의 턱에서 피와 침이 섞인 물이 똑똑 바닥으로 떨어지는 중이다. 악취와 광경에 구역질을 참지 못했다. 인기척에 쫓아오는 감염자에게서 도망치다가 다리를 다쳤다.</t>
  </si>
  <si>
    <t>체력 -5</t>
  </si>
  <si>
    <t>화장실처럼 밀폐된 곳이 가장 위험하다. 그냥 포기하기로 했다.</t>
  </si>
  <si>
    <t>누군가 차고의 철문에 기대있다. 의식이 없을 것으로 판단하고 지나치려는데 그가 제법 사람 같은 말투로 말을 건다.
”제 친구가 같이 왔어요. 아마 절 찾고 있을 텐데… 혹시 초록색 모자를 본 사람을 보면 그냥 가라고 전해주시겠습니까? 제가 친구를 물까봐… 걱정돼서요.”</t>
  </si>
  <si>
    <t>31312
,31313</t>
  </si>
  <si>
    <t>들어준다.
들어준다고 거짓말 한다.</t>
  </si>
  <si>
    <t>들어준다.</t>
  </si>
  <si>
    <t>바로 친구를 찾아 나섰다. 초록색 모자를 쓴 사람에게 말하자, 그는 얼마나 진행이 됐냐고 물었다. 아직 사람 같다고 대답했다. 친구와 함께 다시 남자를 찾아 나섰다. 혹시 모를 경우를 대비해 멀리서 둘을 지켜보았다. 친구는 조금 떨어져 서서 작별 인사를 한 후, 남자의 후두부에 총을 쐈다.
”얼른 떠나죠. 총 소리에 감염자들이 몰려올 수도 있으니까…”
그가 눈물을 닦으며 약과 나무 조각을 내민다.
”죄송해요. 위험하게 만들었네요. 친구가 고통 없이 죽었으면 해서… 이걸 간직해주세요.”</t>
  </si>
  <si>
    <t>Update(item:900005:1).Target:bag
Update(item:2102:1).Target:bag</t>
  </si>
  <si>
    <t>약 +1
엔딩 관련 아이템 +1</t>
  </si>
  <si>
    <t>들어준다고 거짓말 한다.</t>
  </si>
  <si>
    <t>알겠다고 하니 남자는 선한 웃음을 지었다. 거짓말을 한 것이 양심에 찔릴 정도로 안도하는 웃음이었다.</t>
  </si>
  <si>
    <t>Situation_Title_31401</t>
  </si>
  <si>
    <t>유치장 앞에서 경찰 유니폼을 입은 남자를 마주쳤다. 남자는 껄렁거리며 가까이 다가와 섰다. 진짜 경찰도 아닌 게 주변 치안이니 안전이니 같은 이야기를 혼자 중얼거리다 본론을 꺼낸다.
”자원 좀 있어? 무기고에서 쓸만한 걸 좀 줄 수 있는데. 사람이 좋아 보여서 내가 말하는 거야. 도둑놈들 같지 않아서.”
도둑놈은 자기 아닌가? 내 자원을 뜯어갈 생각 아닐까.</t>
  </si>
  <si>
    <t>31402
,31403</t>
  </si>
  <si>
    <t xml:space="preserve">자원을 준다.
거절한다. </t>
  </si>
  <si>
    <t>그는 정말 주머니에서 열쇠를 꺼내 무기고를 열어 보여줬다. 몇 가지를 챙길 때, 그는 뿌듯한 표정으로 말했다.
”자원은 안전 장치로 받고 있어. 아무나 와서 가져가면 곤란하잖아?”</t>
  </si>
  <si>
    <t>무기류 일부 파밍</t>
  </si>
  <si>
    <t xml:space="preserve">거절한다. </t>
  </si>
  <si>
    <t>거절하자 남자가 은근히 기분이 나쁜 눈치로 비꼰다.
”나를 뭐 무기를 핑계로 자원이나 구걸하는 사기꾼으로 보나? 눈빛에 써 있어.”
더 말을 섞으면 좋지 않을 것 같다. 서둘러 자리를 피하다가 자원도 몇 가지 떨어뜨렸다.</t>
  </si>
  <si>
    <t>Update(feeling:-5).Target:self
Update(item:201:-4).Target:bag</t>
  </si>
  <si>
    <t>감정 -5
잡동사니 -4</t>
  </si>
  <si>
    <t>경찰서의 정문에는 누군가 큰 바리케이드를 쇠사슬과 자물쇠로 꽁꽁 묶어 구조물을 만들어 둔 채다. 아마 이 지역을 점거한 사람들의 소행이겠지. 지나치려는데 바리케이드 사이에 누군가 끼어 있다. 사람이다.
”저, 기요. 좀 도와주실래요?”
그의 뒤 쪽에서 감염자가 천천히 다가오는 게 보인다. 도와줄까? 빨리 빼준다면 그를 살릴 수 있겠지만, 괜히 도왔다가 그가 감염되는 걸 눈 앞에서 보게 될 지 모른다. 최악은 그를 돕다가 같이 감염자에게 당하는 상황이다.</t>
  </si>
  <si>
    <t>31412
,31413</t>
  </si>
  <si>
    <t>도와준다.
지나간다.</t>
  </si>
  <si>
    <t>바리케이드는 너무 무거워서 양쪽으로 민다고 해서 공간이 생기지 않는다. 남자를 우악스럽게 당기니 남자는 아프다며 엄살을 부렸다. 참지 못하면 물리는 수 밖에 없어요. 그렇게 말하니 그는 이를 악물고 참았다. 다행히 감염자가 접근하기 전에 남자를 뺄 수 있었다. 남자는 감염자를 보고 크게 웃더니, 나무 조각을 내밀었다. 고작 이게 보답이야?</t>
  </si>
  <si>
    <t>지나간다.</t>
  </si>
  <si>
    <t xml:space="preserve">감염자의 위치를 보고 그냥 돌아섰다. 고개를 돌리는 동시에 끼어 있는 남자가 소리를 지르며 옷자락을 세게 움켜쥔다. 죽기 직전의 사람은 죽을 힘을 다해 뭔가를 붙잡는다더니. 도저히 그의 손아귀에서 옷자락이 빠지지 않는다. 감염자가 달려들어 함께 덮쳤다. 기를 쓰고 그의 손에서 빠져 나왔을 때, 겨우 빼낸 팔에 감염자와 남자가 남긴 생채기가 가득했다. 남자는 당신을 똑바로 보고 죽어간다. </t>
  </si>
  <si>
    <t>Update(feeling:-5).Target:self
Update(health:-5).Target:self</t>
  </si>
  <si>
    <t>건강 -5, 감정 -5</t>
  </si>
  <si>
    <t>Situation_Title_31501</t>
  </si>
  <si>
    <t>시립 병원은 휑하고 어두웠다. 복도 끝의 한 병동에서 쾌활한 목소리가 들린다. 어린 아이들 두 명이 병원 침대에 누워 휴식을 취하고 있었다. 복도의 문 앞에, 아이들이 내려놓은 가방이 있다. 가방 입구로 살짝 삐져나온 모서리는 약 봉투 모양이다. 약이라니. 가져가면 분명 도움이 될 것이다.</t>
  </si>
  <si>
    <t>31502
,31503</t>
  </si>
  <si>
    <t>훔친다. 
그냥 둔다.</t>
  </si>
  <si>
    <t xml:space="preserve">훔친다. </t>
  </si>
  <si>
    <t>이런 세상에 저런 아이들이 오래 살아 남기를 바라는 것이 어른 된 도리일까? 어쩌면 아닐지도 모른다. 숨죽여 약을 훔치는 동안 아이들은 도란도란 얘기를 하고 있다. 약을 얻어서 기쁘면서도 기분이 좋지 않았다.</t>
  </si>
  <si>
    <t>Update(item:900005:1).Target:bag
Update(feeling:-5).Target:self</t>
  </si>
  <si>
    <t>약 +1, 기분 -5</t>
  </si>
  <si>
    <t>그냥 둔다.</t>
  </si>
  <si>
    <t xml:space="preserve">내가 아니더라도 저 약을 노릴 사람들은 너무나 많다. 손을 내밀어 아이들의 가방 입구를 꽉 닫아주었다. 그 소리에 아이들이 놀라 도둑이야! 소리를 지른다. 해명하자면 더 시끄러워질 것 같다. 돌아서서 길을 떠나는데, 아이가 손에 든 돌멩이를 던져 뒤통수를 맞았다. </t>
  </si>
  <si>
    <t>기분 -5</t>
  </si>
  <si>
    <t>병원의 뒷뜰에 누군가 눈에 띄는 천막을 설치하고 앉아 있다. 간도 크지. 어쩌면 믿는 구석이 있어서 할 수 있는 행동일까? 가까이 다가가니 앉아 있던 사람이 웃음을 지어 보인다. 요즘 사람들은 아무거나 주워 입고 다닌다지만, 이건 정말 신부복 같다.
”안녕하세요, 기부를 좀 받고 있습니다.”
약탈이라면 몰라도 요즘 세상에 기부를 조직적으로 받는 데가 있을까?
”세상이 아무리 험해도 선한 사람들은 있는 법이죠. 사무엘회는 꽤나 힘을 모았어요. 강건한 쉘터의 정신을 물려 받지 않은, 새로운 센터를 지으려고 합니다. 도와주신다면 잊지 않을 거에요.”</t>
  </si>
  <si>
    <t>31512
,31513</t>
  </si>
  <si>
    <t>기부한다.
다음에 가져다 준다고 약속한다.
거절한다.</t>
  </si>
  <si>
    <t>기부한다.</t>
  </si>
  <si>
    <t>가진 물건들을 기부했다. 그는 나무조각을 쥐고 잠깐 기도한 뒤, 감사 표시와 함께 조각을 건넸다.
”제가 도움이 필요할 때 당신을 만난 것과 같이, 당신에게도 그런 가호가 있기를.”</t>
  </si>
  <si>
    <t>있는 자원 적당히 기부해서 제외, 감정 +5, 엔딩 관련 아이템 +1</t>
  </si>
  <si>
    <t>거절한다.</t>
  </si>
  <si>
    <t>대꾸 없이 돌아서려 하자 남자가 옷자락을 붙잡았다.
”지쳐 보여요. 기부하지 않으셔도 되니 목 축이고 가세요.”
적은 용량이지만 남자가 깨끗해 보이는 물을 건넨다. 물을 마시는 동안 괜히 울컥했다.</t>
  </si>
  <si>
    <t>Update(feeling:5).Target:self
Update(health:5).Target:self</t>
  </si>
  <si>
    <t>감정 +5, 건강 +5</t>
  </si>
  <si>
    <t>Situation_Title_31601</t>
  </si>
  <si>
    <t>계단에서 무장한 사람들이 침입자를 찾는 소리가 들린다. 가장 가까운 객실은 311호와 312호다. 어느 객실을 들어가야 할까?</t>
  </si>
  <si>
    <t>31602
,31603</t>
  </si>
  <si>
    <t>311호</t>
  </si>
  <si>
    <t>311호의 문은 닫혀 있었다. 이런. 이미 사람들이 계단을 다 올라 복도를 들어섰다. 뒤돌아 미친 듯이 도망쳐 탈출에는 성공했지만, 멈춰서 숨을 고르고 나니 발목이 삔 것 같다.</t>
  </si>
  <si>
    <t>312호</t>
  </si>
  <si>
    <t>급하게 312호를 열어보았는데 문이 열린다. 문을 열고 들어가니 빈 방이다. 조용히 문을 닫고 기대 앉아 방 밖의 소리를 들으며 사람들이 사라질 때까지 한참 기다렸다. 어둠에 적응된 눈으로 주변을 살피니 자원이 보인다.</t>
  </si>
  <si>
    <t>Update(item:101:2).Target:bag</t>
  </si>
  <si>
    <t>통조림 +2</t>
  </si>
  <si>
    <t>방금 지나간 복도 끝에서 연기와 함께 매캐한 냄새가 난다. 불인가? 빠르게 복도를 걷는데, 엘리베이터 앞에 캐리어가 떨어져 있다. 등 뒤에서 사람들 몇 명이 대피를 위해 방 밖으로 나온다. 사람들이 숨어있었다니. 다행스럽게도 나는 가장 선두다. 대피하기 전에 캐리어를 뒤져볼까?</t>
  </si>
  <si>
    <t>31612
,31613</t>
  </si>
  <si>
    <t>뒤진다 
도망간다</t>
  </si>
  <si>
    <t xml:space="preserve">뒤진다 </t>
  </si>
  <si>
    <t>자원을 뒤지는 동안 복도에 연기가 끼는 게 느껴진다. 뒤에서 사람들이 밀어댄다. 손에 잡히는 자원을 몇 가지 챙겨서 나왔을 때, 뒤따르던 남자가 다가와 망치를 치켜 들고 머리를 가격했다. 남자는 울고 있었다.
”너 때문에 몇 사람이 못 나온 줄,”
기절하는 바람에 뒷 얘기는 들은 기억이 없다. 나 때문인가? 일어나보니 피가 눈을 타고 흘러 시야가 뿌옇다.</t>
  </si>
  <si>
    <t>Update(health:-20).Target:self</t>
  </si>
  <si>
    <t>건강 -20</t>
  </si>
  <si>
    <t>도망간다</t>
  </si>
  <si>
    <t>아무래도 빨리 도망가는 게 좋겠다. 코를 막고 빠르게 지나갔다.</t>
  </si>
  <si>
    <t>Situation_Title_31701</t>
  </si>
  <si>
    <t>Situation_Title_31801</t>
  </si>
  <si>
    <t>Situation_Title_31901</t>
  </si>
  <si>
    <t>하수도 입구를 뒹굴고 있는 물병 하나를 발견했다. 식수 라벨이 붙어 있고, 육안으로 침전물은 보이지 않는다. 누군가 흘리고 간 걸까? 마시면 체력 회복에 큰 도움이 될 것 같다.</t>
  </si>
  <si>
    <t>31902
,31903</t>
  </si>
  <si>
    <t>마신다
두고 간다</t>
  </si>
  <si>
    <t>마신다</t>
  </si>
  <si>
    <t xml:space="preserve">마실 때 느껴지는 악취는 아마 하수도에서 풍기는 것 같다. 갈증은 해결됐지만 하수도를 탐사하던 중 복통이 심하게 찾아와 먹은 모든 것을 게워내고 한참을 누워 있어야 했다. </t>
  </si>
  <si>
    <t>Update(hunger:-10).Target:self
Update(health:-5).Target:self</t>
  </si>
  <si>
    <t>허기 -10, 건강 -5</t>
  </si>
  <si>
    <t>두고 간다</t>
  </si>
  <si>
    <t>이런 세상에 멀쩡한 물을 흘리고 다니는 사람도 있나? 없다고 믿는 게 낫겠다. 하지만 식수를 보고 나니 더욱 목이 마르고 힘들다.</t>
  </si>
  <si>
    <t>Situation_Title_31911</t>
  </si>
  <si>
    <t>하수도의 입구 겸 출구로 향하는데, 그 앞에 누군가 무방비 상태로 서 있다. 숨을 죽이고 살펴보는데 미동이 없다. 그는 가방은 메고 있지만 감염자인지 사람인지 모르겠다. 알고 있는 다른 입구는 없다. 날 발견하기 전, 무방비 상태일 때 먼저 쳐야 할까?</t>
  </si>
  <si>
    <t>31912
,31913</t>
  </si>
  <si>
    <t>공격한다
기다린다</t>
  </si>
  <si>
    <t>공격한다</t>
  </si>
  <si>
    <t>죽인 후 가방을 뒤짐, 자원과 함께 징표를 발견해서 징표를 뒤져서 가져감. 일부러 얼굴은 확인하지 않았다. 사람인지 아닌지는 알 바 아니다. 이미 죽었으니까.</t>
  </si>
  <si>
    <t>Update(item:101:1).Target:bag
Update(item:204:2).Target:bag
Update(feeling:-5).Target:self</t>
  </si>
  <si>
    <t>통조림 +1
천 +2
감정 -5</t>
  </si>
  <si>
    <t>기다린다</t>
  </si>
  <si>
    <t>조용히 숨을 죽이고 기다렸다. 그는 천천히 하수도를 나갔다. 조금 시간이 지난 후 하수도 밖으로 나왔을 때, 좋지 않은 자세로 쭈그린 탓인지 무릎이 어긋난 것처럼 통증이 느껴졌다.</t>
  </si>
  <si>
    <t>Situation_Title_31921</t>
  </si>
  <si>
    <t>하수도의 입구 앞에 누군가 입구를 막은 모양으로 누워 있다. 
아까는 못 봤던 것 같은데. 그는 앓는 소리를 내며 배를 잡고, 힘겹게 손짓했다.
”저 좀 도와주세요…”</t>
  </si>
  <si>
    <t>31922
,31923</t>
  </si>
  <si>
    <t>도와준다
무시하고 지나간다</t>
  </si>
  <si>
    <t>도와준다</t>
  </si>
  <si>
    <t>무슨 일인지 물으며 무릎을 꿇고 앉아 그를 돌려 눕혔을 때, 뒷목에 서늘한 것이 닿는 게 느껴진다. 흉기이다.
”가만 있어.”
누워 있는 남자가 눈을 마주치며 씩 웃어보인다. 2인조 강도이다. 두 명과 싸우면 승산이 없다. 등 뒤에 선 남자가 가방을 열고 자원을 뒤지는 동안 아무것도 하지 못했다.</t>
  </si>
  <si>
    <t>Update(feeling:-5).Target:self
Update(item:101:-1).Target:bag
Update(item:201:-3).Target:bag
Update(item:202:-5).Target:bag</t>
  </si>
  <si>
    <t>감정 -5, 
통조림 -1, 
목재 -3, 
잡동사니 -5</t>
  </si>
  <si>
    <t>무시하고 지나간다</t>
  </si>
  <si>
    <t>마주치는 모든 사람들을 돕고 지나갈 수는 없는 세상이다. 대꾸하지 않고 지나갔다. 
남자는 포기한 듯이 누울 뿐, 별 말이 없다. 어쩌면 그렇게 아프지 않은 걸 지도 모른다.</t>
  </si>
  <si>
    <t>Situation_Title_32001</t>
  </si>
  <si>
    <t>Situation_Title_32101</t>
  </si>
  <si>
    <t>Situation_Title_32201</t>
  </si>
  <si>
    <t>Situation_Title_32301</t>
  </si>
  <si>
    <t>건설 현장의 중앙에는 영역 표시라도 하듯 드럼통 안 불씨가 남아있다. 이 곳을 점거 중인 조직의 흔적이겠지. 눈을 피해 조용히 건설이 중단된 구조물의 계단을 올랐다. 철골만 있는 벽 앞에, 온갖 자원이 어지럽게 쌓여있다. 위에 놓인 목재는 너무 크지만, 그 밑은 뒤져봐도 좋을 것 같다. 좀 뒤져볼까?</t>
  </si>
  <si>
    <t>32302
,32303</t>
  </si>
  <si>
    <t>뒤져본다
지나간다</t>
  </si>
  <si>
    <t xml:space="preserve">밑의 자원을 뒤지느라 위에 놓인 재료들이 달그락 거리는 걸 몰랐다. 위에 놓여 있던 못 박힌 목재가 바닥으로 추락한다. 큰 소리와 함께 비명소리가 들려 내려다보니, 여자 아이가 목재를 맞아 쓰러져 있다. 엎어져 우는 아이 주위로 감염자가 몰려든다. 이런. … </t>
  </si>
  <si>
    <t>Update(item:202:2).Target:bag
Update(feeling:-15).Target:self</t>
  </si>
  <si>
    <t>목재 +2, 감정 -15</t>
  </si>
  <si>
    <t>지나간다</t>
  </si>
  <si>
    <t>이런 걸 잘못 건드렸다가 조직원들에게 들키는 날엔 인생이 더욱 어려워 질 것이다. 그냥 지나치자.</t>
  </si>
  <si>
    <t>공사가 중단된 구조물의 3층이다. 4층으로 오르는 계단에 감염자가 서있다. 어떻게 올라왔는지는 모르겠다. 이 지역을 점거했다는 조직의 일원인지, 그는 가방을 아직 멘 채였다. 이 건물은 벽이 채 지어지지 않아 뚫린 부분이 있다. 혹시 저기로 감염자를 밀어서 떨어뜨리면 가방을 뺏을 수 있지 않을까.</t>
  </si>
  <si>
    <t>32312
,32313</t>
  </si>
  <si>
    <t>감염자를 민다 
지나간다</t>
  </si>
  <si>
    <t xml:space="preserve">감염자를 민다 </t>
  </si>
  <si>
    <t>계단 근처에 선 감염자를 있는 힘껏 밀면서 가방을 잡아챘다. 뼈가 우두둑 뒤로 젖혀지는 소리만 요란할 뿐 끈이 걸려 가방은 뺏지 못했다. 감염자가 바닥에 누운 채로 이쪽을 보고 있다. 얼굴이 제법 사람 같아 기분이 나쁘다.</t>
  </si>
  <si>
    <t>그냥 지나가려는데 자세히 보니 감염자의 가방이 찢어져 자원이 쏟아지기 직전이다. 조금 더 기다리니 무거운 잡동사니와 통조림이 바닥을 구른다. 뭔가 조각된 목재 조각도 함께. 그 소리에 주변을 경계하는 감염자가 진정하기를 기다리다가, 떨어진 자원을 챙겨 떠났다.</t>
  </si>
  <si>
    <t>Update(item:900005:1).Target:bag
Update(item:101:2).Target:bag
Update(item:201:2).Target:bag</t>
  </si>
  <si>
    <t>잡동사니 +2
통조림 +2
엔딩 관련 아이템 +1</t>
  </si>
  <si>
    <t>건물 벽에 뚫린 작은 공간이 있다. 벽장 같은 건가? 안에 상자가 들어 있다. 꺼내볼까?</t>
  </si>
  <si>
    <t>32322
,32323</t>
  </si>
  <si>
    <t>꺼내본다
지나친다</t>
  </si>
  <si>
    <t>꺼내본다</t>
  </si>
  <si>
    <t>손을 내밀어 상자를 꺼내는 데 집중하려고 하는데, 등 뒤에서 트득 무언가 찢어지는 소리가 들린다. 
날카로운 데 걸려 가방이 찢어지는 소리였다. 자원이 바닥을 굴러 건물 밖으로 떨어진다. 
어쩔 수 없이 자원을 잃었다.</t>
  </si>
  <si>
    <t>통조림 -1
붕대 -1
잡동사니 -3
목재 -2</t>
  </si>
  <si>
    <t>저걸 꺼내는 데 집중하면 사주경계를 하기 어려울 것이다. 그냥 두자.</t>
  </si>
  <si>
    <t>Situation_Title_32401</t>
  </si>
  <si>
    <t>Situation_Title_32501</t>
  </si>
  <si>
    <t>_인스턴트 방문 이벤트</t>
  </si>
  <si>
    <t>방문</t>
  </si>
  <si>
    <t>[그림] 큰 배낭을 멘 남자, 다부지고 강한 눈을 하고 있다</t>
  </si>
  <si>
    <t>Situation_Title_40001</t>
  </si>
  <si>
    <t>거래 상인</t>
  </si>
  <si>
    <t>day_upper:2,repeat:3</t>
  </si>
  <si>
    <t>캠프 문을 부술듯이 두드리는 남자는 커다란 베낭을 메고 있는 물물교환 상이다. 대낮에 바깥 세상에 이 정도 무게의 가방을 들고도 감염되지 않는 남자라니, 싸울 생각은 들지 않는다.
“어때. 물건 좀 있나?"</t>
  </si>
  <si>
    <t>- 거래한다. (물물교환 창)
- 거절한다.</t>
  </si>
  <si>
    <t>거절</t>
  </si>
  <si>
    <t>이봐, 거래는 아무때나 할 수 있는게 아니야 후회하지 말라고.</t>
  </si>
  <si>
    <t>거래</t>
  </si>
  <si>
    <t>좋아! 만족스러워!
다음에도 잘 부탁하지!</t>
  </si>
  <si>
    <t>[그림] 요리된 고기가 엉성하게 든 자루를 쥔 손 그림</t>
  </si>
  <si>
    <t>Situation_Title_40101</t>
  </si>
  <si>
    <t>나눔</t>
  </si>
  <si>
    <t>day_upper:3, Has(item:400000:1)</t>
  </si>
  <si>
    <t>문 밖에는 두 사람이 활짝 웃으며 서 있다. 그들은 자루를 앞으로 내밀고, 친절한 말투로 말을 건넸다.
“여기 앞 집에서 왔어요. 저희 식재료가 풍족해져서, 혹시 도움이 필요하시면 받아주세요.”
자루에 든 것은 요리된 고기 두 점이다.</t>
  </si>
  <si>
    <t>- 받는다.
- 거절한다.</t>
  </si>
  <si>
    <t>받는다.</t>
  </si>
  <si>
    <t>캠프에 순식간에 활기가 돌았다. 고기를 모두 나눠 먹었다.
위장을 채우자 순식간에 세상의 모든 것이 희망적으로 다가온다.</t>
  </si>
  <si>
    <t xml:space="preserve">
- 허기 해소
- 우울 해소</t>
  </si>
  <si>
    <t>Update(hunger:10).Target:all
Update(item:400001:1).Target:camp</t>
  </si>
  <si>
    <t>Update(hunger:10).Target:all
Update(item:나눔:1).Target:camp</t>
  </si>
  <si>
    <t>멀쩡한 사람도 미치지 않고는 못 배기는 이런 세상에, 이웃이라는 말 한마디로 무엇을 믿어줄 수 있을까? 
솔직하게 말하자면, 어디서 얻어 온 고기일지 확인할 방법도 전혀 없다. 우리는 요행을 바라면서 위험을 감수하지 않기로 한다.</t>
  </si>
  <si>
    <t>[그림] 상처난 팔을 쥐고 있는 남자, 얼굴은 땀과 눈물로 범벅</t>
  </si>
  <si>
    <t>Situation_Title_40201</t>
  </si>
  <si>
    <t>부상자</t>
  </si>
  <si>
    <t>day_upper:7, Has(item:401000:1)</t>
  </si>
  <si>
    <t>문 밖에 서 있는 사람은 식은땀을 흘리고 있다. 눈물일지도 모르겠지만, 이제 우는 사람은 너무 흔해서 놀랍지 않다. 그는 아직 피가 흐르는 팔뚝을 붙잡고 있다. 옷은 찢겨졌고, 팔꿈치에는 피가 말라 붙어 있다.
“죄송합니다. 활동하다 밖에서 크게 긁혔어요. 약까지는 바라지 않아요. 그냥.. 잠깐 쉬었다 갈 수 있을까요?”
하지만, 남자가 실제로 긁힌 것인지, 감염자에게 물린 것인지 확실하지 않다.</t>
  </si>
  <si>
    <t>- 도와준다.
- 거절한다.</t>
  </si>
  <si>
    <t>남자는 연신 고개를 숙이며 조심스럽게 캠프로 발을 들인다. 그는 거실 구석에 짐을 내려놓은 채 스스로 응급처치를 하고, 죽은듯이 낮잠을 잔 후 떠났다. 그가 떠난 후, 우리는 바닥에 나란히 놓인 책을 발견했다.</t>
  </si>
  <si>
    <t>- 책 +3
- 우울이 있을 시, 사라짐
- 착란이 있을 시, 우울로 승격</t>
  </si>
  <si>
    <t>Update(item:3101:3).Target:camp
Update(feeling:10).Target:all</t>
  </si>
  <si>
    <t>Update(item:책:3).Target:camp
Update(feeling:10).Target:all</t>
  </si>
  <si>
    <t>남자는 더 묻지 않고 캠프를 떠난다. 그가 돌아서서 떠날 때, 절망에 흐느끼며 욕을 내뱉는 것을 동료 모두가 들었다</t>
  </si>
  <si>
    <t>- 우울 추가</t>
  </si>
  <si>
    <t>Update(feeling:-10).Target:all</t>
  </si>
  <si>
    <t>[그림] 술에 취한 할아버지</t>
  </si>
  <si>
    <t>Situation_Title_40301</t>
  </si>
  <si>
    <t>술 찾는 할아버지</t>
  </si>
  <si>
    <t>day_upper:15, Has(item:402000:1)</t>
  </si>
  <si>
    <t>문 밖에 서 있는 것은 어쩐지 정신이 명료해보이지 않는 노인이다. 그에게서는 출처를 밝힐 수 없는 악취가 나고 있다. 그는 이상한 몸짓으로 손을 흔들며 어눌하게 말을 꺼낸다. 입을 벌릴 때 그에게서 질 낮은 술 냄새가 풍긴다.
“거, 술 좀 있으면 줄 수 있겠습니까.“
노인은 손등으로 코를 벅벅 문지른다. 재촉하듯 크게 묻는다.
“그래서, 있어요, 없어요?“</t>
  </si>
  <si>
    <t>- 준다. (조건 : 술 -1)
- 거절한다.</t>
  </si>
  <si>
    <t>준다.</t>
  </si>
  <si>
    <t>노인은 당신들이 큰 마음 먹고 건넨 술을 낚아채듯 받아 뚜껑을 딴다.
“거, 참, 어차피 줄 거면서 왜 망설여?“
그는 돌아서서 술을 한 모금 마시고, 캠프 마당에 침을 뱉은 후 떠난다. 세상이 이 지경이 되더라도 다양한 인간 군상이 있다는 것을 까먹을 뻔 했다. 준 술이 아깝지만, 깨달음을 얻은 비용이라고 생각하기로 했다. 정신승리는 생존에 중요한 덕목이니까.</t>
  </si>
  <si>
    <t>- 술 -1</t>
  </si>
  <si>
    <t>Update(item:501:-1).Target:camp</t>
  </si>
  <si>
    <t>Update(item:술:-1).Target:camp</t>
  </si>
  <si>
    <t>노인은 인상을 쓰고 캠프 안 쪽을 훔쳐본다.
“곳간 빈 줄 알았으면 굽신 거리지도 않았을텐데. 쯧, 됐어.“
그가 당신의 발 앞에 침을 퉤 뱉고 떠나간다. 동료들은 험한 마음이 드는 것을 꾹 참았다. 화가 나 어떤 작업이라도 하고 싶다. 오히려 동기 부여가 된 것 같다.</t>
  </si>
  <si>
    <t>- 체력 회복</t>
  </si>
  <si>
    <t>Update(health:10).Target:all</t>
  </si>
  <si>
    <t>[그림] 아이를 앞에 세운 여자, 여자의 표정은 불쌍하기 보다는 살짝 무섭다</t>
  </si>
  <si>
    <t>Situation_Title_40401</t>
  </si>
  <si>
    <t>유니콘</t>
  </si>
  <si>
    <t>day_upper:18, Has(item:403000:1)</t>
  </si>
  <si>
    <t>방문객은 아이와 함께다. 여자 아이는 다 헤져가는, 유니콘 그림이 그려진 옷을 입고 있다. 이 난리통에 아동복은 구하기 어려우니, 이해할 수 있다. 여자는 아이의 엄마일까? 여자는 왜인지 절박하기 보다는 눈 앞의 이득에 눈이 먼 얼굴이다.
“실례합니다, 혹시 먹을 거리 좀 구할 수 있을까요? 저희는 이틀 째 굶고 있어요. 전 며칠 더 버틸 수 있지만 이 아이는…”</t>
  </si>
  <si>
    <t>- 도와준다. (고기 -1)
- 거절한다.</t>
  </si>
  <si>
    <t>여자는 한껏 기쁜 얼굴로, 그러나 이상하게도 신세를 지어 감사한 표정은 전혀 없이 당신에게 재료를 받아 빠른 걸음으로 떠난다. 아이는 조금 빠른 발걸음의 여자를 뒤쫓아가다 뒤를 돌아 당신에게 허리를 굽혀 인사했다.</t>
  </si>
  <si>
    <t>- 고기 -1
- 우울이 있을 시, 사라짐
- 착란이 있을 시, 우울로 승격</t>
  </si>
  <si>
    <t>Update(item:104:-1).Target:camp
Update(item:800001:1).Target:camp</t>
  </si>
  <si>
    <t>Update(item:고기:-1).Target:camp
Update(item:유니콘E1:1).Target:camp</t>
  </si>
  <si>
    <t>여자는 화가 난 것 같다. 아이의 손목을 잡아 챈 여자가 퉁명스럽게 알겠다는 대답을 남기고 떠난다. 여자아이는 팔이 어정쩡하게 들린 채로 빠르게 걸어 가다가, 뒤를 돌아 당신과 당신 뒤의 아늑한 보금자리를 쳐다본다.</t>
  </si>
  <si>
    <t>Update(feeling:-10).Target:all
Update(item:800002:1).Target:camp</t>
  </si>
  <si>
    <t>Update(feeling:-10).Target:all
Update(item:유니콘2:1).Target:camp</t>
  </si>
  <si>
    <t>[그림] 아이가 누워있는 그림, 유니콘 티셔츠를 입고 힘없이 누워 있으며, 얼굴 밑으로만 보이고 있음</t>
  </si>
  <si>
    <t>Situation_Title_40411</t>
  </si>
  <si>
    <t>유니콘2</t>
  </si>
  <si>
    <t>day_upper:21, Has(item:403001:1)</t>
  </si>
  <si>
    <t>우리는 캠프 근처 순찰 중, 얼마 전 도움을 주지 못했던 아이를 발견했다. 아이를 깨워보려고 했지만 이미 늦었다. 엄마는 어디에 간 걸까? 동료 모두는 끔찍한 기분에 휩싸인다.</t>
  </si>
  <si>
    <t>Update(item:800002:1).Target:camp</t>
  </si>
  <si>
    <t>Update(item:유니콘E2:1).Target:camp</t>
  </si>
  <si>
    <t>[그림] 두 명의 사람, 여러 무기를 소지할 수 있는 허리띠에 총과 칼이 모두 꽂혀있음, 한 사람은 무거운 베낭과 함께</t>
  </si>
  <si>
    <t>Situation_Title_40501</t>
  </si>
  <si>
    <t>강도</t>
  </si>
  <si>
    <t>day_upper:23</t>
  </si>
  <si>
    <t>필요 이상으로 건장한 남자 두 사람이다. 앞에 선 사람의 허리띠는 총과 칼이 꽂혀 무거워 보인다. 진짜 칼과 총인지는 꺼내기 전까지는 알 수 없다. 뒤에 선 남자는 무거운 베낭을 전리품을 자랑하듯 손에 든 채이다.
“우릴 도와줘야 할 이유가 있어. 그냥 너희의 물자를 주면 아무 일도 없을거야.“
이유가 있다면 차라리 비는 게 낫지 않을까. 고민하는 시간이 길어지자, 그는 허리춤에 손을 댄다.</t>
  </si>
  <si>
    <t>- 적당한 물건을 준다. (술 -1)
- 거절한다.
- 오히려 빼앗는다. (총 필요)</t>
  </si>
  <si>
    <t>적당한 물건을 준다. (술 -1)</t>
  </si>
  <si>
    <t>불필요한 마찰은 줄이는 데 이 정도 비용은 괜찮다. 뒤에 선 남자가 가방에 물건을 챙기며 거든다.
“더 있는데 숨기는 거 아냐?“
“됐어. 계속 살아 있어야 또 뽑아먹지.“
남자는 물건을 다 챙긴 뒤 격려하듯 당신의 어깨를 툭툭 치고 떠난다.</t>
  </si>
  <si>
    <t>- 술 -1
- 기분 -5</t>
  </si>
  <si>
    <t>Update(item:501:-1).Target:camp
Update(feeling:-5).Target:all</t>
  </si>
  <si>
    <t>Update(item:술:-1).Target:camp
Update(feeling:-5).Target:all</t>
  </si>
  <si>
    <t>“진짜 우리를 도울 수 없는건지 거짓말인지는 보면 알겠지.“
앞에 선 남자가 칼을 뽑아들고 캠프에 침입했다. 그가 문간에 들어서는 걸 막다가 누군가 다쳤다. 그는 건장한 덩치와 칼로 동료들을 모두 위협한 뒤, 거실 한 가운데에 가래침을 뱉고 물건을 챙겨 떠났다.
“감사하게 생각해, 난 가정교육을 엄하게 받아서 사람한테 피해는 못 주는 성격이거든.“</t>
  </si>
  <si>
    <t>- 있는 잡동사니를 모두 빼앗김
- 일행 중 한 사람이 부상을 입음. (중상? 파상풍?)</t>
  </si>
  <si>
    <t>Set(item:201:0).Target:camp
Update(health:-20).Target:any</t>
  </si>
  <si>
    <t>Set(item:잡동사니:0).Target:camp
Update(health:-20).Target:any</t>
  </si>
  <si>
    <t>거절한다.(총)</t>
  </si>
  <si>
    <t>“진짜 우리를 도울 수 없는건지 거짓말인지는 보면 알겠지.“
앞에 선 남자가 칼을 뽑아들고 캠프에 발을 들이려 한다. 동료가 총을 뽑아들어 그에게 한 발만 더 들어오면 경고사격을 하겠다고 경고했다.
“미친놈들. 사람을 죽이려 하다니 제정신이야?“
그들은 문간에 침을 뱉고 떠났다.</t>
  </si>
  <si>
    <t>- 기분 +5</t>
  </si>
  <si>
    <t>Update(feeling:-5).Target:all</t>
  </si>
  <si>
    <t>오히려 빼앗는다. (총 필요)</t>
  </si>
  <si>
    <t>우리는 앞에 선 남자가 가까이 다가와 위협하기까지 기다렸다가, 그가 물건을 요구하며 가까이 섰을 때 총을 꺼내들었다. 뒤에 선 남자에게 고개를 까딱이자 남자가 허둥지둥 물건을 가방에서 꺼내 놓는다. 세상이 이 지경인데 저만큼이나 물자를 축적했다니. 가득해질 물자에 기쁘면서도 슬프다.
“미친놈들. 너네가 강도랑 다를 게 뭐야?“
우리는 들은 체도 하지 않았다. 두 사람은 가벼워진 가방으로 서둘러 캠프를 벗어난다.</t>
  </si>
  <si>
    <t>- 통조림 +1
- 야채 +2
- 술 +1
- 금속 +2
- 잡동사니 +5
- 기분 -5</t>
  </si>
  <si>
    <t>Update(item:101:1).Target:camp
Update(item:102:2).Target:camp</t>
  </si>
  <si>
    <t>Update(item:통조림:1).Target:camp
Update(item:야채:2).Target:camp</t>
  </si>
  <si>
    <t>_메인 방문 이벤트</t>
  </si>
  <si>
    <t>[그림] 세 명의 사람, 가운데 사람이 한 발 앞서 서있고 두 사람은 뒤에 서 있음. 군복은 아니지만 유니폼 같은 옷을 입고 있음</t>
  </si>
  <si>
    <t>Situation_Title_50001</t>
  </si>
  <si>
    <t>사재기1</t>
  </si>
  <si>
    <t>day_upper:13, Has(item:500000:1)</t>
  </si>
  <si>
    <t>건장한 남자 세 사람이다. 세 사람은 수상하게도 비슷한 옷을 입고 있는데, 꽤나 관리가 잘 되었다. 가운데 남자가 대장 같다. 그들은 의연한 표정으로 서서, 가운데 남자가 말하기를 기다린다. 
“안녕하세요. 저희 캠프가 무너져서 복구 작업이 필요한데, 혹시 도움을 주실 수 있을까요? 일손이 부족하거든요.“
건장한 세 사람이라면, 일손이 부족할 일이 있을까? 가장 헷갈리는 것은, 그들은 딱히 절박하지 않다는 것이다. 오히려 세 사람은 아주 태평해 보였다.</t>
  </si>
  <si>
    <t>- 도와준다. (일행 중 한 사람을 보내야 함)
- 거절한다.</t>
  </si>
  <si>
    <t>도와준다.
(일행 중 한 사람을 보내야 함)</t>
  </si>
  <si>
    <t>“사회 기여에 관심이 있으시군요!“
그들은 기뻐하며 캠프 주변을 살핀다.
“같이 가시죠. 앞으로 저희가 같이 큰 일을 해낼 수 있을 겁니다.“</t>
  </si>
  <si>
    <t>Update(item:500001:1).Target:camp</t>
  </si>
  <si>
    <t>Update(item:사재기2:1).Target:camp</t>
  </si>
  <si>
    <t>Has(character:소이)</t>
  </si>
  <si>
    <t>“사회 기여에 관심이 있으시군요!“
그들은 기뻐하며 캠프 주변을 살핀다.
“같이 가시죠. 앞으로 저희가 같이 큰 일을 해낼 수 있을 겁니다.“
그들이 떠나고 난 후, 소이가 문이 잠기는 것을 몇 번이나 확인한다. 소이는 불안한 듯 연신 머리카락을 쓸어 넘기고 있다.
“저 사람들, 믿을 수 있을까요? 유니폼을 봐요.“
그녀는 합리적인 의심을 제기하는 사람 치고는 너무나도 다급하다. 아는 유니폼이냐고 물으니 소이는 얼버무렸다.
“이런 상황에 유니폼을 맞춰 입고 다니는 사람이 제정신인가요? 군인도 아닌데? 앞으로? 앞으로도 우리와 엮이겠다는 소리로 들리는데. 여기서 그만해요.“
소이는 이제 손톱을 물어 뜯는다. 손톱을 물어 뜯지 않는 것은 이 사회에서는 불문율이다. 감염자로 의심 받을 수 있으니까. 동료들이 그녀를 심각하게 쳐다보자 소이는 손가락을 옷에 문질러 닦으며 애써 웃는다.
“진짜 도움이 필요해서 온 게 아니에요. 우리 사상을 검증하려는 거라구요.“
동료들은 동의하지도, 반박하지도 않았다. 어쨌든 도움을 주기로 했으니, 다음에 결정하면 될 일이다.</t>
  </si>
  <si>
    <t>Update(item:500002:1).Target:camp</t>
  </si>
  <si>
    <t>Update(item:사재기2-1:1).Target:camp</t>
  </si>
  <si>
    <t>우리 캠프를 위해서 해야 할 일도 많은 상황이다. 거절했음에도 그들은 크게 아쉬워보이지 않는다. 가운데 서 있는 남자는, 유독 우리를 노려본 후 떠났다.
“알겠습니다. 저희는 같이 갈 수 없겠군요.“
그가 던진 말에서, 무언가 그 이상의 의미가 느껴진다.</t>
  </si>
  <si>
    <t>Situation_Title_50011</t>
  </si>
  <si>
    <t>사재기2</t>
  </si>
  <si>
    <t>day_upper:17, Has(item:500001:1)</t>
  </si>
  <si>
    <t>지난번에 만난 적 있는 세 남자다. 그들은 마치 기쁜 소식을 전하러 온 듯 밝고 환영하는 얼굴로 자랑스럽게 말한다.
“사회재건기여본부에서 나왔습니다. 저희 사재기에서는 당신들과 같이 사회에 기여할 준비가 되어 있는 시민들을 멤버로 받고 있어요. 지난 번 주셨던 도움으로 자격을 갖추셨습니다.“
우리는 섣불리 반응하지 않았다.
“사재기에 합류하시면, 쉘터 재건 시 공로를 인정해 입주 우선순위에 오르게 됩니다.“
그들은 우리의 표정 변화를 살피며 묻는다.
“합류를 위해서 기여금이 필요합니다. 입주 우선권이 걸려 있는 일을 무상으로 진행하기에는 사회 비용이 만만치 않거든요. 합류하시겠습니까? 이 세상의 5%도 안되는 사람들만 잡을 수 있는 기회입니다.“</t>
  </si>
  <si>
    <t>- 합류한다. (고기-2, 목재-3, 잡동사니-5)
- 거절한다.</t>
  </si>
  <si>
    <t>day_upper:17, Has(item:500002:1)</t>
  </si>
  <si>
    <t>지난번에 만난 적 있는 세 남자다. 그들은 마치 기쁜 소식을 전하러 온 듯 밝고 환영하는 얼굴로 자랑스럽게 말한다.
“사회재건기여본부에서 나왔습니다. 저희 사재기에서는 당신들과 같이 사회에 기여할 준비가 되어 있는 시민들을 멤버로 받고 있어요. 지난 번엔 거절하셨지만 다시 기회를 드립니다.“
우리는 섣불리 반응하지 않았다.
“사재기에 합류하시면, 쉘터 재건 시 공로를 인정해 입주 우선순위에 오르게 됩니다.“
그들은 우리의 표정 변화를 살피며 묻는다.
“합류를 위해서 기여금이 필요합니다. 입주 우선권이 걸려 있는 일을 무상으로 진행하기에는 사회 비용이 만만치 않거든요. 합류하시겠습니까? 이 세상의 5%도 안되는 사람들만 잡을 수 있는 기회입니다.“</t>
  </si>
  <si>
    <t>합류한다.
(고기-2, 목재-3, 잡동사니-5)</t>
  </si>
  <si>
    <t>세 사람은 우리가 내민 기여금을 소중하게 받아 들고 우리의 정보를 묻는다. 입주우선권을 적용하기에는 받는 정보가 부실한 것 같다.
“인생에서 중요한 것이 무엇인지 아시는 분들이군요. 이제 이 캠프는 사재기의 회원 캠프로 지정되어, 저희가 주기적으로 정보 전달과 보고를 위해 들릴 겁니다. 사회 재건을 위해 기여금이 더 필요할 수 있어요. 무엇보다도 언제나 준비된 자세가 중요합니다.“</t>
  </si>
  <si>
    <t>- 고기-2
- 목재-3
- 잡동사니-5</t>
  </si>
  <si>
    <t>Update(item:104:-2).Target:camp
Update(item:202:-3).Target:camp
Update(item:201:-5).Target:camp
Update(item:500003:1).Target:camp</t>
  </si>
  <si>
    <t>Update(item:고기:-2).Target:camp
Update(item:목재:-3).Target:camp
Update(item:잡동사니:-5).Target:camp
Update(item:사재기3:1).Target:camp</t>
  </si>
  <si>
    <t>세 사람은 우리가 내민 기여금을 소중하게 받아 들고 우리의 정보를 묻는다. 입주우선권을 적용하기에는 받는 정보가 부실한 것 같다.
“인생에서 중요한 것이 무엇인지 아시는 분들이군요. 이제 이 캠프는 사재기의 회원 캠프로 지정되어, 저희가 주기적으로 정보 전달과 보고를 위해 들릴 겁니다. 사회 재건을 위해 기여금이 더 필요할 수 있어요. 무엇보다도 언제나 준비된 자세가 중요합니다.“
소이는 문 구석에 붙어 서서 대화를 면밀히 지켜보다, 그들이 멀리 떠나자 짜증을 못 이기는 듯 팔을 크게 휘저었다.
“미쳤어요? 저런 도둑놈들한테 우리 목숨이 달린 물자를 저만큼이나 주게?“
동료들은 입주우선권을 명분으로 소이를 설득했으나, 소이는 한심한 눈빛으로 동료들을 보았다.
“입주우선권이요, 언제 또 무너질지도 모르는 쉘터, 재건하면 달라지나? 우리 괜찮은 거 맞아요? 이렇게 판단력이 떨어지는 캠프에서 살아남을 수는 있는 거냐고요.“
소이는 잠시 울더니 한참 뒤에 조용해졌다. 아무래도 고된 사회를 감당하기 힘든 것 같다.</t>
  </si>
  <si>
    <t>- 고기-2
- 목재-3
- 잡동사니-5
- {소이}의 기분 -10</t>
  </si>
  <si>
    <t>Update(item:104:-2).Target:camp
Update(item:202:-3).Target:camp
Update(item:201:-5).Target:camp
Update(feeling:-10).Target:char2
Update(item:500003:1).Target:camp</t>
  </si>
  <si>
    <t>Update(item:고기:-2).Target:camp
Update(item:목재:-3).Target:camp
Update(item:잡동사니:-5).Target:camp
Update(feeling:-10).Target:소이
Update(item:사재기3:1).Target:camp</t>
  </si>
  <si>
    <t>남자가 마치 부정 탔다는 듯 옷깃을 털어 매무새를 정리하며 말한다.
“안타깝네요. 눈 앞까지 와 있는 기회를 못 알아보고 은인을 홀대하다니. 언젠가 쉘터가 재건됐을 때 당신들 자리는 없을 겁니다.“</t>
  </si>
  <si>
    <t>Update(item:500004:1).Target:camp</t>
  </si>
  <si>
    <t>Update(item:사재기0:1).Target:camp</t>
  </si>
  <si>
    <t>Situation_Title_50022</t>
  </si>
  <si>
    <t>사재기3</t>
  </si>
  <si>
    <t>day_upper:30, Has(item:500003:1)</t>
  </si>
  <si>
    <t>사회재건기여본부의 세 남자다. 그들은 지난번보다 조금 생활감 있는 옷을 입고 웃는 낯이다. 뒤에 선 두 남자가 든 가방이 만져보지 않아도 빵빵하다.
“안녕하십니까, 동료분들. 안전하시니 다행이군요.“
그들에게 준 물자 때문에 안전하지 못할 뻔 했다는 말은 아무도 하지 않았다.
“보시다시피 저희는 그동안 바빴습니다. 사재기 활동에는 최근 유의미한 진척 상황들이 있습니다. 재건에 앞서 붕괴 원인을 찾는 것도 중요하기 때문에, 저희가 조사단을 비밀리에 후원해왔구요. 조사도 윤곽을 잡아가고 있고, 물리적인 재건도 진척이 있습니다.“
어렵게 구했다며 그들은 재건되고 있는 쉘터 사진 몇 장을 들이민다. 직접 쥐고 보려고 손을 내미니, 훼손되면 안된다며 서둘러 사진을 거둬간다.
“재건은 궤도에 올라 잘 진행되고 있습니다. 그렇기 때문에 지금은 많은 물자가 필요한 상황이죠. 준비는 잘 되어 계십니까? 이번 기여금은 지난번보다 더 많이 필요한데요. 아, 저희 인력도 최대 효율로 계획되어 있기 때문에, 기여하지 않으시면 본부 명단에서 즉시 제외됩니다. 지금 인원으로는 팔로업이 불가능해서요.“</t>
  </si>
  <si>
    <t>- 기여한다. (책-3, 목재-5, 천-3)
- 거절한다.</t>
  </si>
  <si>
    <t>day_upper:30, Has(item:500004:1)</t>
  </si>
  <si>
    <t>사회재건기여본부의 세 남자다. 그들은 지난번보다 조금 생활감 있는 옷을 입고 웃는 낯이다. 뒤에 선 두 남자가 든 가방이 만져보지 않아도 빵빵하다.
“안녕하십니까, 아직 생존해 있는 분들이 있다니 다행이군요.“
계속해서 찾아와 물자를 요구하는 그들이 너무 뻔뻔해 보인다는 말은 아무도 하지 않았다.
“보시다시피 저희는 그동안 바빴습니다. 사재기 활동에는 최근 유의미한 진척 상황들이 있습니다. 재건에 앞서 붕괴 원인을 찾는 것도 중요하기 때문에, 저희가 조사단을 비밀리에 후원해왔구요. 조사도 윤곽을 잡아가고 있고, 물리적인 재건도 진척이 있습니다.“
어렵게 구했다며 그들은 재건되고 있는 쉘터 사진 몇 장을 들이민다. 직접 쥐고 보려고 손을 내미니, 훼손되면 안된다며 서둘러 사진을 거둬간다.
“재건은 궤도에 올라 잘 진행되고 있습니다. 그렇기 때문에 지금은 많은 물자가 필요한 상황이죠. 물자는 넉넉 하십니까? 아, 그리고 걱정하지 마십세요. 이전에 기여하지 않으셨어도 그보다 더 많은 양을 기여하신다면 당장 최 우선순위로 등록해 드립니다.“</t>
  </si>
  <si>
    <t>- 기여한다. (책-3, 목재-5, 천-3)
- 더 많이 기여한다.
- 거절한다.</t>
  </si>
  <si>
    <t>기여한다.
(책-3, 목재-5, 천-3)</t>
  </si>
  <si>
    <t>세 남자는 끄덕거리며 우리가 내민 물건을 받아 들었다. 뒤에 선 남자 한 명이 고개를 끄덕이며 무언가를 적는다. 눈치로 봤을 때 그냥 적는 척만을 하는 것 같다.
“쉘터가 당신들의 기여를 기억할 겁니다. 다음에 뵙죠.“</t>
  </si>
  <si>
    <t>- 책-3
- 목재-5
- 천-3</t>
  </si>
  <si>
    <t>Update(item:3101:-3).Target:camp
Update(item:202:-5).Target:camp
Update(item:204:-3).Target:camp
Update(item:500005:1).Target:camp</t>
  </si>
  <si>
    <t>Update(item:책:-3).Target:camp
Update(item:목재:-5).Target:camp
Update(item:천:-3).Target:camp
Update(item:사재기4:1).Target:camp</t>
  </si>
  <si>
    <t>더 많이 기여한다.
(고기:-4/목재:-6/잡동사니:-10)
(책:-3//목재:-15/천:-6)</t>
  </si>
  <si>
    <t>- 고기-4
- 목재-6
- 잡동사니-10
- 책-3
- 목재-15
- 천-6</t>
  </si>
  <si>
    <t>Update(item:104:-4).Target:camp
Update(item:202:-6).Target:camp
Update(item:201:-10).Target:camp
Update(item:3101:-3).Target:camp
Update(item:202:-15).Target:camp
Update(item:204:-6).Target:camp
Update(item:사재기4:1).Target:camp</t>
  </si>
  <si>
    <t>Update(item:고기:-4).Target:camp
Update(item:목재:-6).Target:camp
Update(item:잡동사니:-10).Target:camp
Update(item:책:-3).Target:camp
Update(item:목재:-15).Target:camp
Update(item:천:-6).Target:camp
Update(item:사재기4:1).Target:camp</t>
  </si>
  <si>
    <t>세 남자는 끄덕거리며 우리가 내민 물건을 받아 들었다. 뒤에 선 남자 한 명이 고개를 끄덕이며 무언가를 적는다. 눈치로 봤을 때 그냥 적는 척만을 하는 것 같다.
“쉘터가 당신들의 기여를 기억할 겁니다. 다음에 뵙죠.“
문을 닫고 돌아섰을 때, 소이가 허망한 얼굴로 서서 불만을 토해냈다.
“세상이 이 지경인데 저렇게 덜떨어진 애들한테 물자를 뺏기고 있다니. 웃기지도 않네요 이제는. 쟤네가 정말 우리 명단을 철두철미하게 관리해서 입주 우선권을 가려 줄 수 있다고 생각해요 다들?“
물자는 이미 갔습니다. 동료들은 소이를 달랬습니다.</t>
  </si>
  <si>
    <t>- 책-3
- 목재-5
- 천-3
- {소이}의 기분 -10</t>
  </si>
  <si>
    <t>Update(item:3101:-3).Target:camp
Update(item:202:-5).Target:camp
Update(item:204:-3).Target:camp
Update(feeling:-5).Target:char2
Update(item:500005:1).Target:camp</t>
  </si>
  <si>
    <t>Update(item:책:-3).Target:camp
Update(item:목재:-5).Target:camp
Update(item:천:-3).Target:camp
Update(feeling:-5).Target:소이
Update(item:사재기4:1).Target:camp</t>
  </si>
  <si>
    <t xml:space="preserve">[그림] 세 명의 사람, 가운데 사람이 한 발 앞서 서있고 두 사람은 뒤에 서 있음. 군복은 아니지만 유니폼 같은 옷을 입고 있음
</t>
  </si>
  <si>
    <t>Situation_Title_50031</t>
  </si>
  <si>
    <t>사재기4</t>
  </si>
  <si>
    <t>day_upper:38, Has(item:500005:1)</t>
  </si>
  <si>
    <t>사회재건기여본부의 세 남자다. 그들은 승전보라도 가지고 온 듯 기쁜 얼굴이다. 하지만 이렇게 희망찬 얼굴을 본 지 너무 오래돼, 연기하는 게 아닐까 의심이 되기도 했다.
“안녕하세요, 동료들. 좋은 소식이에요! 감염자들이 건물을 파손한 정도가 생각보다 양호하더군요. 쉘터 재건은 정말 코 앞으로 다가왔습니다. 현재 감염자를 분리하기 위한 자원 준비가 끝났습니다.“
세 남자는 캠프 안을 기웃거리며 동시에 우리의 장비를 살펴본다.
“입주에 앞서 위험 요소를 제거해야 하기 때문에 우리 조합원들의 무기를 모으는 중입니다. 입주우선권 확보를 위해 무기가 될 것을 모두 기여해야 합니다.“</t>
  </si>
  <si>
    <t>- 기여한다. (-가지고 있는 모든 무기류)
- 거절한다.</t>
  </si>
  <si>
    <t>기여한다.</t>
  </si>
  <si>
    <t>남자들은 서둘러 우리의 무기를 가방에 넣고, 무장했다. 그들이 관절을 움직일 때마다 덜커덕거리는 소리가 난다. 순간 그들이 우리를 겨눈다면 끝장이라는 생각이 스친다.
“현명한 친구들이네요. 쉘터에서 만나길 기다리고 있겠습니다.“
그들이 떠날 때 남긴 웃음이 정말 비웃음이 아닐까? 동료들이 스산한 기분에 휩싸인다.</t>
  </si>
  <si>
    <t>- 모든 무기 제거</t>
  </si>
  <si>
    <t>Set(itemcatagory:11:0).Target:camp
Set(itemcatagory:12:0).Target:camp
Set(itemcatagory:1301:0).Target:camp
Update(item:900002:1).Target:camp</t>
  </si>
  <si>
    <t>Set(itemcatagory:근접무기:0).Target:camp
Set(itemcatagory:원거리무기:0).Target:camp
Set(itemcatagory:총알:0).Target:camp
Update(item:사재기TE:1).Target:camp</t>
  </si>
  <si>
    <t>남자들은 서둘러 우리의 무기를 가방에 넣고, 무장했다. 그들이 관절을 움직일 때마다 덜커덕거리는 소리가 난다. 순간 그들이 우리를 겨눈다면 끝장이라는 생각이 스친다.
“현명한 친구들이네요. 쉘터에서 만나길 기다리고 있겠습니다.“
그들이 떠날 때 남긴 웃음이 정말 비웃음이 아닐까? 동료들이 스산한 기분에 휩싸인다.
“하하. 왜요? 아예 가서 공격도 도와준다고 하지.“
우리는 소이에게 입주 우선권 이야기를 꺼냈습니다.
“쉘터 같은 소리 하네. 전 그런 데 안 들어가요.“
소이는 치를 떠는 것처럼 말했지만, 긴장한 얼굴로 팔을 끌어안는다. 아무래도 소이를 잘 돌봐야 할 것 같다.</t>
  </si>
  <si>
    <t>Set(itemcatagory:11:0).Target:camp
Set(itemcatagory:12:0).Target:camp
Set(itemcatagory:1301:0).Target:camp
Update(feeling:-10).Target:char2
Update(item:900002:1).Target:camp</t>
  </si>
  <si>
    <t>Set(itemcatagory:근접무기:0).Target:camp
Set(itemcatagory:원거리무기:0).Target:camp
Set(itemcatagory:총알:0).Target:camp
Update(feeling:-10).Target:소이
Update(item:사재기TE:1).Target:camp</t>
  </si>
  <si>
    <t>남자가 불쌍하다는 눈빛을 하며 말한다.
“안타깝네요. 지금까지 많은걸 지원하셨는데, 지금까지 도와주신 정이 있으니 쉘터가 재건되었을 때 당신들의 앉을 자리 정도는 알아봐 드리죠. 다만, 큰 기대는 안하는게 좋을겁니다.“
그의 담담한 마지막 말은 우리의 가슴을 술렁이게 만들었다.</t>
  </si>
  <si>
    <t>Update(item:900001:1).Target:camp</t>
  </si>
  <si>
    <t>Update(item:사재기E:1).Target:camp</t>
  </si>
  <si>
    <t>[그림] 양복을 입고 안경을 쓴 남자, 셔츠는 오래된 피가 묻어 있지만 애써 단정한 차림을 유지한 티가 남, 얼굴에는 멍이 들어 있고 안경 다리가 부러져 붕대로 고정한 채임</t>
  </si>
  <si>
    <t>Situation_Title_50103</t>
  </si>
  <si>
    <t>치료제1</t>
  </si>
  <si>
    <t>day_upper:27, Has(item:501000:1)</t>
  </si>
  <si>
    <t>문 밖에 쭈뼛거리며 선 남자는 긴장한 얼굴이다. 보기 드물게 양복을 입은 사람이다. 셔츠에는 오래된 피가 묻어 있지만 애써 단정한 차림을 유지한 듯 보인다. 어디서 맞은 듯한 얼굴로, 남자가 눈을 쳐다보지 못하고 말을 꺼낸다.
“그, 저한테 좀, 좋을 수도, 좋은 정보가 있습니다만...“
남자가 덜그럭거리는 안경을 올린다.
“약을 주시면 정보를 드리죠. 희귀하고 확실한 정보에요.“</t>
  </si>
  <si>
    <t>- 정보를 듣는다. (약 -1)
- 거절한다.</t>
  </si>
  <si>
    <t>정보를 듣는다.
(약 -1)</t>
  </si>
  <si>
    <t>남자는 당신에게 받은 약을 소중하게 쥔 후, 한 걸음 물러나서 눈치를 보며 말을 꺼냅니다.
“이 얘기는 발설하시면 안 됩니다. 저도 NDA를 어기면서까지 말씀 드리는 거에요. 아들이 아파서...“
남자가 북받치는 듯 눈물을 닦고 안경을 다시 쓴다.
“저는 쉘터의 연구원 출신입니다. 무너지기 전 쉘터에서는 이 상황을 종식시키기 위해 바이러스에 대항하는 임상실험을 했어요. 수정된 배아에 바이러스를 지속적으로 투여해서 내성을 만드는...“
남자는 주절거리듯 이야기하다 눈이 마주치자 헛기침을 몇 번 한다.
“방법은 중요한 게 아니고, 어쨌든 연구는 잘 진행됐습니다. 쉘터의 치료약과 백신 연구는 막바지였어요. 예상치 못하게 쉘터가 무너졌지만...“
그가 주변을 둘러본 후 목소리를 한껏 낮춘다.
“연구소장은 가장 먼저 대피해 수뇌부의 지시로 연구를 계속하고 있습니다. 문제는 열두명의 실험체를 모두 잃어버렸단거죠. 최근에 방랑자로 위장한 연구소 직원을 만났습니다. 핵심 인원만 남은 그들은 도시를 뒤지며 실험체를 찾고 있어요. 혹시 실험체를 보호하고 있는 사람이 있다면, 생존으로 보답한다고 하더군요. 직계 가족은 모두 보장, 원하는 사람 5명까지.“
남자는 손 안에 든 약통을 내려다 본다.
“감사합니다, 선생님. 아직 작전 중인 동료를 만나면, 여기서 도움을 받았다고 말씀드릴게요. 필요한 자원을 드릴 수 있을 겁니다. 혹시라도 그때까지 여기서 실험체를 찾아 데리고 있을 수 있다면, 지옥은 끝날 거에요. 만일 연구가 성공하지 못하더라도, 선생님과 가족들, 동료들까지는 사람같이 살 수 있습니다.“</t>
  </si>
  <si>
    <t>- 약 -1</t>
  </si>
  <si>
    <t>Update(item:2102:-1).Target:camp
Update(item:501001:1).Target:camp</t>
  </si>
  <si>
    <t>Update(item:약:-1).Target:camp
Update(item:치료제2:1).Target:camp</t>
  </si>
  <si>
    <t>남자는 난색을 표하며 거절하는 당신의 얼굴을 주의 깊게 살펴본다.
“괜찮습니다. 혹시, 근처에 폭력적이지 않은 이웃 있을까요?“
우리는 이웃들을 잘 알지 못한다. 남자는 약은 얻지 못했지만 정중하게 인사 후 떠나갔다.</t>
  </si>
  <si>
    <t>- 기분 -5</t>
  </si>
  <si>
    <t>[그림] 오염됐지만 셔츠와 긴 바지를 챙겨 입은 남자</t>
  </si>
  <si>
    <t>Situation_Title_50111</t>
  </si>
  <si>
    <t>치료제2</t>
  </si>
  <si>
    <t>day_upper:35, Has(item:501001:1)</t>
  </si>
  <si>
    <t>무언가 일을 하고 있다는 느낌이 드는 남자다. 조직에 속해 일하는 사람은 남지 않은 사회이기 때문에 보기 흔한 광경은 아니다.
“안녕하세요, 아, 맞으신 것 같네요.“
남자가 근래에 보기 드문 사업적인 태도로 고개를 숙인다.
“강박사를 도운 데에 감사를 표하러 왔습니다.“
동료들의 영문을 모르는 표정을 보고 남자가 웃는다. 비웃음이다.
“일전에 약을 주셨던 연구원이요. 그 양반은 이 시국에 학위가 무슨 소용이냐며 박사란 말을 안 쓰더군요. 연구원을 돕는 건 연구소를 돕는 것이죠. 연구소에서 드리는 보답입니다.“
남자가 내민 것은 약이다. 우리가 준 것보다 많았다. 그는 우리에게 줄 약을 손바닥에서 탁탁 튕기더니 목소리를 줄여 말했다.
“사실 그 아들한테 필요한 건 약이 아니었어요. 감염된 걸로 판명됐거든요.“
남자는 다시 비웃는다. 어두워지는 동료들의 분위기를 파악하지 못하는 것 같다.
“그렇다고 의미 없었다는 건 아니죠. 그 때 주신 약은 위험부담까지 포함해 돌려드리겠습니다.“</t>
  </si>
  <si>
    <t>- 약 +2
- 모든 동료 기분 -5
Update(item:치료제3</t>
  </si>
  <si>
    <t>Update(item:2102:2).Target:camp
Update(feeling:-5).Target:all
Update(item:501002:1).Target:camp</t>
  </si>
  <si>
    <t>Update(item:약:+2).Target:camp
Update(feeling:-5).Target:all</t>
  </si>
  <si>
    <t xml:space="preserve">[그림] 양복을 입고 안경을 쓴 남자, 셔츠는 오래된 피가 묻어 있지만 애써 단정한 차림을 유지한 티가 남, 얼굴에는 멍이 들어 있고 안경 다리가 부러져 붕대로 고정한 채임
</t>
  </si>
  <si>
    <t>Situation_Title_50121</t>
  </si>
  <si>
    <t>치료제3</t>
  </si>
  <si>
    <t>day_upper:41, Has(item:501002:1)</t>
  </si>
  <si>
    <t>문 밖에 있는 건 강박사다. 얼굴이 더 상한 채다.
“안녕하세요, 아직 건강하시군요. 아, 유감이라는 뜻은 아닙니다. 워낙 세상이 험하다보니...“
박사가 고개를 숙이며 심호흡한다. 울컥한 것 같다.
“염치없지만 도움을 요청할 일이 또 있어요. 약은 아닙니다. 약은, ... 이제 필요 없습니다.“
박사는 소심하게 안경을 고쳐 쓴다.
“그, 이런 상황에서 생존하셨다는 건 탐색을 하신다는 거겠죠.“
강박사가 다시 동료들의 안색을 살핀다. 잠시간의 머뭇거림과 함께 그가 마른 입술을 쩍 소리 나도록 벌린다.
“... 혹시, 아이 보신 적 없습니까? 남자애든, 여자애든... 11살 정도 되어 보이고, 좀, 조숙할 건데요. 아이 답지 않게...“</t>
  </si>
  <si>
    <t>- 세븐은 안 돼. (세븐이 있어야 선택 가능)
- 모르겠네요.</t>
  </si>
  <si>
    <t>세븐은 안 돼.
(세븐이 있어야 선택 가능)</t>
  </si>
  <si>
    <t>박사의 아들은 죽었다. 아이를 찾을 일이 뭐가 있을까. 더군다나 자신이 찾는 아이가 남자인지 여자인지, 나이도 이름도 제대로 모르는 것 같은데. 우리는 캠프 안이 잘 보이지 않도록 각도를 좁히며 고개를 내저었다.
“...그러신가요.“
박사는 못 믿는 얼굴로 주저하더니 떠나갔다.</t>
  </si>
  <si>
    <t>Update(item:501003:1).Target:camp</t>
  </si>
  <si>
    <t>Update(item:치료제4:1).Target:camp</t>
  </si>
  <si>
    <t>모르겠네요.</t>
  </si>
  <si>
    <t>박사의 아들은 죽었다. 아이를 찾을 일이 뭐가 있을까. 더군다나 자신이 찾는 아이가 남자인지 여자인지, 나이도 이름도 제대로 모르는 것 같은데. 우리도 전혀 아는 바가 없다. 모르겠다는 말에 박사는 한결 더 침울해진다.
“...그러신가요.“
박사는 주저하더니 떠나갔다.</t>
  </si>
  <si>
    <t xml:space="preserve">[그림] 허름하지만 셔츠와 긴 바지를 입은 남자 둘
</t>
  </si>
  <si>
    <t>Situation_Title_50131</t>
  </si>
  <si>
    <t>치료제4</t>
  </si>
  <si>
    <t>day_upper:45, Has(item:501003:1)</t>
  </si>
  <si>
    <t>셔츠와 바지를 차려입은 남자 두 명이다. 보편적이지 않은 상황이라는 것을 단박에 알 수 있다. 그들은 캠프 안쪽을 연신 넘겨다 보며 묻는다.
“혹시 데리고 있는 아이 없습니까?“
우리가 경계하니 덧붙인다.
“중요한 일이에요. 우리가 찾던 아이를 보호하고 계시다면 함께 생활하던 캠프 전원의 생존을 보장할 생각입니다. 물론, 저희가 찾으러 올 때까지 쓰실 물자도 즉시 지급하구요.“
셔츠와 바지 차림으로 무장하지도 않고 다닐 수 있다는 건 배후가 있다는 소리 같다. 어쩌면 쉘터에 있었다던 연구소 출신일 지도 모른다.</t>
  </si>
  <si>
    <t>- 세븐을 보낸다. (세븐이 있어야만 선택 가능)
- 모르겠네요.</t>
  </si>
  <si>
    <t>세븐을 보낸다.
(세븐이 있어야만 선택 가능)</t>
  </si>
  <si>
    <t>세븐은 알고 있었다는 것처럼 동료들 사이를 빠져 나간다. 무서워하는 것 같지는 않다.
“캠프 전원의 생존이라고 하면, 저까지도 포함인 거죠?“
남자들은 고개를 끄덕였지만 속시원하게 입 밖으로 대답하지는 않았다. 세븐은 동료들에게 손바닥을 흔들어 인사했다. 돌아서 나가는 세븐의 키는 아직 130cm가 채 안된다. 그가 이렇게 아이처럼 보이는 것은 처음이다.
&lt;결과&gt;
- 세븐을 잃음</t>
  </si>
  <si>
    <t>Update(item:900003:1).Target:camp</t>
  </si>
  <si>
    <t>Update(item:치료제E:1).Target:camp</t>
  </si>
  <si>
    <t>우리는 남자 둘의 시야를 가리고 서서 그런 아이는 없다고 말했다.
“아이를 본 이웃들이 있는데 무슨 소리에요. 아니면 그냥 갈테니까 얼굴이나 좀 보자구요.“
우리 중 누군가 자신의 아이라고 말하고서야 그들은 혀를 차며 돌아섰다. 끝끝내 캠프를 쳐다보는 눈이 비열하게 이곳 저곳을 훑는다.</t>
  </si>
  <si>
    <t>Update(item:501004:1).Target:camp</t>
  </si>
  <si>
    <t>Update(item:치료제5:1).Target:camp</t>
  </si>
  <si>
    <t>Situation_Title_50141</t>
  </si>
  <si>
    <t>치료제5</t>
  </si>
  <si>
    <t>day_upper:49, Has(item:501004:1)</t>
  </si>
  <si>
    <t>문 밖에 있는 건 다시 강박사다. 그의 얼굴엔 지난번보다 더 생채기가 많았다.
“안녕하세요, 아이를 보호 중이시라고... 그런데 지난번 연구소 사람들에게 넘기지 않았다고 들었습니다.“
우리의 눈을 보자 울컥한 듯 박사가 손등으로 거칠게 눈물을 훔친다.
“열 두 명의 아이가 있었어요. 원래는. 전 두 달을 찾아 다녔습니다. 일곱은 감염은 피했지만 합병증 때문에 죽었고, 둘은 어른들에게 이용 당하다가 가장 먼저 음식을 배식 받지 못해 죽었고, 하나는 물자를 훔치다가 어른의 총에 맞았더군요.“
강박사가 손가락을 펼친다.
“이제 두 명 남았습니다. 연구소는 급해져서 너무 많은 사람들에게 아이들의 행방을 묻고 다녔어요. 이미 아이를 닥치는 대로 데려가 모두 제보하는 현상금 사냥꾼 조직도 생겼고요.“
강박사는 우리의 눈빛을 살핀다.
“...엄밀히 말하자면 제 아이입니다. 제가 보관한 정자가 쓰였다는 걸 저도 쉘터가 무너진 후에야 알았어요. 길에서 쓰레기를 뒤지던 제 상사가 말해주더군요. 내가 불쌍해서 그랬는지 본인 인생이 절망적이라 그랬는지...“
그가 거친 손을 떤다.
“기른 아들을 구하기 위해 직접 낳지 않은 아이를 버린다는 게 아니에요. 제가 데려가야 합니다. 연구를 마무리 지을 사람도, 아이를 돌볼 사람도 저여야 해요. 전 연구를 마무리하고, 권리 없이, 연구소 몰래 배포하고 싶습니다.“
그는 이제 참지 못하고 어깨를 떨며 흐느낀다.
“그러니까 혹시 아이를 아신다면......“</t>
  </si>
  <si>
    <t>- 세븐을 보낸다. (세븐이 있어야 선택 가능)
- 무슨 말씀이신지 모르겠어요.</t>
  </si>
  <si>
    <t>세븐을 보낸다.
(세븐이 있어야 선택 가능)</t>
  </si>
  <si>
    <t>세븐이 천천히 박사에게로 다가갔을 때, 남자는 무릎을 꿇어 아이를 안아주었다. 세븐은 마주 안지 못하고 뻣뻣하게 서 있다. 박사는 이제 흐느끼지 않았다. 오히려 결연하게 몸에 힘을 줘 강하게 서 있다.
“걱정마세요. 저보다 아이가 우선일 겁니다.“
세븐은 동료들에게 걱정하지 말라는 듯 손을 흔들어 인사했다. 박사는 아이를 안아들고 떠났다.
&lt;결과&gt;
- 세븐을 잃음</t>
  </si>
  <si>
    <t>무슨 말씀이신지 모르겠어요.</t>
  </si>
  <si>
    <t>강박사는 한참 뒤에 울음을 그쳤다.
“저를 믿지 못하시는군요. 이해합니다.“
그가 캠프 안쪽을 쳐다본다.
“이해해요.“
떠나지 않고 서 있던 박사가 우리에게 손을 내밀었다.
“데려가지 않을게요. 혹시 한 번이라도...“
우리가 박사의 시야를 가리고 서자, 박사는 조용히 팔을 거두고 자리를 떴다.</t>
  </si>
  <si>
    <t xml:space="preserve">[그림] 여자 한 명과 남자 한 명, 앞에 선 여자는 노트와 필기구를 들고 있음
</t>
  </si>
  <si>
    <t>Situation_Title_50201</t>
  </si>
  <si>
    <t>비밀1</t>
  </si>
  <si>
    <t>day_upper:12, Has(item:502000:1)</t>
  </si>
  <si>
    <t>남녀 한 쌍이다. 무언가 조사하는 것 같다.
“안녕하세요, 쉘터 붕괴에 대한 진상 조사단입니다. 혹시 쉘터에서 나온 분 계십니까?“</t>
  </si>
  <si>
    <t>- 미자를 부른다. (송미자가 있어야 선택 가능)
- 모르겠네요.</t>
  </si>
  <si>
    <t>미자를 부른다.
(송미자가 있어야 선택 가능)</t>
  </si>
  <si>
    <t>그들은 미자에게 쉘터에서 배정받은 건물과 입주 기간, 가족 관계를 묻고 수첩에 적었다.
“송미자씨, 오늘은 우선 참고인 조사에 답할 수 있는 인원들을 파악하는 조사라고 보시면 돼요. 아직 조사 방향이 잡히기 전이라... 이후에 저희가 답해주신 분들 중에 추려서 연락드릴 계획입니다.“
미자는 고개를 끄덕이며 뒷목에 맺힌 땀을 닦는다.
“참여해주셔서 감사합니다. 작지만 협조해주신 분들께 선물을 준비했어요.“
악수를 청하는 조사단들에게 미자는 손바닥을 바지에 문질러 닦고 응했다. 그들이 돌아가자 미자는 조심스러운 목소리로 걱정을 내비쳤다.
“...괜히 엮였다가 잘못되는 건 아니겠지? 저 사람들은 누구든지 잡아 넣어야 될 거 아냐.“
눈치보며 받은 야채를 창고에 넣어두는 뒷모습을 보면서, 미자가 떨리는 목소리로 사과했다.
“미안해요, 괜히 내가. 우리 아부지가 나 어릴 때 경찰서 가서 억울하게 조사 받은 적이 있어서 그래. 내가 걱정이 지나쳤어. 그런 거 생각할 때가 아닌데.“</t>
  </si>
  <si>
    <t>- 야채 +1
- {미자}의 기분 -10</t>
  </si>
  <si>
    <t>Update(item:102:1).Target:camp
Update(feeling:-10).Target:char5
Update(item:502001:1).Target:camp</t>
  </si>
  <si>
    <t>Update(item:야채:1).Target:camp
Update(feeling:-10).Target:미자
Update(item:비밀2:1).Target:camp</t>
  </si>
  <si>
    <t>앞에 서있는 여자가 수첩에 크게 엑스 표시를 찍찍 그으며 대충 대답한 뒤 떠났다.
“네. 건강하세요.“
그 말이 너무 성의가 없어서 건강이 나빠질 것 같았다.</t>
  </si>
  <si>
    <t>[그림] 여자 한 명과 남자 한 명, 앞에 선 여자는 노트와 필기구를 들고 있음</t>
  </si>
  <si>
    <t>Situation_Title_50211</t>
  </si>
  <si>
    <t>비밀2</t>
  </si>
  <si>
    <t>day_upper:20, Has(item:502001:1)</t>
  </si>
  <si>
    <t>쉘터 붕괴 진상 조사단이다. 그들은 문이 열리자 예의 바르게 고개를 숙였다.
“안녕하세요, 송미자 씨 좀 뵈러 왔습니다.“
우리는 지난번처럼 그들이 몇가지 대답을 들은 후 유용한 물자를 줄 지도 모른다는 기대에 휩싸여 있다. 미자는 곤혹스러운 얼굴로 억지 웃음을 짓고 있다. 조사 받는 것이 달가워보이지 않는다.</t>
  </si>
  <si>
    <t>- 미자를 부른다.
- 거절한다.</t>
  </si>
  <si>
    <t>미자는 염주를 여러 번 만진 후 조사단과 악수했다.
“그동안 여러 방면으로 사건을 검토했어요. 먼저 관리자들 위주로 돌았는데, 모두가 외부에서 침입이 어려운 구조라고 한 목소리로 말하더군요. 확실히, 쉘터 입주 프로세스에는 문제가 없었고요. 그래서 혹시 내부에서 발생했을 가능성이 있는지 같이 살펴보려고 합니다.“
미자가 긴장한 듯 웃었다.
“아... 그렇다고 하더라도 제가 도울 일이...“
“다른 건 아니고, 입주자분들에게 혹시 수상한 일이나 마음에 걸리는 일들이 있었는지 물어보려고요. 본부에서 검열을 철저하게 받았던 관리자분들은 전혀 모르는 눈치라.“
“수상한 일이요?“
미자가 침묵했다. 조사단은 잠시 기다리더니, 노트를 한 장 찢어 필기구와 함께 내밀었다.
“기억나는 게 있으시면 기록해주세요. 다음에 찾아뵙겠습니다.“</t>
  </si>
  <si>
    <t>- {미자}의 기분 -30</t>
  </si>
  <si>
    <t>Update(feeling:-30).Target:char5
Update(item:502002:1).Target:camp</t>
  </si>
  <si>
    <t>Update(feeling:-30).Target:미자
Update(item:비밀3:1).Target:camp</t>
  </si>
  <si>
    <t>두 사람은 잘 이해가지 않는다는 표정으로 캠프 안을 기웃거렸지만 혀를 쯧 차면서 고개를 끄덕였다.
“네, 쉘터 얘기를 꺼내고 싶지 않아 하는 분들도 많더군요. 뭐... 이해는 할 수 있습니다만.“
앞에 서 있던 여자가 수첩을 탁 세게 닫고 펜을 돌린다.
“쉘터에서 주는 밥 먹고 쉘터 침대에 누워서 편하게 주무셔놓고 질문 몇 개 대답하기 싫으시다 하니. 쉘터 입주 조건에 인간성을 넣었어야 했는데. 아무래도 그것 때문에 망한 것 같죠?“
조사단이 웃으며 떠났다.</t>
  </si>
  <si>
    <t>- {미자}의 기분 -10</t>
  </si>
  <si>
    <t>Update(feeling:-10).Target:char5</t>
  </si>
  <si>
    <t>Update(feeling:-10).Target:미자</t>
  </si>
  <si>
    <t>[그림] 진상조사단 두 명 중 여자만 있는 그림. 여자는 노트와 필기구를 들고 있음</t>
  </si>
  <si>
    <t>Situation_Title_50221</t>
  </si>
  <si>
    <t>비밀3</t>
  </si>
  <si>
    <t>day_upper:28, Has(item:502002:1)</t>
  </si>
  <si>
    <t xml:space="preserve">쉘터 붕괴 진상 조사단이다. 이번엔 여자 한 명만 서 있었다. 의아한 동료들의 표정을 보고 여자는 안심과 불안이 섞인 얼굴로 인사한다.
“안녕하세요, 건강하셨군요.“
여자가 뒤를 돌아보며 급히 덧붙인다.
“도움이 필요합니다. 탐문 중에 건물에서 감염자를 만나 조원은 감염되었고 저는 도망 나왔어요.“
피가 흐르는 팔을 여자가 감싸쥐었다.
“물린 거 아니에요. 건물에서 나오는 길에 긁혔습니다.“
여자가 공손하게 묻는다.
“잠시 쉬었다 갈 수 있을까요. 치료까지 부탁 드리지는 않겠습니다. 도망 나오느라 힘에 부쳐서요. 그냥, 잠깐만 안전한 곳에 있다가 가고 싶어요.
</t>
  </si>
  <si>
    <t>- 쉬게 해준다.
- 거절한다.</t>
  </si>
  <si>
    <t>쉬게 해준다.</t>
  </si>
  <si>
    <t>여자가 캠프에 들어와 편하게 앉았다.
“감사합니다. 중요한 조사 중이었는데...“
그는 잠시간 휴식을 취한 후, 동료들에게 하소연하듯 이야기를 꺼냈다.
“라디오 들으셨나요? 요즘 조사 때문에 시끄럽거든요. 쉘터에 감염자가 생활했던 흔적이 있습니다. 쉘터 내에 감염자를 들여놓고 실험한 사실이 있는지 관리자들부터 탐문했는데, 꽤나 높은 계급의 관리자도 모른다고 하더군요. 감염자의 생활 반경도 실험 환경과 거리가 멀고요.“
동료들은 모두 놀라 말을 잇지 못했다. 특히나 쉘터에서 생활한 적이 있는 미자가 크게 놀란 듯 하다.
“누군가 감염자를 숨겨 둔 것이 아닌지 조사 중이에요. 실제로 신원을 파악하기 위한 조직 검사도 진행 중이고... 무슨 목적이었는지는 알 수 없지만, 잡히면 이번엔 정말 공개 처형도 가능하겠던데요. 국가적 테러 상황이니까요.“
여자가 천천히 숨을 골랐다.
“한 숨 자도 될까요? 밤이 오기 전에 떠나겠습니다.“
고단한 여자가 맘에 걸린 듯, 미자가 떨리는 손으로 여자의 머리카락을 쓸어주었다. 여자는 짧게 눈을 붙인 후 떠나갔다.</t>
  </si>
  <si>
    <t>Update(feeling:-30).Target:char5
Update(item:900004:1).Target:camp</t>
  </si>
  <si>
    <t>Update(feeling:-30).Target:미자
Update(item:그날의비밀E:1).Target:camp</t>
  </si>
  <si>
    <t>그도 감염되었을 지 모른다. 어차피 이젠 아무도 진실에 대해 관심이 없지 않은가. 우리는 말없이 고개를 저었다. 여자는 동료들의 얼굴을 한참이나 쳐다보더니, 마지막으로 미자에게 악수를 청하고 떠났다.
&lt;결과&gt;
- {미자}의 기분 -10</t>
  </si>
  <si>
    <t>_야간 이벤트</t>
  </si>
  <si>
    <t>야간</t>
  </si>
  <si>
    <t>[그림] 햇살이 들어오는 캠프</t>
  </si>
  <si>
    <t>Situation_Title_60000</t>
  </si>
  <si>
    <t>평화로운 아침</t>
  </si>
  <si>
    <t>별 탈 없이 평온한 밤을 보냈다.</t>
  </si>
  <si>
    <t>[그림] 거의 다 먹은, 상한 요리 그림. (자루 밑에 국물이 흐르고 자루 위에 파리가 날라다닌다던지 등)</t>
  </si>
  <si>
    <t>Situation_Title_60001</t>
  </si>
  <si>
    <t>Has(item:400001:1)</t>
  </si>
  <si>
    <t>우리가 먹은 고기는 아무래도 정상적인 요리가 아니었던 것 같다. 
우리는 밤새 내내 화장실을 서로 공유하면서, 우리에게 고기를 가져다 준 이웃의 몽타주를 생각했다. 
이 고기의 출처가 무엇이었을지는 생각하지 않기로 한다.</t>
  </si>
  <si>
    <t>- 체력 -5
- 모든 캐릭터 피곤 -20</t>
  </si>
  <si>
    <t>Update(health:-5).Target:all
Update(feeling:-20).Target:all</t>
  </si>
  <si>
    <t>[그림] 강도 복장을 한 사람 앞에 누군가 총을 들고 있는 그림. (총을 든 사람이 누구인지 알 수 없게 팔만 나오면 좋을 듯</t>
  </si>
  <si>
    <t>Situation_Title_60100</t>
  </si>
  <si>
    <t>강도 - 방어</t>
  </si>
  <si>
    <t>실패, 총기 보유</t>
  </si>
  <si>
    <t>간밤에 우리는 강도에게 습격당했다. 다행히 강도를 조기 발견해 총을 들고 대항해, 다치지 않고 그들을 쫓아냈다. 당연히 물자도 하나 빼앗기지 않았다.</t>
  </si>
  <si>
    <t>[그림] 어둠 속에서 강도의 실루엣이 보임</t>
  </si>
  <si>
    <t>Situation_Title_60200</t>
  </si>
  <si>
    <t>강도 - 럭키</t>
  </si>
  <si>
    <t>간밤에 우리는 강도에게 습격당했다. 다행히 강도를 조기 발견해, 다치지 않고 쫓아냈다. 운이 좋았다.</t>
  </si>
  <si>
    <t>Situation_Title_60300</t>
  </si>
  <si>
    <t>강도 - 부상</t>
  </si>
  <si>
    <t>간밤에 우리는 강도에게 습격당했다. 우리는 대항했지만, 누군가 다치는 것을 보고 그만두었다. 아직 우리 캠프에서는 동료의 안전이 물자보다 소중하다.</t>
  </si>
  <si>
    <t>- 캐릭터 중 랜덤 1인 경상
- 랜덤으로 선정된 캐릭터가 이미 경상이었을 경우 중상
- 잡동사니 -5 / 생고기 -3 / 목재 -3 중 랜덤으로 제거 *꼭 이 세 항목이 아니더라도 뺏어가는 로직</t>
  </si>
  <si>
    <t>Update(health:-20).Target:any
Update(item:아무거나:랜덤).Target:camp
Update(item:아무거나:랜덤).Target:camp
Update(item:아무거나:랜덤).Target:camp</t>
  </si>
  <si>
    <t>[그림] 바닥에 힘없이 늘어진 팔목 그림</t>
  </si>
  <si>
    <t>Situation_Title_60400</t>
  </si>
  <si>
    <t>강도 - 절망</t>
  </si>
  <si>
    <t>간밤에 우리는 강도에게 습격당해 동료를 잃었다. 이렇게 될 줄 알았다면, 대항하지 않는 게 좋을 뻔 했을까? 아니면, 대항했기 때문에 나머지는 살 수 있었던걸까. 물자도 여러개 잃었지만, 아무 느낌도 들지 않는다.</t>
  </si>
  <si>
    <t>- ㅇㅇㅇ 사망
- 잡동사니 -5 / 생고기 -3 / 목재 -3 중 랜덤으로 제거 *꼭 이 세 항목이 아니더라도 뺏어가는 로직</t>
  </si>
  <si>
    <t>Update(health:-100).Target:any
Update(item:아무거나:랜덤).Target:camp
Update(item:아무거나:랜덤).Target:camp
Update(item:아무거나:랜덤).Target:camp</t>
  </si>
  <si>
    <t>[그림] 그림자 속에서 조용히 나오는 손 실루엣 그림</t>
  </si>
  <si>
    <t>Situation_Title_60500</t>
  </si>
  <si>
    <t>보이지 않는 손</t>
  </si>
  <si>
    <t>아침에 캠프 점검을 해보니, 우리도 모르는 새에 밤새 캠프에는 도둑이 들어 물건이 사라졌다. 어떻게 우리의 눈을 피할 수 있었을까? 혹시 물자를 다른 곳에 두고 잊은 건 아닐까 캠프를 두 번이나 탐색했지만, 체력 낭비였다. 우리 캠프에 다른 누군가 살고 있는 것만은 아니기를 바란다.</t>
  </si>
  <si>
    <t>- 야채 -5 / 통조림 -2 / 천 -3 중 랜덤으로 제거 *꼭 이 세 항목이 아니더라도 뺏어가는 로직
- 체력 -5</t>
  </si>
  <si>
    <t>Update(health:-5).Target:any
Update(item:아무거나:랜덤).Target:camp
Update(item:아무거나:랜덤).Target:camp
Update(item:아무거나:랜덤).Target:camp</t>
  </si>
  <si>
    <t xml:space="preserve">[그림] 건물의 일부분이 파손된 그림, 널빤지가 너덜너덜하다던지..
</t>
  </si>
  <si>
    <t>Situation_Title_60600</t>
  </si>
  <si>
    <t>층간 소음</t>
  </si>
  <si>
    <t>미쳐가는 사회에서 건물을 예전처럼 돌리는 것은 불가능했다. 바람이 많이 부는 간밤에는 건물이 삐걱삐걱 앓는 소리가 너무나도 신경쓰여 그 누구도 마음 편하게 휴식을 취하지 못했다. 만일 이런 날들이 지속된다면, 우리 중 누군가는 미쳐버릴지도 모른다.</t>
  </si>
  <si>
    <t>- 피로 -5
- 기분 -5</t>
  </si>
  <si>
    <t>Update(feeling:-5).Target:all
Update(fatigue:-5).Target:all</t>
  </si>
  <si>
    <t>[그림] 꺼져가는 작은 불빛 밑에 미쳐 날뛰는 사람의 실루엣</t>
  </si>
  <si>
    <t>Situation_Title_60700</t>
  </si>
  <si>
    <t>트롤</t>
  </si>
  <si>
    <t>Has(trait:2035).Target:any</t>
  </si>
  <si>
    <t>ㅇㅇㅇ의 착란 증세는 이번 밤 내내 우리 모두를 괴롭혔다. 동료 모두 그의 난동을 말리다가 상처를 입었다. 날이 밝아올 때, 모두 훌쩍일 뿐 더 이상 아무도 화내지 않았다. 하지만 다음에도 우리 모두가 그를 불쌍해할까? 누군가 그를 영원히 조용히 만드는 것은 아닐까?</t>
  </si>
  <si>
    <t>- 모든 캐릭터 경상. (이미 경상인 캐릭터는 중상)
- 기분 -5
- 피로 -5</t>
  </si>
  <si>
    <t>Update(health:-20).Target:all
Update(feeling:-5).Target:all
Update(fatigue:-5).Target:all</t>
  </si>
  <si>
    <t>Situation_Title_60800</t>
  </si>
  <si>
    <t>Has(health:0).Target:any</t>
  </si>
  <si>
    <t>끈질기던 ㅇㅇㅇ의 아픔은 이제 없다. 상처에 시달리던 그는 밤새 열과 싸우더니, 잠깐 눈을 붙이고 일어났을 때 이미 자유로워져 있었다. 우리는 그를 불쌍해야 할 지 내심 부러워해야 할 지 몰랐다. 확실한 것은, 그의 유해를 치운 후 모두가 지치고 외로워졌다는 사실이다.</t>
  </si>
  <si>
    <t>- 모든 캐릭터 체력 -5
- 모든 캐릭터 우울</t>
  </si>
  <si>
    <t>Situation_Title_60900</t>
  </si>
  <si>
    <t>선택</t>
  </si>
  <si>
    <t>Has(feeling:0).Target:any</t>
  </si>
  <si>
    <t>간밤에 우리 동료는 스스로 자유로워졌다. 우리는 유해를 치우기 전에 그의 주변으로 모여 앉아, 이유를 곱씹는 대신, 바이러스가 없는 세상이었다면 그가 몇 살까지 살았을지 얘기했다. 나중에 혹시나 가족을 만나면 챙겨줄 유품 몇 가지를 남기고, 우리는 그의 흔적을 치웠다.</t>
  </si>
  <si>
    <t>- ㅇㅇㅇ 사망
- 모든 캐릭터 체력 -5
- 모든 캐릭터 우울</t>
  </si>
  <si>
    <t>Update(health:-100).Target:any
Update(health:-5).Target:all
Update(feeling:-20).Target:all</t>
  </si>
  <si>
    <t xml:space="preserve">[그림] 식재료 꾸러미가 파먹힌 그림
</t>
  </si>
  <si>
    <t>Situation_Title_61000</t>
  </si>
  <si>
    <t>라따뚜이</t>
  </si>
  <si>
    <t>간밤에 쥐가 우리의 식재료를 먹어 치웠다. 쥐가 이렇게나 많은 양을 먹을 수 있는지 그동안에는 미처 몰랐다. 정확히 쥐가 먹는 것을 목격한 사람은 없지만, 쥐라고 생각하는 편이 좋을 것이다.</t>
  </si>
  <si>
    <t>- 야채 -5
- 생고기 -1
- 통조림 -1
(세 개가 다 있을 시 다 차감, 없을 시 있는 것만 차감)</t>
  </si>
  <si>
    <t>Update(item:102:-5).Target:camp
Update(item:104:-1).Target:camp
Update(item:101:-1).Target:camp</t>
  </si>
  <si>
    <t>Update(item:야채:-5).Target:camp
Update(item:고기:-1).Target:camp
Update(item:통조림:-1).Target:camp</t>
  </si>
  <si>
    <t>[그림] 구석진 곳에서 물건을 발견하는 손 그림</t>
  </si>
  <si>
    <t>Situation_Title_61100</t>
  </si>
  <si>
    <t>악취</t>
  </si>
  <si>
    <t>밤 내내 캠프 주변에서는 수상한 악취가 풍겼다. 평소보다 캠프 구석구석을 주의 깊게 돌아보다가, 영문을 모를 물자들을 발견했다. 물자들을 모아두고 나니 악취는 더 이상 나지 않는다.</t>
  </si>
  <si>
    <t>- 통조림 +3
- 전자 부품 +2</t>
  </si>
  <si>
    <t>Update(item:101:3).Target:camp
Update(item:206:2).Target:camp</t>
  </si>
  <si>
    <t>Update(item:통조림:3).Target:camp
Update(item:전자부품:2).Target:camp</t>
  </si>
  <si>
    <t>[그림] 베낭을 내밀고 있는 노숙자 박씨, 옷이 피로 물들어 더럽다</t>
  </si>
  <si>
    <t>Situation_Title_61200</t>
  </si>
  <si>
    <t>박씨1</t>
  </si>
  <si>
    <t>대성공, 박씨</t>
  </si>
  <si>
    <t>자원이 부족한 것에 불만을 품은 박씨가 밤새 단독행동으로 물자를 구해왔다. 그는 물자의 출처는 말하지 않았지만, 본 적 없는 피가 옷에 묻어 있다. 그가 구해온 물자를 환영해야 하는지 모르겠다.</t>
  </si>
  <si>
    <t>- 통조림 +1</t>
  </si>
  <si>
    <t>Update(item:101:1).Target:camp</t>
  </si>
  <si>
    <t>Update(item:통조림:1).Target:camp</t>
  </si>
  <si>
    <t>Situation_Title_61300</t>
  </si>
  <si>
    <t>박씨2</t>
  </si>
  <si>
    <t>박씨가 밤새 단독행동으로 물자를 구해왔다. 물자를 구해오는 덴 성공했지만, 무슨 일을 겪었는지 박씨는 다쳤다. 이것을 희생정신이라고 불러야 할까? 동료들은 조용히 박씨가 가져온 물자를 보관했다.</t>
  </si>
  <si>
    <t>- 목재 +3/ 잡동사니 +2
- 박씨 건강 -5</t>
  </si>
  <si>
    <t>Update(item:아무거나:랜덤).Target:camp
Update(health:-5).Target:박씨</t>
  </si>
  <si>
    <t>[그림] 박씨가 쓰던 허름한 낚시모자가 바닥에 뒹구는 그림</t>
  </si>
  <si>
    <t>Situation_Title_61400</t>
  </si>
  <si>
    <t>박씨3</t>
  </si>
  <si>
    <t>간밤에 박씨가 사라졌다. 우리는 그가 밤마다 단독행동으로 물자를 가져오며 어떤 행동을 했는지 알 수 없다. 우리 캠프에서 자발적으로 떠났거나, 어쩌면 그를 벼르던 누군가에게 당했을지도 모른다. 그 물자를 공유한 우리에게 찾아오지 않는다는 보장이 있을까?</t>
  </si>
  <si>
    <t>- 박씨 사망</t>
  </si>
  <si>
    <t>Update(health:-100).Target:박씨</t>
  </si>
  <si>
    <t>_엔딩 (날짜 변경 후 바로 출력)</t>
  </si>
  <si>
    <t>엔딩</t>
  </si>
  <si>
    <t>Ending</t>
  </si>
  <si>
    <t>[그림] 무장한 여러 명의 사람들, 제각기 조금씩 다른 유니폼을 입고 있음. 가장 앞에 서 있는 남자가 손을 내미는 그림.</t>
  </si>
  <si>
    <t>Situation_Title_1000001</t>
  </si>
  <si>
    <t>재건
(사재기 진엔딩)</t>
  </si>
  <si>
    <t>Has(item:900002:1)</t>
  </si>
  <si>
    <t>우리는 살아남았다.
“안녕하십니까, 동료분들.“
사재기 회원들이다. 모두 벅차게 환영하는 표정이다.
“기여도에 따라 당신들은 첫 입주 대상자에 포함되었습니다. 쉘터까지 안전하게 모시겠습니다.“
쉘터에는 아직 구석구석 핏자국이 많이 남아있었지만, 외관만은 애써 깔끔하게 유지되어 있었다. 각자 배정받은 방에 별로 있지도 않은 짐을 풀고, 쉘터의 구내식당에서 밥을 먹으며 동료들은 모두 울었다.</t>
  </si>
  <si>
    <t>Ending_Character</t>
  </si>
  <si>
    <t>이삭1</t>
  </si>
  <si>
    <t>Has(item:800001:1)
Has(Character:이삭)</t>
  </si>
  <si>
    <t>(이삭 - 유니콘 1에서 아이를 도와준 경우)
*[그림] 유니콘 티셔츠를 입은 아이와 엄마가 환하게 웃고 있는 사진을 들고 있는 손*
이삭은 쉘터 입주 후, 분실물 보관 센터에서 여자친구의 짐을 찾았다. 여자친구의 짐에서 아이와 찍은 사진이 여러 장 나왔다. 아이는 유니콘 티셔츠를 입은 그 때 그 아이였다. 이삭은 쉘터에 정기 외출권을 신청했다. 아이의 사진을 품고, 이삭은 아이를 찾을 때까지 외출할 것이다.</t>
  </si>
  <si>
    <t>이삭2</t>
  </si>
  <si>
    <t>Has(item:800002:1)
Has(Character:이삭)</t>
  </si>
  <si>
    <t>(이삭 - 유니콘 2를 본 경우)
*[그림] 유니콘 티셔츠를 입은 아이와 엄마가 환하게 웃고 있는 사진을 들고 있는 손*
이삭은 쉘터 입주 후, 분실물 보관 센터에서 여자친구의 짐을 찾았다. 여자친구의 짐에서 아이와 찍은 사진이 여러 장 나왔다. 아이는 유니콘 티셔츠를 입은 그 때 그 아이였다.</t>
  </si>
  <si>
    <t>Has(Character:소이)</t>
  </si>
  <si>
    <t>(소이)
*[그림] 창살 속에 총을 맞고 쓰러져 있는 소이의 모습*
소이는 재건된 쉘터 입주를 거부했지만, 다른 이들을 위한 배려라고 생각한 쉘터 관리자들이 그의 의사를 극구 반려해 떠밀리듯 입주했다. 공식적인 방 배정을 위한 건강검진에서 소이는 따로 불려가 상담을 받았다. 소이는 방 배정을 받기 전, 쉘터의 격리소에 구금되었다. 신소이는 바이러스를 개발한 군수 기업 신회장의 손녀라고 했다. 재판을 받기 전 그는 한 격리소 관리자에 의해, 후두부에 총을 맞아 사망했다.</t>
  </si>
  <si>
    <t>Has(Character:박씨)</t>
  </si>
  <si>
    <t>(박씨)
*[그림] 놀이터에 앉아 노는 아이들을 보는 박씨의 모습*
박씨는 쉘터 입주 후, 놀이터에서 시간을 때우곤 했다. 놀이터에서 새로 사귄 친구들과 장기도 두었다. 구내식당에서 오랜만에 만난 그는 이제 다른 사람들 입에 들어가는 밥이 아깝지 않다며 환하게 웃었다.</t>
  </si>
  <si>
    <t>세븐</t>
  </si>
  <si>
    <t>Has(Character:세븐)</t>
  </si>
  <si>
    <t>(세븐)
*[그림] 어린이집에서 놀고 있는 세븐의 모습*
세븐은 쉘터에 입주해 출생 신고를 하고 새로운 이름을 받았다. 쉘터의 아동 담당자가 부모를 찾고 싶냐고 물었을 때, 쉘터는 부모를 본 적이 없다고 대답했다. 쉘터의 어린이집에는 고아가 많았다. 세븐의 친구 '투'는 쉘터에서 찾을 수 없었지만, 세븐은 외롭지 않았다.</t>
  </si>
  <si>
    <t>Has(Character:송미자)</t>
  </si>
  <si>
    <t>(송미자)
*[그림] 봉사하는 미자의 모습, 구내식당에서 밥 퍼주는 모습 등*
미자는 쉘터에 두 번째 입주해, 새로운 방을 배정받았다. 그는 이제 더 이상 딸을 찾지 않는다. 미자는 마치 무언가에 속죄하듯 쉘터에서 할 수 있는 모든 활동에 봉사했다. 날이 갈수록 미자의 얼굴은 밝아져갔다.</t>
  </si>
  <si>
    <t>[그림] 백신과 치료제 그림</t>
  </si>
  <si>
    <t>Situation_Title_1000101</t>
  </si>
  <si>
    <t>치료제
(치료제 엔딩)</t>
  </si>
  <si>
    <t>Has(item:900003:1)</t>
  </si>
  <si>
    <t>우리는 살아남았다.
쉘터에서 설치했던 선전용 확성기와 방송이 재개됐다. 방송에서는 연일 '백신 777'의 실험 결과를 보도했다. 부작용이 심해 감염자 중 60%만이 견뎌낼 수 있는 것으로 밝혀졌지만, 쉘터에서는 백신을 이용해 만든 치료제를 도시 곳곳에 살포했다.
“백신 777과 파생 치료제로, 도시의 감염자는 관리 가능한 수준으로 돌아섰습니다. 현 시간부로, 하루에 세 번 치료제가 살포되어, 정상적인 외부 활동이 가능합니다. 쉘터는 이제 보건소로 개방되어 내일부터 백신 접종이 가능합니다.“
우리는 남은 물자로 마지막 만찬을 즐기고, 백신 접종을 위해 필요한 문서 작성을 마쳤다.</t>
  </si>
  <si>
    <t>(이삭 - 유니콘 1에서 아이를 도와준 경우)
*[그림] 유니콘 티셔츠를 입은 아이와 엄마가 환하게 웃고 있는 사진을 들고 있는 손*
이삭은 보건소로 개방된 센터의 분실물 보관 센터에서 여자친구의 짐을 찾았다. 여자친구의 짐에서 아이와 찍은 사진이 여러 장 나왔다. 아이는 유니콘 티셔츠를 입은 그 때 그 아이였다. 아이의 사진을 품고, 이삭은 아이를 찾을 때까지 외출할 것이다.</t>
  </si>
  <si>
    <t>(이삭 - 유니콘 2를 본 경우)
*[그림] 유니콘 티셔츠를 입은 아이와 엄마가 환하게 웃고 있는 사진을 들고 있는 손*
이삭은 보건소로 개방된 센터의 분실물 보관 센터에서 여자친구의 짐을 찾았다. 여자친구의 짐에서 아이와 찍은 사진이 여러 장 나왔다. 아이는 유니콘 티셔츠를 입은 그 때 그 아이였다. 이삭은 백신 접종을 거부한 채 보건소 밖으로 나갔다. 그 후로 이삭을 볼 수 없었다.</t>
  </si>
  <si>
    <t>(소이)
*[그림] 보건소를 떠나는 소이의 뒷모습*
소이는 보건소에서 신분 확인을 제대로 하지 못해 백신을 맞지 못했다. 이름과 생년월일이 기억나지 않을 리 없을텐데. 백신 접종을 포기한 그는 보건소를 떠나 자취를 감췄다. 안전을 포기할 정도로 지켜야 할 비밀이 무엇인지 알 수 없지만 소이의 건강을 기원했다.</t>
  </si>
  <si>
    <t>(박씨)
*[그림] 길거리에 누워 있는 박씨의 모습*
박씨는 백신 접종 후 다시 길거리로 돌아갔다. 길에서 취한 채로 사람들에게 시비를 거는 모습이 자주 목격됐다. 가끔 동료와 마주치면 박씨는 호탕하게 웃으며 인사한 후, 금방 땅바닥에 침과 함께 욕을 내뱉었다.</t>
  </si>
  <si>
    <t>(세븐)
*[그림] 박사와 함께 앉아 티비를 보며 밥을 먹는 어린 아이의 뒷모습*
세븐은 강박사가 입양해 새봄이라는 새로운 이름을 받았다. 감염된 강박사의 아들은 치료제를 맞았지만 부작용으로 생존하지 못했다. 박사는 백신과 치료제를 권리 없이 전 세계에 배포하고, 새봄과 조용한 인생을 살기로 했다.</t>
  </si>
  <si>
    <t>(송미자)
*[그림] 치료제를 손에 든, 염주를 팔에 찬 미자의 손*
미자는 백신 접종 후 주사로 된 치료제 하나를 가지고 있는 모든 물자와 교환했다. 딸을 찾는다며 치료제와 떠난 미자는 가벼운 얼굴로 웃어보였다. 딸이 감염되었을 거라는 사실을 확신하는걸까? 목표를 이루길 바랄 뿐이다.</t>
  </si>
  <si>
    <t>[그림] 축 처진 사람들의 손이 바닥에 여러 개 겹쳐있는 그림</t>
  </si>
  <si>
    <t>Situation_Title_1000201</t>
  </si>
  <si>
    <t>존엄
(베드 엔딩)</t>
  </si>
  <si>
    <t>캐릭터 2명이상이 우울 상태로 5일 이상 지속될 경우</t>
  </si>
  <si>
    <t>우리는 살아남지 못했다.
우리는 결심했다. 이런 세상에서 하루 연명하는 것이 어떤 의미가 있을까? 어쩌면 우리는 지속적으로 물자를 구하지 못해 굶어 죽던지, 죽은 동료에게서 허기를 채우던지, 의미 없는 생명을 연장하기 위해 다른 사람들을 해치는 괴물이 되던지, 아니면 끝내 감염되어서 다른 이들의 인생을 망가뜨릴 것이다.
“사람으로 죽는 게 낫지 않겠어?“
발상을 처음 입 밖으로 낸 사람이 누구인지는 모르겠지만, 모두가 공감했고 아무도 반대하지 않았다. 어느새 모두가 편안한 마무리를 위해 준비할 뿐이었다. 우리는 인간으로서의 서로의 얼굴을 서로가 봐주었다. 우리는 적어도 인간으로 기억될 것이다.</t>
  </si>
  <si>
    <t xml:space="preserve">[그림] 살아남지 못했음을 암시하는 그림
</t>
  </si>
  <si>
    <t>Situation_Title_1000301</t>
  </si>
  <si>
    <t>운명
(베드 엔딩)</t>
  </si>
  <si>
    <t>캐릭터가 모두 사망</t>
  </si>
  <si>
    <t>우리는 살아남지 못했다.
이 시대에 스스로 살아남을 것을 진심으로 믿는 사람은 없겠지만, 생존할 수 없음을 실감했을 때 억울하지 않은 건 아니다. 어디서부터 잘못됐을까? 돌아가서 무언가를 바꾼다면 살아남을 수 있을까.</t>
  </si>
  <si>
    <t xml:space="preserve">[그림] 누군가의 손에서 피가 흐르는 그림
</t>
  </si>
  <si>
    <t>Situation_Title_1000401</t>
  </si>
  <si>
    <t>카오스
(베드 엔딩)</t>
  </si>
  <si>
    <t>캐릭터 1명 이상이 정신착란 상태로 3일 이상 지속될 경우</t>
  </si>
  <si>
    <t>우리는 살아남지 못했다.
{캐릭터}의 상태는 너무도 심각해서, 어느 밤에 그가 격렬하게 폭발하는 것을 아무도 막지 못했다. 정확하게 표현하자면 막으려고 시도했으나 모두가 실패했다. 그는 동료들을 모두 해친 후 아침 해가 뜰 때까지 바닥을 긁어 캠프를 망가뜨렸다. 그는 감염자들이 건물 안을 찾아 드는 낮 동안에 최대한 침묵을 유지해야 한다는 규칙조차도 잊은 듯이 포효해, 캠프 안에 많은 수의 감염자를 끌어들이고 감염되었다. 그가 벌인 일이 분명히 새로운 웨이브가 되어 감염자 수를 증폭시킬 것이다.</t>
  </si>
  <si>
    <t xml:space="preserve">[그림] 붕괴되는 쉘터에서 도망쳐 나오는 미자의 모습
</t>
  </si>
  <si>
    <t>Situation_Title_1000501</t>
  </si>
  <si>
    <t>그날의 비밀
(그날의 비밀 엔딩)</t>
  </si>
  <si>
    <t>Has(item:900004:1)
미자의 정신 상태가 우울 이하로 2일 이상 지속될 경우</t>
  </si>
  <si>
    <t>우리는 살아남지 못했다.
미자의 상태가 좋지 않다는 것은 알고 있었지만 그가 어떤 일을 벌일지 예상하는 것은 불가능에 가까웠다. 그는 착란 상태로 잠 못 이루는 새벽을 보내다, 어느 날 새벽 캠프 문을 모두 열어젖히고 알 수 없는 이름을 부르며 감염자를 캠프 안으로 끌어들였다.
동료들은 모두 감염되어 한 마음으로 가꾼 캠프 안을 정처없이 떠돌았다. 감염자의 발에 채인 라디오에서 속보가 흘러나오기 시작했지만 이제 속보가 필요한 사람들은 캠프에 없다.
“쉘터 붕괴의 원인을 찾던 조사단이 두 번째 진상조사 결과를 발표했습니다. 용의자인 61세 송모씨는 쉘터에서 지내던 중 어떤 경로로 감염된 자신의 딸을 목격한 후, 딸에 대한 연민으로 쉘터 내 어린이집 창고에 감염자를 가두고 돌본 것으로 추정됩니다. 어느 날 감염자가 탈출해 쉘터 내에서 감염이 시작된 것으로 밝혀졌습니다. 조사단은 현재 61세 송모씨의 소재 파악에 힘쓰고 있습니다. 송모씨에게는 국가적 테러 혐의가 적용될 것으로 예상됩니다. 국제적으로 한 사람의 테러 행위로 인해 정부 기관이 붕괴된 사례는 처음으로, 귀추가 주목... ...“</t>
  </si>
  <si>
    <t xml:space="preserve">[그림] 닫힌 캠프의 그림
</t>
  </si>
  <si>
    <t>Situation_Title_1000601</t>
  </si>
  <si>
    <t>순응
(노멀 엔딩)</t>
  </si>
  <si>
    <t>day_upper:60</t>
  </si>
  <si>
    <t>우리는 살아남았다.
우리는 모두가 이대로 사는 것이 나쁘지 않다는 결론을 내렸다. 캠프 밖이 너무 위험한 탓이다. 고된 일과를 마치고 나면 각자 원하는 것을 찾는 인생이 사치 같기도 했다. 매일 어떻게든 살아지는 지난 날처럼, 포기하고 생존하는 것이 똑똑한 것일지 모른다.
우리는 캠프 문을 굳게 걸어 잠그고, 물자를 구할 때만 바깥을 탐색했다. 우리를 구원할 좋은 소식은 아마도 없을 것이다. 새로운 문명이라고 받아들이고 살면 된다.</t>
  </si>
  <si>
    <t>Has(Character:이삭)</t>
  </si>
  <si>
    <t>(이삭)
이삭은 여자친구와 아이도 자신처럼 어딘가에서 현실에 맞춰 살아가고 있을 것이라고 믿는다.</t>
  </si>
  <si>
    <t>(소이)
소이는 캠프 생활에 불만이 없다. 바깥 세상이 더욱 위험할 것이라고 판단한 것 같다. 소이는 가끔 더러운 창 밖을 응시하고, 시간이 날 때 창문을 깨끗하게 닦았지만, 나가고 싶지 않다고 했다.</t>
  </si>
  <si>
    <t>(박씨)
박씨는 캠프에서 사는 데 만족했다. 그는 언제나 가지고 다니던 거적데기들을 대부분 정리했다.</t>
  </si>
  <si>
    <t>(세븐)
동료들은 세븐에게 최대한 많은 어휘를 가르치려고 애썼다. 세븐은 잘 배우고 잘 웃었지만, 동료들이 생각해보더라도 캠프에서 여생을 살아가기로 한 이상 세븐이 많은 어휘를 배워 활용할 일은 없었다.</t>
  </si>
  <si>
    <t>(송미자)
미자는 캠프에서 엄마 역할을 자처했다. 딸은 추억 속에 남겼다. 미자는 창 밖으로 돌아다니는 감염자들에게서 눈을 못 떼곤 했다. 공포 때문인지 다른 이유가 있는지는 알 수 없다.</t>
  </si>
  <si>
    <t>[그림] 길에 돌아다니는 무장한 군대와 탱크 그림</t>
  </si>
  <si>
    <t>Situation_Title_1000701</t>
  </si>
  <si>
    <t>분리
(사재기 엔딩)</t>
  </si>
  <si>
    <t>Has(item:900001:1)</t>
  </si>
  <si>
    <t>우리는 살아남았다.
쉘터 재건은 요원하지만, 병력과 자원을 모집하는 데 성공한 본부는 무력을 사용해 본격적인 청소에 나섰다. 감염 여부도 제대로 확인하지 않은 채 의심되는 사람들을 모조리 죽이니 감염률은 급격히 줄었다. 캠프 검열도 시작됐다. 감염이 의심되는 사람이 캠프에 있을 경우, 캠프 안에 있는 사람들까지 모조리 청소 당한 후 캠프는 국고로 헌납됐다.
우리는 본부의 지침에 따르기 위해, 매일 서로의 상태를 검사하고 탐색이 끝나면 하루 일과를 보고하는 등 철저한 체계를 갖췄다. 엄정한 퇴출 규칙도 정했다. 감염이 되는 사람이 있다면 즉시 쫓아낼 것, 일과 보고에 거짓이 있는 경우에도 쫓아낼 것. 감염자는 사람이 아니므로 인간적인 감정을 가지는 것으로 판단될 경우 쫓아낼 것.
우리는 괜찮다. 시대를 살아가는 새로운 방법을 익힐 뿐이다.</t>
  </si>
  <si>
    <t>(이삭)
*[그림] 바닥에 힘 없이 떨어진 손 그림, 손에 피가 묻어있음*
이삭은 물자 탐색 중 감염된 여자친구를 마주쳤다. 그가 맞는지 확인하기 위해 감염자의 뒤를 쫓다 사상을 의심한 군대에 의해 여자친구와 함께 청소당했다.</t>
  </si>
  <si>
    <t>(소이)
*[그림] 캠프 구석에 숨어있는 소이*
소이는 점점 더 겁에 질려갔다. 무엇을 두려워하는지 동료들은 알지 못했다. 소이는 캠프 안에 있을 땐 멍하니 창밖만을 바라보다가, 외출을 권유하면 동료들에게 소리를 질러댔다.</t>
  </si>
  <si>
    <t>(박씨)
*[그림] 거적데기를 입고 칼을 든 박씨의 모습*
박씨는 군대의 앞잡이 역할을 자처하고 나섰다. 캠프를 돌아다니며 정보를 수집해다가 군대에게 밀고해 사람들을 일러 바치는 식이었다. 박씨는 군대에게 다양한 물자를 얻어 풍요롭게 살았지만, 캠프에 돌아오는 길에 해코지를 당했다. 아무도 박씨의 죽음에 슬퍼하지 않았다.</t>
  </si>
  <si>
    <t>(세븐)
*[그림] 군대 탱크 앞에 서 있는 세븐, 탱크 앞에서 길을 안내해주듯이 서 있음.*
세븐은 캠프에 방문한 군대에 끌려 갔다. 얼마 후 길에서 마주친 세븐은 군대에서 직위를 받고 복무 중이었다. 그는 감염자들에게 면역이 있다고 한다. 세븐을 앞세워 군대는 감염자들을 인식해 청소했다. 그 중에는 세븐의 이웃과 친구들도 섞여 있었다.</t>
  </si>
  <si>
    <t>(송미자)
*[그림] 염주를 팔에 찬 미자의 손이 바닥에 힘없이 떨어져 있는 그림*
미자는 감염자는 사람이 아니라는 본부의 지침에 동의하지 못했다. 몇 번의 점검은 무사히 넘겼지만, 한 달 여 쯤이 지났을 때 미자는 끝내 군인들에게 반발해 청소당했다.</t>
  </si>
  <si>
    <t>[그림] 나무 십자가를 목에 걸고 있는 사람들.</t>
  </si>
  <si>
    <t>Situation_Title_1000801</t>
  </si>
  <si>
    <t>센터
(굿 엔딩 3)</t>
  </si>
  <si>
    <t>Has(item:900005:5)</t>
  </si>
  <si>
    <r>
      <rPr>
        <rFont val="Arial"/>
        <color theme="1"/>
      </rPr>
      <t xml:space="preserve">우리는 살아남았다.
“안녕하십니까, 캠프 밖에 사무엘회에서 만든 조각들이 여럿 있더군요."
나무 십자가를 목에 걸고 있는 사람들은 웃는 얼굴이었다. 평온해보이는 얼굴이 낯설다.
“설명을 들으셨는지 모르겠습니다만, 저희는 닥터 한의 규범을 따르지 않는 새로운 센터를 만들기 위해 힘을 모았습니다. 아직 완전히 안전을 장담할 수는 없지만, 마음이 같은 사람들을 모아 입주해 센터를 차근차근 세워가려고요."
그 사람들은 깨끗한 물을 내밀었다.
</t>
    </r>
    <r>
      <rPr>
        <rFont val="Arial"/>
        <color rgb="FF38761D"/>
      </rPr>
      <t>"이런 세상에서 남을 돕고 사는 사람들이 저희가 찾는 이들이죠. 같이 가시겠습니까?"</t>
    </r>
  </si>
  <si>
    <t>(이삭)
이삭은 센터에 입주 후, 아이들을 돌보는 일에 자원해 모든 아이들의 아빠와 삼촌이 되었다.</t>
  </si>
  <si>
    <t>(소이)
소이는 센터에 잘 적응하는 것처럼 보였지만, 몇 주 후 편지를 남기고 떠나버렸다. 좋은 사람들을 마주할 용기가 아직 없다고 한다.</t>
  </si>
  <si>
    <t>(박씨)
박씨는 센터에서 놀고 먹다가 경고를 받아 센터 밖으로 자원을 구하는 임무를 부여 받았다. 자세한 연유는 알 수 없으나, 어느 일요일 임무를 마치고도 센터에 복귀하지 않았다.</t>
  </si>
  <si>
    <t>(세븐)
세븐은 센터에서 교육을 받기 시작했다. 세븐은 친구들과 놀 때만큼은 보통 아이들과 구분하기 어려울 정도로 즐거워 보였다.</t>
  </si>
  <si>
    <t>(송미자)
미자는 센터에서 가족을 잃은 사람들을 대상으로 하는 상담 프로그램을 만들어 밤낮을 가리지 않고 일했다. 미자는 센터 내에서 공이 컸지만, 센터의 정문에 안전 장치를 완공한 다음날 센터를 떠나버렸다.</t>
  </si>
  <si>
    <t>_The End</t>
  </si>
  <si>
    <t>종료</t>
  </si>
  <si>
    <t>TehEnd</t>
  </si>
  <si>
    <t>게임 제목 출력
BraekDown</t>
  </si>
  <si>
    <t>화면 중앙에 BI 출력 후 타이틀로 돌아가기</t>
  </si>
  <si>
    <t>id</t>
  </si>
  <si>
    <t>type</t>
  </si>
  <si>
    <t>_code</t>
  </si>
  <si>
    <t>place</t>
  </si>
  <si>
    <t>resource</t>
  </si>
  <si>
    <t>_resource</t>
  </si>
  <si>
    <t>drop_rate</t>
  </si>
  <si>
    <t>101,102</t>
  </si>
  <si>
    <t>잡동사니, 목재</t>
  </si>
  <si>
    <t>8:30, 3:15</t>
  </si>
  <si>
    <t>3:15</t>
  </si>
  <si>
    <t>103,1</t>
  </si>
  <si>
    <t>금속, 통조림</t>
  </si>
  <si>
    <t>2:9,0:1</t>
  </si>
  <si>
    <t>101,802</t>
  </si>
  <si>
    <t>잡동사니, 책</t>
  </si>
  <si>
    <t>5:15, 0:1</t>
  </si>
  <si>
    <t>802,402,1002,1003</t>
  </si>
  <si>
    <t>책, 담배, 금괴, 보석목걸이</t>
  </si>
  <si>
    <t>1:3, 0:1, 0:1, 0:1</t>
  </si>
  <si>
    <t>1:2</t>
  </si>
  <si>
    <t>701</t>
  </si>
  <si>
    <t>1:3</t>
  </si>
  <si>
    <t>101,802,102</t>
  </si>
  <si>
    <t>잡동사니, 책, 목재</t>
  </si>
  <si>
    <t>5:30, 0:2, 2:10</t>
  </si>
  <si>
    <t>5:10</t>
  </si>
  <si>
    <t>5:20</t>
  </si>
  <si>
    <t>101,103,104</t>
  </si>
  <si>
    <t>잡동사니, 금속, 천</t>
  </si>
  <si>
    <t>5:20, 3:10, 5:15</t>
  </si>
  <si>
    <t>101,102,103,104,802,402,1002,1003</t>
  </si>
  <si>
    <t>잡동사니, 목재, 금속, 천, 책, 담배, 금괴, 보석목걸이</t>
  </si>
  <si>
    <t>5:20, 3:10, 3:10, 5:15,1:3, 0:1, 0:1, 0:1</t>
  </si>
  <si>
    <t>_작은 빌라</t>
  </si>
  <si>
    <t>101, 501</t>
  </si>
  <si>
    <t>잡동사니,야구방망이</t>
  </si>
  <si>
    <t>10:50, 0:1</t>
  </si>
  <si>
    <t>물품창고</t>
  </si>
  <si>
    <t>101, 102, 103</t>
  </si>
  <si>
    <t>잡동사니,목재, 금속</t>
  </si>
  <si>
    <t>10:50, 0:2, 0:2</t>
  </si>
  <si>
    <t>옷장</t>
  </si>
  <si>
    <t>잡동사니(임시)</t>
  </si>
  <si>
    <t>10:50</t>
  </si>
  <si>
    <t>서랍</t>
  </si>
  <si>
    <t>수납장</t>
  </si>
  <si>
    <t>_개인 주택</t>
  </si>
  <si>
    <t>임시 수집 오브젝트</t>
  </si>
  <si>
    <t>_버려진 작은 집</t>
  </si>
  <si>
    <t>_작은 상가</t>
  </si>
  <si>
    <t>진열장</t>
  </si>
  <si>
    <t>_폐허가 된 공동주택</t>
  </si>
  <si>
    <t>_학교</t>
  </si>
  <si>
    <t>_잡화점</t>
  </si>
  <si>
    <t>_보건소</t>
  </si>
  <si>
    <t>_약탈당한 주유소</t>
  </si>
  <si>
    <t>_버려진 장난감 가게</t>
  </si>
  <si>
    <t>_차량 정비소</t>
  </si>
  <si>
    <t>_대형 마켓</t>
  </si>
  <si>
    <t>1, 2, 3, 4, 5</t>
  </si>
  <si>
    <t>통조림, 야채, 과일, 생고기, 조미료</t>
  </si>
  <si>
    <t>0:2,0:2,0:2,0:2,0:2</t>
  </si>
  <si>
    <t>진열대</t>
  </si>
  <si>
    <t>1, 5</t>
  </si>
  <si>
    <t>통조림, 조미료</t>
  </si>
  <si>
    <t>0:2,0:2</t>
  </si>
  <si>
    <t>_소방서</t>
  </si>
  <si>
    <t>탈의실 캐비닛</t>
  </si>
  <si>
    <t>201, 104, 802</t>
  </si>
  <si>
    <t>잡동사니, 천, 책</t>
  </si>
  <si>
    <t>2:5, 1:2, 0:1, 0:1</t>
  </si>
  <si>
    <t>휴게실 선반</t>
  </si>
  <si>
    <t>101, 201</t>
  </si>
  <si>
    <t>통조림, 잡동사니</t>
  </si>
  <si>
    <t>1:3, 2:5</t>
  </si>
  <si>
    <t>도구 보관함</t>
  </si>
  <si>
    <t>201, 1501, 1502, 1503</t>
  </si>
  <si>
    <t>잡동사니, 삽, 도끼, 지렛대</t>
  </si>
  <si>
    <t>2:5, 0:1, 0:1, 0:1, 0:3</t>
  </si>
  <si>
    <t>방호구 보관함</t>
  </si>
  <si>
    <t>201, 104, 1402, 1403</t>
  </si>
  <si>
    <t>잡동사니, 천, 방탄모, 방탄복</t>
  </si>
  <si>
    <t>_경찰서</t>
  </si>
  <si>
    <t>201, 104, 802, 1101</t>
  </si>
  <si>
    <t>잡동사니, 천, 책, 방망이</t>
  </si>
  <si>
    <t>총기 보관함</t>
  </si>
  <si>
    <t>201, 1201, 1202, 1203, 1301</t>
  </si>
  <si>
    <t>잡동사니, 원거리 무기, 탄약</t>
  </si>
  <si>
    <t>_시립 병원</t>
  </si>
  <si>
    <t>약품 캐비닛</t>
  </si>
  <si>
    <t>701, 702</t>
  </si>
  <si>
    <t>붕대, 약품</t>
  </si>
  <si>
    <t>0:2, 0:2</t>
  </si>
  <si>
    <t>약품 선반</t>
  </si>
  <si>
    <t>104, 802</t>
  </si>
  <si>
    <t>천, 책</t>
  </si>
  <si>
    <t>1:2, 0:1</t>
  </si>
  <si>
    <t>_호텔</t>
  </si>
  <si>
    <t>_낡은 불법주택</t>
  </si>
  <si>
    <t>_사창가</t>
  </si>
  <si>
    <t>_하수도</t>
  </si>
  <si>
    <t>_성 세인트 교회</t>
  </si>
  <si>
    <t>_정부군 전초기지</t>
  </si>
  <si>
    <t>무기보관함</t>
  </si>
  <si>
    <t>권총, 소총, 산탄총</t>
  </si>
  <si>
    <t>방탄조끼</t>
  </si>
  <si>
    <t>_거대 산업단지</t>
  </si>
  <si>
    <t>_건설 현장</t>
  </si>
  <si>
    <t>목재 보관함</t>
  </si>
  <si>
    <t>201, 202</t>
  </si>
  <si>
    <t>5:20, 2:10</t>
  </si>
  <si>
    <t>금속 보관함</t>
  </si>
  <si>
    <t>201, 203</t>
  </si>
  <si>
    <t>잡동사니, 금속</t>
  </si>
  <si>
    <t>전기 부품 보관함</t>
  </si>
  <si>
    <t>201, 206</t>
  </si>
  <si>
    <t>잡동사니, 전자 부품</t>
  </si>
  <si>
    <t>201, 1401</t>
  </si>
  <si>
    <t>잡동사니, 안전모</t>
  </si>
  <si>
    <t>3:5, 0:1</t>
  </si>
  <si>
    <t>자판기</t>
  </si>
  <si>
    <t>101, 104, 802</t>
  </si>
  <si>
    <t>통조림, 천, 책</t>
  </si>
  <si>
    <t>0:5, 1:2, 0:1</t>
  </si>
  <si>
    <t>의료 캐비닛</t>
  </si>
  <si>
    <t>205,701, 702</t>
  </si>
  <si>
    <t>필터, 붕대, 약품</t>
  </si>
  <si>
    <t>0:1, 0:2, 0:2</t>
  </si>
  <si>
    <t>구급상자</t>
  </si>
  <si>
    <t>201,701, 702</t>
  </si>
  <si>
    <t>_중앙 광장</t>
  </si>
  <si>
    <t>_펜트하우스</t>
  </si>
  <si>
    <t>_파괴 오브젝트</t>
  </si>
  <si>
    <t>부숴진 침대</t>
  </si>
  <si>
    <t>목재, 금속</t>
  </si>
  <si>
    <t>- 목재 5 발견
- 금속 2 발견</t>
  </si>
  <si>
    <t>다리가 부러진 식탁</t>
  </si>
  <si>
    <t>낡은 선반</t>
  </si>
  <si>
    <t>- 잡동사니 3 발견</t>
  </si>
  <si>
    <t>기울어진 책상</t>
  </si>
  <si>
    <t>목재, 잡동사니</t>
  </si>
  <si>
    <t>- 목재 3 발견
- 잡동사니 2 발견</t>
  </si>
  <si>
    <t>낡은 벽 시계</t>
  </si>
  <si>
    <t>금속, 전자부품</t>
  </si>
  <si>
    <t>- 금속 2 발견
- 전자부품 2 발견</t>
  </si>
  <si>
    <t>부숴진 신발장</t>
  </si>
  <si>
    <t>- 목재 2 발견
- 잡동사니 5 발견</t>
  </si>
  <si>
    <t>망가진 컴퓨터</t>
  </si>
  <si>
    <t>전자부품, 잡동사니</t>
  </si>
  <si>
    <t>- 전자부품 5 발견
- 잡동사니 5 발견</t>
  </si>
  <si>
    <t>- 잡동사니 10 발견</t>
  </si>
  <si>
    <t>쓰러진 의자</t>
  </si>
  <si>
    <t>- 목재 1 발견
- 잡동사니 7 발견</t>
  </si>
  <si>
    <t>임시 철거 오브젝트</t>
  </si>
  <si>
    <t>포장된 목재 상자</t>
  </si>
  <si>
    <t>102, 1, 2, 3, 4, 5</t>
  </si>
  <si>
    <t>목재,통조림, 야채, 과일, 생고기, 조미료</t>
  </si>
  <si>
    <t>망가진 강철 캐비닛</t>
  </si>
  <si>
    <t>103, 701, 702</t>
  </si>
  <si>
    <t>금속, 붕대, 약품</t>
  </si>
  <si>
    <t>1:2, 0:2, 0:2</t>
  </si>
  <si>
    <t>전자식 군용 보관함</t>
  </si>
  <si>
    <t xml:space="preserve">103, </t>
  </si>
  <si>
    <t>금속, 전자 부품, 방탄모, 방탄조끼</t>
  </si>
  <si>
    <t>1:2, 1:2, 0:1, 0:1</t>
  </si>
  <si>
    <t>목재 더미</t>
  </si>
  <si>
    <t>202</t>
  </si>
  <si>
    <t>10:20</t>
  </si>
  <si>
    <t>철근 더미</t>
  </si>
  <si>
    <t>203</t>
  </si>
  <si>
    <t>간이 구조물</t>
  </si>
  <si>
    <t>203,203</t>
  </si>
  <si>
    <t>목재,금속</t>
  </si>
  <si>
    <t>5:10,5:10</t>
  </si>
  <si>
    <t>KEY</t>
  </si>
  <si>
    <t>ko</t>
  </si>
  <si>
    <t>en</t>
  </si>
  <si>
    <t>jp</t>
  </si>
  <si>
    <t>Situation_Description_Day_1</t>
  </si>
  <si>
    <t>Our first morning in camp arrived.
Tired of being on the road, we were relieved to find a building that could serve as a base camp.
We set the ground rules for survival.
1) No exploration during the day, as the infected would be evacuated into the building. Instead, we would repair the camp to keep them out.
2) Explore other buildings at night when the infected are back out on the streets.
I think it's a good idea to clean up camp today.</t>
  </si>
  <si>
    <t>キャンプでの最初の朝がやってきた。
漂流生活に疲れた私たちは、ベースキャンプとして使える建物であることを確認し、安堵した。
私たちは生存のための基本ルールを決めた。
1) 昼間は感染者が建物内に避難しているので、探索はしない。代わりに感染者を防ぐためにキャンプを補修する。
2)感染者が街に戻ってくる夜に他の建物を探索する。
今日はキャンプを整理した方が良さそうだ。</t>
  </si>
  <si>
    <t>Situation_Description_Day_N</t>
  </si>
  <si>
    <t>The morning of Day {0} dawned.</t>
  </si>
  <si>
    <t>{0}日目の朝が明けた。</t>
  </si>
  <si>
    <t>Situation_Description_Resources_1</t>
  </si>
  <si>
    <t>Supplies are plentiful.</t>
  </si>
  <si>
    <t>物資は潤沢である。</t>
  </si>
  <si>
    <t>Situation_Description_Resources_2</t>
  </si>
  <si>
    <t>You still have enough supplies to survive.</t>
  </si>
  <si>
    <t>まだ十分な物資を保有している。</t>
  </si>
  <si>
    <t>Situation_Description_Resources_3</t>
  </si>
  <si>
    <t>If I don't have enough, I can't guarantee my survival.</t>
  </si>
  <si>
    <t>物資を確保しなければ生存を保証できない。</t>
  </si>
  <si>
    <t>Situation_Description_Resources_4</t>
  </si>
  <si>
    <t>There are no supplies. Everyone needs to run out and get resources now. Otherwise, we'll...</t>
  </si>
  <si>
    <t>物資がない。誰もがすぐに飛び出して資源を確保しなければならない。そうしないと、私たちは...</t>
  </si>
  <si>
    <t>Situation_Description_Health_1</t>
  </si>
  <si>
    <t>Surprisingly, everyone is healthy.</t>
  </si>
  <si>
    <t>驚いたことに、みんな元気だ。</t>
  </si>
  <si>
    <t>Situation_Description_Health_2</t>
  </si>
  <si>
    <t>I think it's safe to say we're healthy.</t>
  </si>
  <si>
    <t>この程度なら健康と言ってもいいだろう。</t>
  </si>
  <si>
    <t>Situation_Description_Health_3</t>
  </si>
  <si>
    <t>It's not good. We need to take care of our health.</t>
  </si>
  <si>
    <t>状態が良くない。健康に気をつけなければならない。</t>
  </si>
  <si>
    <t>Situation_Description_Health_4</t>
  </si>
  <si>
    <t>{0}가 위급하다. 당장 치료하지 않으면... 돌이킬 수 없게 된다.</t>
  </si>
  <si>
    <t>{0} is in critical condition. If not treated immediately... it will be irreversible.</t>
  </si>
  <si>
    <t>{0}が危ない。今すぐ治療しないと 取り返しのつかないことになる。</t>
  </si>
  <si>
    <t>Situation_Description_Hunger_1</t>
  </si>
  <si>
    <t>믿을 수 없지만 식량이 너무 풍족해서 썩을 지경이다.</t>
  </si>
  <si>
    <t>I can't believe it, but we have so much food that it's almost rotting.</t>
  </si>
  <si>
    <t>信じられないが、食料が豊富すぎて腐るほどだ。</t>
  </si>
  <si>
    <t>Situation_Description_Hunger_2</t>
  </si>
  <si>
    <t>It's enough to not starve.</t>
  </si>
  <si>
    <t>飢えていないだけでも十分だ。</t>
  </si>
  <si>
    <t>Situation_Description_Hunger_3</t>
  </si>
  <si>
    <t>We've been starving for quite some time. At this rate, everyone will collapse.</t>
  </si>
  <si>
    <t>かなり長い間飢えている。このままでは皆倒れてしまう。</t>
  </si>
  <si>
    <t>Situation_Description_Hunger_4</t>
  </si>
  <si>
    <t>{character} is malnourished. He needs to eat.</t>
  </si>
  <si>
    <t>{character}は栄養失調だ。食べるものが必要だ。</t>
  </si>
  <si>
    <t>Situation_Description_Emotions_1</t>
  </si>
  <si>
    <t>Your coworkers are looking forward to a better future.</t>
  </si>
  <si>
    <t>仲間全員が希望的な未来を見据えている。</t>
  </si>
  <si>
    <t>Situation_Description_Emotions_2</t>
  </si>
  <si>
    <t>There is still hope among them.</t>
  </si>
  <si>
    <t>まだ、仲間たちの間には希望が残っている。</t>
  </si>
  <si>
    <t>Situation_Description_Emotions_3</t>
  </si>
  <si>
    <t>Is there any hope in this world? We feel hopeless.</t>
  </si>
  <si>
    <t>この世界に希望はあるのだろうか？私たちは絶望的だ。</t>
  </si>
  <si>
    <t>Situation_Description_Emotions_4</t>
  </si>
  <si>
    <t>We don't know what {character} will do if he goes crazy.</t>
  </si>
  <si>
    <t>{character}が狂ってどんな行動をとるかわからない。</t>
  </si>
  <si>
    <t>Situation_Description_Fatigue_1</t>
  </si>
  <si>
    <t>We're not tired, we're energized. Everyone is actively looking for work.</t>
  </si>
  <si>
    <t>疲れていないし、活力に満ちている。みんな積極的に仕事を探している。</t>
  </si>
  <si>
    <t>Situation_Description_Fatigue_2</t>
  </si>
  <si>
    <t>Everyone is a little tired, but not so tired that they can't work.</t>
  </si>
  <si>
    <t>誰もが少し疲れているが、仕事ができないほどではない。</t>
  </si>
  <si>
    <t>Situation_Description_Fatigue_3</t>
  </si>
  <si>
    <t>Everyone is very tired. They need a break.</t>
  </si>
  <si>
    <t>誰もが非常に疲れている。休息が必要だ。</t>
  </si>
  <si>
    <t>Situation_Description_Fatigue_4</t>
  </si>
  <si>
    <t>{character} looks like he's about to collapse. He needs to rest.</t>
  </si>
  <si>
    <t>{character} はすぐに倒れそうな顔をしている。休まなければならない。</t>
  </si>
  <si>
    <t>_결과 내용</t>
  </si>
  <si>
    <t>System_State_Change</t>
  </si>
  <si>
    <r>
      <rPr>
        <rFont val="Arial"/>
        <color rgb="FF0000FF"/>
      </rPr>
      <t>{Charcter}</t>
    </r>
    <r>
      <rPr>
        <rFont val="Arial"/>
        <color theme="1"/>
      </rPr>
      <t xml:space="preserve"> : [</t>
    </r>
    <r>
      <rPr>
        <rFont val="Arial"/>
        <color rgb="FF0000FF"/>
      </rPr>
      <t>{state}</t>
    </r>
    <r>
      <rPr>
        <rFont val="Arial"/>
        <color theme="1"/>
      </rPr>
      <t>]</t>
    </r>
  </si>
  <si>
    <r>
      <rPr>
        <rFont val="Arial"/>
        <color rgb="FF0000FF"/>
      </rPr>
      <t>{Charcter}</t>
    </r>
    <r>
      <rPr>
        <rFont val="Arial"/>
        <color theme="1"/>
      </rPr>
      <t xml:space="preserve"> : [</t>
    </r>
    <r>
      <rPr>
        <rFont val="Arial"/>
        <color rgb="FF0000FF"/>
      </rPr>
      <t>{state}</t>
    </r>
    <r>
      <rPr>
        <rFont val="Arial"/>
        <color theme="1"/>
      </rPr>
      <t>]</t>
    </r>
  </si>
  <si>
    <r>
      <rPr>
        <rFont val="Arial"/>
        <color rgb="FF0000FF"/>
      </rPr>
      <t>{Charcter}</t>
    </r>
    <r>
      <rPr>
        <rFont val="Arial"/>
        <color theme="1"/>
      </rPr>
      <t xml:space="preserve"> : [</t>
    </r>
    <r>
      <rPr>
        <rFont val="Arial"/>
        <color rgb="FF0000FF"/>
      </rPr>
      <t>{state}</t>
    </r>
    <r>
      <rPr>
        <rFont val="Arial"/>
        <color theme="1"/>
      </rPr>
      <t>]</t>
    </r>
  </si>
  <si>
    <t>홍길동 : [경상]</t>
  </si>
  <si>
    <t>System_Item_Increase</t>
  </si>
  <si>
    <r>
      <rPr>
        <rFont val="Arial"/>
        <color theme="1"/>
      </rPr>
      <t xml:space="preserve">&lt;color=#d0fc5c&gt; + </t>
    </r>
    <r>
      <rPr>
        <rFont val="Arial"/>
        <color rgb="FF0000FF"/>
      </rPr>
      <t xml:space="preserve">{Item} {N} </t>
    </r>
    <r>
      <rPr>
        <rFont val="Arial"/>
        <color theme="1"/>
      </rPr>
      <t>&lt;/color&gt;</t>
    </r>
  </si>
  <si>
    <r>
      <rPr>
        <rFont val="Arial"/>
        <color theme="1"/>
      </rPr>
      <t xml:space="preserve">&lt;color=#d0fc5c&gt; + </t>
    </r>
    <r>
      <rPr>
        <rFont val="Arial"/>
        <color rgb="FF0000FF"/>
      </rPr>
      <t xml:space="preserve">{Item} {N} </t>
    </r>
    <r>
      <rPr>
        <rFont val="Arial"/>
        <color theme="1"/>
      </rPr>
      <t>&lt;/color&gt;</t>
    </r>
  </si>
  <si>
    <r>
      <rPr>
        <rFont val="Arial"/>
        <color theme="1"/>
      </rPr>
      <t xml:space="preserve">&lt;color=#d0fc5c&gt; + </t>
    </r>
    <r>
      <rPr>
        <rFont val="Arial"/>
        <color rgb="FF0000FF"/>
      </rPr>
      <t xml:space="preserve">{Item} {N} </t>
    </r>
    <r>
      <rPr>
        <rFont val="Arial"/>
        <color theme="1"/>
      </rPr>
      <t>&lt;/color&gt;</t>
    </r>
  </si>
  <si>
    <r>
      <rPr>
        <rFont val="Arial"/>
        <color theme="1"/>
      </rPr>
      <t xml:space="preserve">ex) </t>
    </r>
    <r>
      <rPr>
        <rFont val="Arial"/>
        <color rgb="FF38761D"/>
      </rPr>
      <t>+ 샐러드 1</t>
    </r>
  </si>
  <si>
    <t>System_Item_Decrease</t>
  </si>
  <si>
    <r>
      <rPr>
        <rFont val="Arial"/>
        <color theme="1"/>
      </rPr>
      <t xml:space="preserve">&lt;color=#ff0000&gt; - </t>
    </r>
    <r>
      <rPr>
        <rFont val="Arial"/>
        <color rgb="FF0000FF"/>
      </rPr>
      <t xml:space="preserve">{Item} {N} </t>
    </r>
    <r>
      <rPr>
        <rFont val="Arial"/>
        <color theme="1"/>
      </rPr>
      <t>&lt;/color&gt;</t>
    </r>
  </si>
  <si>
    <r>
      <rPr>
        <rFont val="Arial"/>
        <color theme="1"/>
      </rPr>
      <t xml:space="preserve">&lt;color=#ff0000&gt; - </t>
    </r>
    <r>
      <rPr>
        <rFont val="Arial"/>
        <color rgb="FF0000FF"/>
      </rPr>
      <t xml:space="preserve">{Item} {N} </t>
    </r>
    <r>
      <rPr>
        <rFont val="Arial"/>
        <color theme="1"/>
      </rPr>
      <t>&lt;/color&gt;</t>
    </r>
  </si>
  <si>
    <r>
      <rPr>
        <rFont val="Arial"/>
        <color theme="1"/>
      </rPr>
      <t xml:space="preserve">&lt;color=#ff0000&gt; - </t>
    </r>
    <r>
      <rPr>
        <rFont val="Arial"/>
        <color rgb="FF0000FF"/>
      </rPr>
      <t xml:space="preserve">{Item} {N} </t>
    </r>
    <r>
      <rPr>
        <rFont val="Arial"/>
        <color theme="1"/>
      </rPr>
      <t>&lt;/color&gt;</t>
    </r>
  </si>
  <si>
    <r>
      <rPr>
        <rFont val="Arial"/>
        <color theme="1"/>
      </rPr>
      <t xml:space="preserve">ex) </t>
    </r>
    <r>
      <rPr>
        <rFont val="Arial"/>
        <color rgb="FFFF0000"/>
      </rPr>
      <t>- 샐러드 1</t>
    </r>
  </si>
  <si>
    <t>System_State_Increase</t>
  </si>
  <si>
    <r>
      <rPr>
        <rFont val="Arial"/>
        <color theme="1"/>
      </rPr>
      <t xml:space="preserve">&lt;color=#d0fc5c&gt; + </t>
    </r>
    <r>
      <rPr>
        <rFont val="Arial"/>
        <color rgb="FF0000FF"/>
      </rPr>
      <t>{State} {N}</t>
    </r>
    <r>
      <rPr>
        <rFont val="Arial"/>
        <color theme="1"/>
      </rPr>
      <t xml:space="preserve"> &lt;/color&gt;</t>
    </r>
  </si>
  <si>
    <r>
      <rPr>
        <rFont val="Arial"/>
        <color theme="1"/>
      </rPr>
      <t xml:space="preserve">&lt;color=#d0fc5c&gt; + </t>
    </r>
    <r>
      <rPr>
        <rFont val="Arial"/>
        <color rgb="FF0000FF"/>
      </rPr>
      <t>{State} {N}</t>
    </r>
    <r>
      <rPr>
        <rFont val="Arial"/>
        <color theme="1"/>
      </rPr>
      <t xml:space="preserve"> &lt;/color&gt;</t>
    </r>
  </si>
  <si>
    <r>
      <rPr>
        <rFont val="Arial"/>
        <color theme="1"/>
      </rPr>
      <t xml:space="preserve">&lt;color=#d0fc5c&gt; + </t>
    </r>
    <r>
      <rPr>
        <rFont val="Arial"/>
        <color rgb="FF0000FF"/>
      </rPr>
      <t>{State} {N}</t>
    </r>
    <r>
      <rPr>
        <rFont val="Arial"/>
        <color theme="1"/>
      </rPr>
      <t xml:space="preserve"> &lt;/color&gt;</t>
    </r>
  </si>
  <si>
    <r>
      <rPr>
        <rFont val="Arial"/>
        <color theme="1"/>
      </rPr>
      <t xml:space="preserve">ex) </t>
    </r>
    <r>
      <rPr>
        <rFont val="Arial"/>
        <color rgb="FF38761D"/>
      </rPr>
      <t>+ 허기 10</t>
    </r>
  </si>
  <si>
    <t>System_State_Decrease</t>
  </si>
  <si>
    <r>
      <rPr>
        <rFont val="Arial"/>
        <color theme="1"/>
      </rPr>
      <t xml:space="preserve">&lt;color=#ff0000&gt; - </t>
    </r>
    <r>
      <rPr>
        <rFont val="Arial"/>
        <color rgb="FF0000FF"/>
      </rPr>
      <t>{State} {N}</t>
    </r>
    <r>
      <rPr>
        <rFont val="Arial"/>
        <color theme="1"/>
      </rPr>
      <t xml:space="preserve"> &lt;/color&gt;</t>
    </r>
  </si>
  <si>
    <r>
      <rPr>
        <rFont val="Arial"/>
        <color theme="1"/>
      </rPr>
      <t xml:space="preserve">&lt;color=#ff0000&gt; - </t>
    </r>
    <r>
      <rPr>
        <rFont val="Arial"/>
        <color rgb="FF0000FF"/>
      </rPr>
      <t>{State} {N}</t>
    </r>
    <r>
      <rPr>
        <rFont val="Arial"/>
        <color theme="1"/>
      </rPr>
      <t xml:space="preserve"> &lt;/color&gt;</t>
    </r>
  </si>
  <si>
    <r>
      <rPr>
        <rFont val="Arial"/>
        <color theme="1"/>
      </rPr>
      <t xml:space="preserve">&lt;color=#ff0000&gt; - </t>
    </r>
    <r>
      <rPr>
        <rFont val="Arial"/>
        <color rgb="FF0000FF"/>
      </rPr>
      <t>{State} {N}</t>
    </r>
    <r>
      <rPr>
        <rFont val="Arial"/>
        <color theme="1"/>
      </rPr>
      <t xml:space="preserve"> &lt;/color&gt;</t>
    </r>
  </si>
  <si>
    <r>
      <rPr>
        <rFont val="Arial"/>
        <color theme="1"/>
      </rPr>
      <t xml:space="preserve">ex) </t>
    </r>
    <r>
      <rPr>
        <rFont val="Arial"/>
        <color rgb="FFFF0000"/>
      </rPr>
      <t>- 건강 15</t>
    </r>
  </si>
  <si>
    <t>Description_Work_Start</t>
  </si>
  <si>
    <t>We each found what we needed to do and got to work.</t>
  </si>
  <si>
    <t>私たちはそれぞれ必要な仕事を探して働き始めました。</t>
  </si>
  <si>
    <t>ex) 우리는 각자 필요한 일을 찾아 시작했다.</t>
  </si>
  <si>
    <t>System_Behavior</t>
  </si>
  <si>
    <r>
      <rPr>
        <rFont val="Arial"/>
        <color rgb="FF0000FF"/>
      </rPr>
      <t>{Charcter}</t>
    </r>
    <r>
      <rPr>
        <rFont val="Arial"/>
        <color theme="1"/>
      </rPr>
      <t xml:space="preserve"> : [</t>
    </r>
    <r>
      <rPr>
        <rFont val="Arial"/>
        <color rgb="FF0000FF"/>
      </rPr>
      <t>{Behavior}</t>
    </r>
    <r>
      <rPr>
        <rFont val="Arial"/>
        <color theme="1"/>
      </rPr>
      <t>]</t>
    </r>
  </si>
  <si>
    <r>
      <rPr>
        <rFont val="Arial"/>
        <color rgb="FF0000FF"/>
      </rPr>
      <t>{Charcter}</t>
    </r>
    <r>
      <rPr>
        <rFont val="Arial"/>
        <color theme="1"/>
      </rPr>
      <t xml:space="preserve"> : [</t>
    </r>
    <r>
      <rPr>
        <rFont val="Arial"/>
        <color rgb="FF0000FF"/>
      </rPr>
      <t>{Behavior}</t>
    </r>
    <r>
      <rPr>
        <rFont val="Arial"/>
        <color theme="1"/>
      </rPr>
      <t>]</t>
    </r>
  </si>
  <si>
    <r>
      <rPr>
        <rFont val="Arial"/>
        <color rgb="FF0000FF"/>
      </rPr>
      <t>{Charcter}</t>
    </r>
    <r>
      <rPr>
        <rFont val="Arial"/>
        <color theme="1"/>
      </rPr>
      <t xml:space="preserve"> : [</t>
    </r>
    <r>
      <rPr>
        <rFont val="Arial"/>
        <color rgb="FF0000FF"/>
      </rPr>
      <t>{Behavior}</t>
    </r>
    <r>
      <rPr>
        <rFont val="Arial"/>
        <color theme="1"/>
      </rPr>
      <t>]</t>
    </r>
  </si>
  <si>
    <t>홍길동 : [조사]</t>
  </si>
  <si>
    <r>
      <rPr>
        <rFont val="Arial"/>
        <color rgb="FF0000FF"/>
      </rPr>
      <t>{Charcter}</t>
    </r>
    <r>
      <rPr>
        <rFont val="Arial"/>
        <color theme="1"/>
      </rPr>
      <t xml:space="preserve"> : [</t>
    </r>
    <r>
      <rPr>
        <rFont val="Arial"/>
        <color rgb="FF0000FF"/>
      </rPr>
      <t>{Behavior}</t>
    </r>
    <r>
      <rPr>
        <rFont val="Arial"/>
        <color theme="1"/>
      </rPr>
      <t>] - [</t>
    </r>
    <r>
      <rPr>
        <rFont val="Arial"/>
        <color rgb="FF0000FF"/>
      </rPr>
      <t>{Detail}</t>
    </r>
    <r>
      <rPr>
        <rFont val="Arial"/>
        <color theme="1"/>
      </rPr>
      <t>]</t>
    </r>
  </si>
  <si>
    <r>
      <rPr>
        <rFont val="Arial"/>
        <color rgb="FF0000FF"/>
      </rPr>
      <t>{Charcter}</t>
    </r>
    <r>
      <rPr>
        <rFont val="Arial"/>
        <color theme="1"/>
      </rPr>
      <t xml:space="preserve"> : [</t>
    </r>
    <r>
      <rPr>
        <rFont val="Arial"/>
        <color rgb="FF0000FF"/>
      </rPr>
      <t>{Behavior}</t>
    </r>
    <r>
      <rPr>
        <rFont val="Arial"/>
        <color theme="1"/>
      </rPr>
      <t>] - [</t>
    </r>
    <r>
      <rPr>
        <rFont val="Arial"/>
        <color rgb="FF0000FF"/>
      </rPr>
      <t>{Detail}</t>
    </r>
    <r>
      <rPr>
        <rFont val="Arial"/>
        <color theme="1"/>
      </rPr>
      <t>]</t>
    </r>
  </si>
  <si>
    <r>
      <rPr>
        <rFont val="Arial"/>
        <color rgb="FF0000FF"/>
      </rPr>
      <t>{Charcter}</t>
    </r>
    <r>
      <rPr>
        <rFont val="Arial"/>
        <color theme="1"/>
      </rPr>
      <t xml:space="preserve"> : [</t>
    </r>
    <r>
      <rPr>
        <rFont val="Arial"/>
        <color rgb="FF0000FF"/>
      </rPr>
      <t>{Behavior}</t>
    </r>
    <r>
      <rPr>
        <rFont val="Arial"/>
        <color theme="1"/>
      </rPr>
      <t>] - [</t>
    </r>
    <r>
      <rPr>
        <rFont val="Arial"/>
        <color rgb="FF0000FF"/>
      </rPr>
      <t>{Detail}</t>
    </r>
    <r>
      <rPr>
        <rFont val="Arial"/>
        <color theme="1"/>
      </rPr>
      <t>]</t>
    </r>
  </si>
  <si>
    <t>홍길동 : [요리] - [샐러드]</t>
  </si>
  <si>
    <t>_캐릭터 이름</t>
  </si>
  <si>
    <t>Isaac</t>
  </si>
  <si>
    <t>イサク</t>
  </si>
  <si>
    <t>Soi</t>
  </si>
  <si>
    <t>ソイ</t>
  </si>
  <si>
    <t>Park</t>
  </si>
  <si>
    <t>パクさん</t>
  </si>
  <si>
    <t>Mija Song</t>
  </si>
  <si>
    <t>ソンミザ</t>
  </si>
  <si>
    <t>_행동 이름</t>
  </si>
  <si>
    <t>Behavior_Research</t>
  </si>
  <si>
    <t>Research</t>
  </si>
  <si>
    <t>調査</t>
  </si>
  <si>
    <t>Behavior_Collect</t>
  </si>
  <si>
    <t>Collect</t>
  </si>
  <si>
    <t>収集</t>
  </si>
  <si>
    <t>Behavior_Demolition</t>
  </si>
  <si>
    <t>Demolition</t>
  </si>
  <si>
    <t>撤去</t>
  </si>
  <si>
    <t>Behavior_Unlock</t>
  </si>
  <si>
    <t>Unlock</t>
  </si>
  <si>
    <t>アンロック</t>
  </si>
  <si>
    <t>Behavior_Installation</t>
  </si>
  <si>
    <t>Installation</t>
  </si>
  <si>
    <t>設置</t>
  </si>
  <si>
    <t>Behavior_Cooking</t>
  </si>
  <si>
    <t>Cooking</t>
  </si>
  <si>
    <t>調理</t>
  </si>
  <si>
    <t>Behavior_Crafting</t>
  </si>
  <si>
    <t>Crafting</t>
  </si>
  <si>
    <t>製作</t>
  </si>
  <si>
    <t>Behavior_Construction</t>
  </si>
  <si>
    <t>Construction</t>
  </si>
  <si>
    <t>建設</t>
  </si>
  <si>
    <t>Behavior_Radio</t>
  </si>
  <si>
    <t>Radio</t>
  </si>
  <si>
    <t>ラジオ</t>
  </si>
  <si>
    <t>Behavior_Rest</t>
  </si>
  <si>
    <t>Rest</t>
  </si>
  <si>
    <t>休息</t>
  </si>
  <si>
    <t>Behavior_Sleeping</t>
  </si>
  <si>
    <t>Sleeping</t>
  </si>
  <si>
    <t>睡眠</t>
  </si>
  <si>
    <t>Behavior_Cultivation</t>
  </si>
  <si>
    <t>Cultivation</t>
  </si>
  <si>
    <t>栽培</t>
  </si>
  <si>
    <t>Behavior_Navigation</t>
  </si>
  <si>
    <t>Navigation</t>
  </si>
  <si>
    <t>探索</t>
  </si>
  <si>
    <t>Behavior_Boundaries</t>
  </si>
  <si>
    <t>Boundaries</t>
  </si>
  <si>
    <t>境界</t>
  </si>
  <si>
    <t>Behavior_Sleep</t>
  </si>
  <si>
    <t>Sleep</t>
  </si>
  <si>
    <t>_아이템 이름</t>
  </si>
  <si>
    <t>Item_Name_101</t>
  </si>
  <si>
    <t>Item_Name_102</t>
  </si>
  <si>
    <t>Item_Name_103</t>
  </si>
  <si>
    <t>Item_Name_104</t>
  </si>
  <si>
    <t>Item_Name_105</t>
  </si>
  <si>
    <t>Item_Name_106</t>
  </si>
  <si>
    <t>Item_Name_107</t>
  </si>
  <si>
    <t>Item_Name__재료</t>
  </si>
  <si>
    <t>Item_Name_201</t>
  </si>
  <si>
    <t>Item_Name_202</t>
  </si>
  <si>
    <t>Item_Name_203</t>
  </si>
  <si>
    <t>Item_Name_204</t>
  </si>
  <si>
    <t>Item_Name_205</t>
  </si>
  <si>
    <t>Item_Name_206</t>
  </si>
  <si>
    <t>Item_Name_207</t>
  </si>
  <si>
    <t>Item_Name_208</t>
  </si>
  <si>
    <t>Item_Name_209</t>
  </si>
  <si>
    <t>Item_Name_210</t>
  </si>
  <si>
    <t>Item_Name__재료2</t>
  </si>
  <si>
    <t>Item_Name_301</t>
  </si>
  <si>
    <t>Item_Name_302</t>
  </si>
  <si>
    <t>Item_Name_303</t>
  </si>
  <si>
    <t>Item_Name__요리</t>
  </si>
  <si>
    <t>Item_Name_401</t>
  </si>
  <si>
    <t>Item_Name_402</t>
  </si>
  <si>
    <t>Item_Name_403</t>
  </si>
  <si>
    <t>Item_Name_404</t>
  </si>
  <si>
    <t>Item_Name_405</t>
  </si>
  <si>
    <t>Item_Name__기호품</t>
  </si>
  <si>
    <t>Item_Name_501</t>
  </si>
  <si>
    <t>Item_Name_502</t>
  </si>
  <si>
    <t>Item_Name_503</t>
  </si>
  <si>
    <t>Item_Name__근접 무기</t>
  </si>
  <si>
    <t>Item_Name_1101</t>
  </si>
  <si>
    <t>Item_Name_1102</t>
  </si>
  <si>
    <t>Item_Name_1103</t>
  </si>
  <si>
    <t>Item_Name_1104</t>
  </si>
  <si>
    <t>Item_Name__원거리 무기</t>
  </si>
  <si>
    <t>Item_Name_1201</t>
  </si>
  <si>
    <t>Item_Name_1202</t>
  </si>
  <si>
    <t>Item_Name_1203</t>
  </si>
  <si>
    <t>Item_Name__소모 무기</t>
  </si>
  <si>
    <t>Item_Name_1301</t>
  </si>
  <si>
    <t>Item_Name__방어구</t>
  </si>
  <si>
    <t>Item_Name_1401</t>
  </si>
  <si>
    <t>Item_Name_1402</t>
  </si>
  <si>
    <t>Item_Name_1403</t>
  </si>
  <si>
    <t>Item_Name__도구</t>
  </si>
  <si>
    <t>Item_Name_1501</t>
  </si>
  <si>
    <t>Item_Name_1502</t>
  </si>
  <si>
    <t>Item_Name_1503</t>
  </si>
  <si>
    <t>Item_Name__소모 도구</t>
  </si>
  <si>
    <t>Item_Name_1602</t>
  </si>
  <si>
    <t>Item_Name__약</t>
  </si>
  <si>
    <t>Item_Name_2101</t>
  </si>
  <si>
    <t>Item_Name_2102</t>
  </si>
  <si>
    <t>Item_Name__장난감</t>
  </si>
  <si>
    <t>Item_Name_3101</t>
  </si>
  <si>
    <t>Item_Name_3102</t>
  </si>
  <si>
    <t>Item_Name_3103</t>
  </si>
  <si>
    <t>Item_Name_3104</t>
  </si>
  <si>
    <t>Item_Name__가구</t>
  </si>
  <si>
    <t>Item_Name_4101</t>
  </si>
  <si>
    <t>Item_Name_4102</t>
  </si>
  <si>
    <t>Item_Name_4103</t>
  </si>
  <si>
    <t>Item_Name_4104</t>
  </si>
  <si>
    <t>Item_Name_4105</t>
  </si>
  <si>
    <t>Item_Name_4106</t>
  </si>
  <si>
    <t>Item_Name_4107</t>
  </si>
  <si>
    <t>Item_Name_4108</t>
  </si>
  <si>
    <t>Item_Name_4109</t>
  </si>
  <si>
    <t>Item_Name_4110</t>
  </si>
  <si>
    <t>Item_Name_4111</t>
  </si>
  <si>
    <t>Item_Name_4112</t>
  </si>
  <si>
    <t>Item_Name__귀금속</t>
  </si>
  <si>
    <t>Item_Name_5101</t>
  </si>
  <si>
    <t>Item_Name_5102</t>
  </si>
  <si>
    <t>Item_Name_5103</t>
  </si>
  <si>
    <t>Item_Name_5104</t>
  </si>
  <si>
    <t>Item_Name__레시피</t>
  </si>
  <si>
    <t>Item_Name_6101</t>
  </si>
  <si>
    <t>Item_Name_6102</t>
  </si>
  <si>
    <t>Item_Name_6103</t>
  </si>
  <si>
    <t>Item_Name_6104</t>
  </si>
  <si>
    <t>Item_Name_6105</t>
  </si>
  <si>
    <t>Item_Name_6106</t>
  </si>
  <si>
    <t>Item_Name_6107</t>
  </si>
  <si>
    <t>Item_Name_6108</t>
  </si>
  <si>
    <t>Item_Name_6109</t>
  </si>
  <si>
    <t>Item_Name_6110</t>
  </si>
  <si>
    <t>Item_Name_6111</t>
  </si>
  <si>
    <t>Item_Name_6112</t>
  </si>
  <si>
    <t>Item_Name_6113</t>
  </si>
  <si>
    <t>Item_Name_6114</t>
  </si>
  <si>
    <t>Item_Name_6115</t>
  </si>
  <si>
    <t>Item_Name_6116</t>
  </si>
  <si>
    <t>Item_Name_6117</t>
  </si>
  <si>
    <t>Item_Name_6118</t>
  </si>
  <si>
    <t>Item_Name_6119</t>
  </si>
  <si>
    <t>Item_Name_6120</t>
  </si>
  <si>
    <t>Item_Name_6121</t>
  </si>
  <si>
    <t>Item_Name_6122</t>
  </si>
  <si>
    <t>Item_Name_6123</t>
  </si>
  <si>
    <t>Item_Name_6124</t>
  </si>
  <si>
    <t>Item_Name_6125</t>
  </si>
  <si>
    <t>Item_Name_6126</t>
  </si>
  <si>
    <t>Item_Name_6127</t>
  </si>
  <si>
    <t>Item_Name_6128</t>
  </si>
  <si>
    <t>Item_Name_6129</t>
  </si>
  <si>
    <t>Item_Name_6130</t>
  </si>
  <si>
    <t>Item_Name_6131</t>
  </si>
  <si>
    <t>Item_Name_6132</t>
  </si>
  <si>
    <t>Item_Name_6133</t>
  </si>
  <si>
    <t>Item_Name_6134</t>
  </si>
  <si>
    <t>Item_Name_6135</t>
  </si>
  <si>
    <t>Item_Name_6136</t>
  </si>
  <si>
    <t>Item_Name_6137</t>
  </si>
  <si>
    <t>Item_Name_6138</t>
  </si>
  <si>
    <t>Item_Name_6139</t>
  </si>
  <si>
    <t>Item_Name_6140</t>
  </si>
  <si>
    <t>Item_Name_6141</t>
  </si>
  <si>
    <t>Item_Name_6142</t>
  </si>
  <si>
    <t>Item_Name_6143</t>
  </si>
  <si>
    <t>Item_Name_6144</t>
  </si>
  <si>
    <t>Item_Name_6145</t>
  </si>
  <si>
    <t>Item_Name_6146</t>
  </si>
  <si>
    <t>Item_Name_6147</t>
  </si>
  <si>
    <t>Item_Name_6148</t>
  </si>
  <si>
    <t>Item_Name_6149</t>
  </si>
  <si>
    <t>Item_Name_6150</t>
  </si>
  <si>
    <t>Item_Name_6151</t>
  </si>
  <si>
    <t>Item_Name_6152</t>
  </si>
  <si>
    <t>Item_Name_6153</t>
  </si>
  <si>
    <t>Item_Name_6154</t>
  </si>
  <si>
    <t>Item_Name_6155</t>
  </si>
  <si>
    <t>Item_Name_6156</t>
  </si>
  <si>
    <t>Item_Name_6157</t>
  </si>
  <si>
    <t>Item_Name_6158</t>
  </si>
  <si>
    <t>Item_Name_6159</t>
  </si>
  <si>
    <t>Item_Name_6160</t>
  </si>
  <si>
    <t>Item_Name_6161</t>
  </si>
  <si>
    <t>Item_Name_6162</t>
  </si>
  <si>
    <t>Item_Name_6163</t>
  </si>
  <si>
    <t>Item_Name_6164</t>
  </si>
  <si>
    <t>Item_Name_6165</t>
  </si>
  <si>
    <t>Item_Name_6166</t>
  </si>
  <si>
    <t>Item_Name__공간 아이템 (구역)</t>
  </si>
  <si>
    <t>Item_Name_100001</t>
  </si>
  <si>
    <t>Item_Name_110001</t>
  </si>
  <si>
    <t>Item_Name_120001</t>
  </si>
  <si>
    <t>Item_Name_120002</t>
  </si>
  <si>
    <t>Item_Name_120003</t>
  </si>
  <si>
    <t>Item_Name_120004</t>
  </si>
  <si>
    <t>Item_Name_120005</t>
  </si>
  <si>
    <t>Item_Name_120006</t>
  </si>
  <si>
    <t>Item_Name_120007</t>
  </si>
  <si>
    <t>Item_Name_120008</t>
  </si>
  <si>
    <t>Item_Name_120009</t>
  </si>
  <si>
    <t>Item_Name_120010</t>
  </si>
  <si>
    <t>Item_Name_120011</t>
  </si>
  <si>
    <t>Item_Name_120012</t>
  </si>
  <si>
    <t>Item_Name_120013</t>
  </si>
  <si>
    <t>Item_Name_130001</t>
  </si>
  <si>
    <t>Item_Name_130002</t>
  </si>
  <si>
    <t>Item_Name_130003</t>
  </si>
  <si>
    <t>Item_Name_130004</t>
  </si>
  <si>
    <t>Item_Name_130005</t>
  </si>
  <si>
    <t>Item_Name_130006</t>
  </si>
  <si>
    <t>Item_Name_130007</t>
  </si>
  <si>
    <t>Item_Name_130008</t>
  </si>
  <si>
    <t>Item_Name_130009</t>
  </si>
  <si>
    <t>Item_Name_140001</t>
  </si>
  <si>
    <t>Item_Name_140002</t>
  </si>
  <si>
    <t>Item_Name_140003</t>
  </si>
  <si>
    <t>Item_Name_140004</t>
  </si>
  <si>
    <t>Item_Name_140005</t>
  </si>
  <si>
    <t>Item_Name_140006</t>
  </si>
  <si>
    <t>Item_Name_140007</t>
  </si>
  <si>
    <t>Item_Name_140008</t>
  </si>
  <si>
    <t>Item_Name_140009</t>
  </si>
  <si>
    <t>Item_Name_140010</t>
  </si>
  <si>
    <t>Item_Name_140011</t>
  </si>
  <si>
    <t>Item_Name_140012</t>
  </si>
  <si>
    <t>Item_Name_150001</t>
  </si>
  <si>
    <t>Item_Name_150002</t>
  </si>
  <si>
    <t>Item_Name_150003</t>
  </si>
  <si>
    <t>Item_Name_160001</t>
  </si>
  <si>
    <t>Item_Name_160002</t>
  </si>
  <si>
    <t>Item_Name_160003</t>
  </si>
  <si>
    <t>Item_Name_160004</t>
  </si>
  <si>
    <t>Item_Name_170001</t>
  </si>
  <si>
    <t>Item_Name_170002</t>
  </si>
  <si>
    <t>Item_Name_170003</t>
  </si>
  <si>
    <t>Item_Name_170004</t>
  </si>
  <si>
    <t>Item_Name_180001</t>
  </si>
  <si>
    <t>Item_Name_180002</t>
  </si>
  <si>
    <t>Item_Name_180003</t>
  </si>
  <si>
    <t>Item_Name_180004</t>
  </si>
  <si>
    <t>Item_Name_190001</t>
  </si>
  <si>
    <t>Item_Name_200001</t>
  </si>
  <si>
    <t>Item_Name_200002</t>
  </si>
  <si>
    <t>Item_Name_200003</t>
  </si>
  <si>
    <t>Item_Name_210001</t>
  </si>
  <si>
    <t>Item_Name_210002</t>
  </si>
  <si>
    <t>Item_Name_210003</t>
  </si>
  <si>
    <t>Item_Name_210004</t>
  </si>
  <si>
    <t>Item_Name_210005</t>
  </si>
  <si>
    <t>Item_Name_210006</t>
  </si>
  <si>
    <t>Item_Name_210007</t>
  </si>
  <si>
    <t>Item_Name_210101</t>
  </si>
  <si>
    <t>Item_Name_210102</t>
  </si>
  <si>
    <t>Item_Name_210103</t>
  </si>
  <si>
    <t>Item_Name_210104</t>
  </si>
  <si>
    <t>Item_Name_210105</t>
  </si>
  <si>
    <t>Item_Name_210106</t>
  </si>
  <si>
    <t>Item_Name_210107</t>
  </si>
  <si>
    <t>Item_Name_220003</t>
  </si>
  <si>
    <t>Item_Name_230001</t>
  </si>
  <si>
    <t>Item_Name_230002</t>
  </si>
  <si>
    <t>Item_Name_230003</t>
  </si>
  <si>
    <t>Item_Name_240001</t>
  </si>
  <si>
    <t>_이벤트 키 아이템</t>
  </si>
  <si>
    <t>Item_Name_400000</t>
  </si>
  <si>
    <t>Item_Name_400001</t>
  </si>
  <si>
    <t>Item_Name_401000</t>
  </si>
  <si>
    <t>Item_Name_402000</t>
  </si>
  <si>
    <t>Item_Name_403000</t>
  </si>
  <si>
    <t>Item_Name_403001</t>
  </si>
  <si>
    <t>Item_Name_500000</t>
  </si>
  <si>
    <t>Item_Name_500001</t>
  </si>
  <si>
    <t>Item_Name_500002</t>
  </si>
  <si>
    <t>Item_Name_500003</t>
  </si>
  <si>
    <t>Item_Name_500004</t>
  </si>
  <si>
    <t>Item_Name_500005</t>
  </si>
  <si>
    <t>Item_Name_501000</t>
  </si>
  <si>
    <t>Item_Name_501001</t>
  </si>
  <si>
    <t>Item_Name_501002</t>
  </si>
  <si>
    <t>Item_Name_501003</t>
  </si>
  <si>
    <t>Item_Name_501004</t>
  </si>
  <si>
    <t>Item_Name_502000</t>
  </si>
  <si>
    <t>Item_Name_502001</t>
  </si>
  <si>
    <t>Item_Name_502002</t>
  </si>
  <si>
    <t>Item_Name_503001</t>
  </si>
  <si>
    <t>Item_Name_503002</t>
  </si>
  <si>
    <t>Item_Name_503003</t>
  </si>
  <si>
    <t>Item_Name_503004</t>
  </si>
  <si>
    <t>Item_Name_503005</t>
  </si>
  <si>
    <t>Item_Name_600001</t>
  </si>
  <si>
    <t>Item_Name_600002</t>
  </si>
  <si>
    <t>Item_Name_600003</t>
  </si>
  <si>
    <t>Item_Name_600004</t>
  </si>
  <si>
    <t>Item_Name_600005</t>
  </si>
  <si>
    <t>Item_Name_700001</t>
  </si>
  <si>
    <t>Item_Name_700002</t>
  </si>
  <si>
    <t>Item_Name_700003</t>
  </si>
  <si>
    <t>Item_Name_700004</t>
  </si>
  <si>
    <t>Item_Name_700005</t>
  </si>
  <si>
    <t>Item_Name_800001</t>
  </si>
  <si>
    <t>Item_Name_800002</t>
  </si>
  <si>
    <t>Item_Name_900001</t>
  </si>
  <si>
    <t>Item_Name_900002</t>
  </si>
  <si>
    <t>Item_Name_900003</t>
  </si>
  <si>
    <t>Item_Name_900004</t>
  </si>
  <si>
    <t>Item_Name_900005</t>
  </si>
  <si>
    <t>_캐릭터 설명</t>
  </si>
  <si>
    <t>바이러스 창궐 전, 결혼을 앞두고 있던 이삭은 감염자가 폭발적으로 증가하던 1차 심각경보 발령 때 여자친구의 임신 사실을 알았다. 당시 쉘터에는 입주 희망자가 너무 많아, 혼인신고도 하지 않은 상태에서 동반 입주는 불가해 여자친구만을 쉘터에 보냈다. 쉘터가 무너질 줄은 몰랐지만. 이제 그들을 찾아야 한다.</t>
  </si>
  <si>
    <t>Isaac, who was getting married before the outbreak, found out his girlfriend was pregnant during the first severe alert when the number of infections exploded. He sent his girlfriend to the shelter because the shelter was overwhelmed with applicants and they couldn't move in together without a marriage license. He didn't expect the shelter to collapse, but now he has to find them.</t>
  </si>
  <si>
    <t>ウイルスが流行する前、結婚を控えていたイサクは、感染者が爆発的に増加していた第1次深刻警報発令時に、ガールフレンドの妊娠を知った。 当時のシェルターには入居希望者が多すぎて、婚姻届も出していない状態で同居はできず、ガールフレンドだけをシェルターに送った。まさかシェルターが崩壊するとは思わなかったが、これから彼らを探さなければならない。</t>
  </si>
  <si>
    <t>소이는 성 없이 이름만을 소개했다. 혈연 따질 것도 아니고 신경 쓰는 사람은 없었다. 입고 있는 옷은 헤져 있지만 품질이 좋아 보인다. 훔친 것일까? 그녀는 자신의 배경에 대해 말을 아낀다. 이 사회에서 배경이 아무 소용 없다는 것은 이제 모두가 알고 있으니 특별할 것은 없다.</t>
  </si>
  <si>
    <t>Soi only introduced himself by his first name, no surname. No one knew or cared about her kinship. The clothes she's wearing are tattered but seem to be of good quality. Could she have stolen it? She is reticent about her background. Everyone knows by now that background doesn't matter in this society, so there's nothing special about it.</t>
  </si>
  <si>
    <t>ソイは姓を名乗らず、名前だけを紹介した。血縁関係など気にする人はいなかった。着ている服はヘザーだが、品質は良さそうだ。盗んだものだろうか？ 彼女は自分の経歴について言葉を惜しむ。この社会で経歴が何の役にも立たないことはもう誰もが知っているので、特別なことはない。</t>
  </si>
  <si>
    <t>박씨는 누가 보아도 노숙자다. 지금 같은 상황에 아닌 사람은 드물지만, 바이러스 이전에도 그는 노숙자였다. 초년의 성공이 저주로 작용해 노숙자가 되었다고 밝게 소개하는 박씨는 이상하게도 기분이 좋아 보였다. 좀비 이전과 이후의 삶이 그에겐 다르지 않으며, 모든 사람들이 노숙자가 된 신세가 통쾌하기 때문일 수도.</t>
  </si>
  <si>
    <t>Ms. Park is obviously homeless. Few people are in his situation now, but even before the virus, he was homeless. Park seems strangely happy to talk about how his early success turned out to be a curse and led to his homelessness. Maybe it's because life before and after the zombie apocalypse is no different for him, and he finds it refreshing that everyone is homeless.</t>
  </si>
  <si>
    <t>パクさんは誰が見てもホームレスだ。今のような状況にない人は稀だが、ウイルス以前も彼はホームレスだった。初期の成功が呪いになり、ホームレスになったと明るく紹介するパクさんは、不思議と気分が良さそうだった。ゾンビの前と後の人生が彼にとっては変わらないし、誰もがホームレスになった身の程が爽快だからかもしれない。</t>
  </si>
  <si>
    <t>아이는 한글 이름을 가지지 않았다. 이상하지는 않다. 바이러스 창궐 후, 출생 신고조차 되지 않은 아이, 이름을 가지지 않은 아이는 많았다. 세븐의 짧게 깎은 머리에는 숫자 문신이 있다. 어쩌면 어떤 조직에서 길러진 아이일 지 모른다. ‘투’라는 친구를 찾는다.</t>
  </si>
  <si>
    <t>The child does not have a Korean name. It's not strange. After the outbreak, there were many children whose births weren't even registered, much less given names. Seven has a number tattooed on her short shaved head. Maybe he was raised by some organization. We find a friend named Two.</t>
  </si>
  <si>
    <t>子供はハングル名を持たない。不思議ではない。ウイルスの流行後、出生届すら出されない子供、名前を持たない子供は多かった。セブンの短く切った髪には数字のタトゥーがある。もしかしたら、ある組織で育てられた子なのかもしれない。トゥー」という友人を探す。</t>
  </si>
  <si>
    <t>드라마에 나오는 어머니와 같은 인상을 가진 그녀는 염주를 내내 손에 감은 채다. 1차 심각경보 발령 때, 딸의 도움으로 쉘터에 입주했다. 딸과 연락이 끊겨, 쉘터에서 파악하고 있는 감염자 명단을 찾기 위해 수소문 하던 중 쉘터 폐쇄에 휩쓸렸다.</t>
  </si>
  <si>
    <t>She looks like a mother from a soap opera, and she keeps her prayer beads wrapped around her hand the whole time. She moved into a shelter with the help of her daughter during the first severe warning. She lost contact with her daughter and was caught up in the shelter's closure while searching for the list of infected people the shelter knew about.</t>
  </si>
  <si>
    <t>ドラマに出てくる母親のような印象の彼女は、ずっと念珠を手に巻いたままだ。第1次深刻警報発令時に、娘の助けを借りてシェルターに入居。 娘と連絡が取れなくなり、シェルターが把握している感染者名簿を探すために探し回ったところ、シェルター閉鎖に巻き込まれた。</t>
  </si>
  <si>
    <t>_조사</t>
  </si>
  <si>
    <t xml:space="preserve">Postposition_eun </t>
  </si>
  <si>
    <t>은</t>
  </si>
  <si>
    <t>は</t>
  </si>
  <si>
    <t>Postposition_neun</t>
  </si>
  <si>
    <t>는</t>
  </si>
  <si>
    <t>Postposition_i</t>
  </si>
  <si>
    <t>이</t>
  </si>
  <si>
    <t>が</t>
  </si>
  <si>
    <t>Postposition_ga</t>
  </si>
  <si>
    <t>가</t>
  </si>
  <si>
    <t>Postposition_eul</t>
  </si>
  <si>
    <t>을</t>
  </si>
  <si>
    <t>を</t>
  </si>
  <si>
    <t>Postposition_leul</t>
  </si>
  <si>
    <t>를</t>
  </si>
  <si>
    <t>_이벤트 문구</t>
  </si>
  <si>
    <t>Situation_Description_101</t>
  </si>
  <si>
    <t>Situation_Description_102</t>
  </si>
  <si>
    <t>Situation_Description_103</t>
  </si>
  <si>
    <t>Situation_Description_104</t>
  </si>
  <si>
    <t>Situation_Description_111</t>
  </si>
  <si>
    <t>Situation_Description_112</t>
  </si>
  <si>
    <t>Situation_Description_113</t>
  </si>
  <si>
    <t>Situation_Description_121</t>
  </si>
  <si>
    <t>Situation_Description_122</t>
  </si>
  <si>
    <t>Situation_Description_123</t>
  </si>
  <si>
    <t>Situation_Description_124</t>
  </si>
  <si>
    <t>Situation_Description_125</t>
  </si>
  <si>
    <t>Situation_Description_131</t>
  </si>
  <si>
    <t>Situation_Description_132</t>
  </si>
  <si>
    <t>Situation_Description_133</t>
  </si>
  <si>
    <t>Situation_Description_134</t>
  </si>
  <si>
    <t>Situation_Description_201</t>
  </si>
  <si>
    <t>Situation_Description_202</t>
  </si>
  <si>
    <t>Situation_Description_203</t>
  </si>
  <si>
    <t>Situation_Description_211</t>
  </si>
  <si>
    <t>Situation_Description_212</t>
  </si>
  <si>
    <t>Situation_Description_221</t>
  </si>
  <si>
    <t>Situation_Description_222</t>
  </si>
  <si>
    <t>Situation_Description_223</t>
  </si>
  <si>
    <t>Situation_Description_231</t>
  </si>
  <si>
    <t>Situation_Description_232</t>
  </si>
  <si>
    <t>Situation_Description_233</t>
  </si>
  <si>
    <t>Situation_Description_234</t>
  </si>
  <si>
    <t>Situation_Description_301</t>
  </si>
  <si>
    <t>Situation_Description_401</t>
  </si>
  <si>
    <t>Situation_Description_501</t>
  </si>
  <si>
    <t>Situation_Description_601</t>
  </si>
  <si>
    <t>Situation_Description_602</t>
  </si>
  <si>
    <t>Situation_Description_603</t>
  </si>
  <si>
    <t>Situation_Description_701</t>
  </si>
  <si>
    <t>Situation_Description_702</t>
  </si>
  <si>
    <t>Situation_Description_703</t>
  </si>
  <si>
    <t>Situation_Description_704</t>
  </si>
  <si>
    <t>Situation_Description_705</t>
  </si>
  <si>
    <t>Situation_Description_706</t>
  </si>
  <si>
    <t>Situation_Description_707</t>
  </si>
  <si>
    <t>Situation_Description_708</t>
  </si>
  <si>
    <t>Situation_Description_709</t>
  </si>
  <si>
    <t>Situation_Description_710</t>
  </si>
  <si>
    <t>Situation_Description_711</t>
  </si>
  <si>
    <t>쉘터 붕괴에 대한 조사단이 쉘터 내부에서 감염자가 오랜 기간 생활한 흔적을 발견하면서, 조사는 급물살을 타고 있습니다.
한 조사원에 따르면, 쉘터 내에 위치한 어린이집 창고에서 감염자의 피부 조직과 섭취하고 남은 음식물 등이 발견됐습니다. 당시 음식물을 포장했던 캠페인 전단지는 쉘터 붕괴 두 달 이전의 것으로 밝혀졌습니다.
조사단은 쉘터 내부에서 감염자를 대상으로 실험이 진행되었을 가능성을 염두에 두고 조사 중이며, 동시에 피부 조직을 여러 점 확보해 신원 분석을 의뢰한 것으로 알려졌습니다.</t>
  </si>
  <si>
    <t>Situation_Description_712</t>
  </si>
  <si>
    <t>Situation_Description_801</t>
  </si>
  <si>
    <t>Situation_Description_901</t>
  </si>
  <si>
    <t>Situation_Description_902</t>
  </si>
  <si>
    <t>Situation_Description_903</t>
  </si>
  <si>
    <t>Situation_Description_904</t>
  </si>
  <si>
    <t>Situation_Description_1001</t>
  </si>
  <si>
    <t>Situation_Description_1002</t>
  </si>
  <si>
    <t>Situation_Description_1003</t>
  </si>
  <si>
    <t>Situation_Description_1004</t>
  </si>
  <si>
    <t>Situation_Description_1101</t>
  </si>
  <si>
    <t>Situation_Description_1111</t>
  </si>
  <si>
    <t>Situation_Description_1112</t>
  </si>
  <si>
    <t>Situation_Description_1113</t>
  </si>
  <si>
    <t>Situation_Description_1121</t>
  </si>
  <si>
    <t>Situation_Description_1122</t>
  </si>
  <si>
    <t>Situation_Description_1123</t>
  </si>
  <si>
    <t>Situation_Description_1124</t>
  </si>
  <si>
    <t>Situation_Description_1131</t>
  </si>
  <si>
    <t>Situation_Description_1132</t>
  </si>
  <si>
    <t>Situation_Description_1133</t>
  </si>
  <si>
    <t>Situation_Description_1201</t>
  </si>
  <si>
    <t>Situation_Description_1202</t>
  </si>
  <si>
    <t>Situation_Description_1203</t>
  </si>
  <si>
    <t>Situation_Description_1204</t>
  </si>
  <si>
    <t>Situation_Description_1205</t>
  </si>
  <si>
    <t>Situation_Description_1206</t>
  </si>
  <si>
    <t>Situation_Description_1207</t>
  </si>
  <si>
    <t>Situation_Description_1208</t>
  </si>
  <si>
    <t>Situation_Description_1209</t>
  </si>
  <si>
    <t>Situation_Description_1210</t>
  </si>
  <si>
    <t>Situation_Description_1211</t>
  </si>
  <si>
    <t>Situation_Description_1212</t>
  </si>
  <si>
    <t>Situation_Description_1213</t>
  </si>
  <si>
    <t>Situation_Description_1214</t>
  </si>
  <si>
    <t>Situation_Description_1301</t>
  </si>
  <si>
    <t>Situation_Description_1302</t>
  </si>
  <si>
    <t>Situation_Description_1401</t>
  </si>
  <si>
    <t>상자 발견</t>
  </si>
  <si>
    <t>사물함 발견</t>
  </si>
  <si>
    <t>옷 가방 발견</t>
  </si>
  <si>
    <t>캐비닛 발견</t>
  </si>
  <si>
    <t>책상 서랍 발견</t>
  </si>
  <si>
    <t>화장대 서랍 발견</t>
  </si>
  <si>
    <t>구급 상자 발견</t>
  </si>
  <si>
    <t>소파 아래 발견</t>
  </si>
  <si>
    <t>찬장 발견</t>
  </si>
  <si>
    <t>벽장 발견</t>
  </si>
  <si>
    <t>분리수거함 발견</t>
  </si>
  <si>
    <t>침대 발견</t>
  </si>
  <si>
    <t>식탁 발견</t>
  </si>
  <si>
    <t>선반 발견</t>
  </si>
  <si>
    <t>책상 발견</t>
  </si>
  <si>
    <t>벽 시계 발견</t>
  </si>
  <si>
    <t>신발장 발견</t>
  </si>
  <si>
    <t>책 더미 발견</t>
  </si>
  <si>
    <t>의자 발견</t>
  </si>
  <si>
    <t>간이 화덕 발견</t>
  </si>
  <si>
    <t>간이 작업대 발견</t>
  </si>
  <si>
    <t>허름한 흔들의자 발견</t>
  </si>
  <si>
    <t>간이 침대 발견</t>
  </si>
  <si>
    <t>작은 화분 - 토마토 발견</t>
  </si>
  <si>
    <t>다락방 발견</t>
  </si>
  <si>
    <t>Situation_Description_10101</t>
  </si>
  <si>
    <t>Situation_Description_10102</t>
  </si>
  <si>
    <t>Situation_Description_10103</t>
  </si>
  <si>
    <t>Situation_Description_10104</t>
  </si>
  <si>
    <t>Situation_Description_10105</t>
  </si>
  <si>
    <t>Situation_Description_10106</t>
  </si>
  <si>
    <t>Situation_Description_10107</t>
  </si>
  <si>
    <t>Situation_Description_10108</t>
  </si>
  <si>
    <t>Situation_Description_10109</t>
  </si>
  <si>
    <t>Situation_Description_10110</t>
  </si>
  <si>
    <t>Situation_Description_10111</t>
  </si>
  <si>
    <t>Situation_Description_10112</t>
  </si>
  <si>
    <t>Situation_Description_10201</t>
  </si>
  <si>
    <t>Situation_Description_10202</t>
  </si>
  <si>
    <t>Situation_Description_10203</t>
  </si>
  <si>
    <t>Situation_Description_10204</t>
  </si>
  <si>
    <t>Situation_Description_10205</t>
  </si>
  <si>
    <t>Situation_Description_10206</t>
  </si>
  <si>
    <t>Situation_Description_10207</t>
  </si>
  <si>
    <t>Situation_Description_10208</t>
  </si>
  <si>
    <t>Situation_Description_10209</t>
  </si>
  <si>
    <t>Situation_Description_10301</t>
  </si>
  <si>
    <t>Situation_Description_10302</t>
  </si>
  <si>
    <t>Situation_Description_10303</t>
  </si>
  <si>
    <t>Situation_Description_10304</t>
  </si>
  <si>
    <t>Situation_Description_10305</t>
  </si>
  <si>
    <t>Situation_Description_10401</t>
  </si>
  <si>
    <t>Situation_Description_10402</t>
  </si>
  <si>
    <t>Situation_Description_10403</t>
  </si>
  <si>
    <t>Situation_Description_10404</t>
  </si>
  <si>
    <t>Situation_Description_10405</t>
  </si>
  <si>
    <t>Situation_Description_10406</t>
  </si>
  <si>
    <t>Situation_Description_10407</t>
  </si>
  <si>
    <t>Situation_Description_10408</t>
  </si>
  <si>
    <t>Situation_Description_10409</t>
  </si>
  <si>
    <t>Situation_Description_10410</t>
  </si>
  <si>
    <t>Situation_Description_10411</t>
  </si>
  <si>
    <t>Situation_Description_10412</t>
  </si>
  <si>
    <t>Situation_Description_11001</t>
  </si>
  <si>
    <t>Situation_Description_11002</t>
  </si>
  <si>
    <t>Situation_Description_12001</t>
  </si>
  <si>
    <t>Situation_Description_12002</t>
  </si>
  <si>
    <t>Situation_Description_12003</t>
  </si>
  <si>
    <t>Situation_Description_13001</t>
  </si>
  <si>
    <t>Situation_Description_13002</t>
  </si>
  <si>
    <t>Situation_Description_13003</t>
  </si>
  <si>
    <t>Situation_Description_13004</t>
  </si>
  <si>
    <t>_야간 탐색 장소 관련</t>
  </si>
  <si>
    <t>Place_Status_1</t>
  </si>
  <si>
    <t>적은 음식
적은 재료
적은 약</t>
  </si>
  <si>
    <t>Place_Status_2</t>
  </si>
  <si>
    <t>Place_Status_3</t>
  </si>
  <si>
    <t>Place_Status_4</t>
  </si>
  <si>
    <t>많은 음식
많은 재료
적은 약
적은 무기</t>
  </si>
  <si>
    <t>Place_Status_5</t>
  </si>
  <si>
    <t>Place_Status_6</t>
  </si>
  <si>
    <t>적은 음식
적은 재료
적당한 약</t>
  </si>
  <si>
    <t>Place_Status_7</t>
  </si>
  <si>
    <t>많은의 재료
적은 약</t>
  </si>
  <si>
    <t>Place_Status_8</t>
  </si>
  <si>
    <t>적은 재료
많은 약
많은 위협</t>
  </si>
  <si>
    <t>Place_Status_9</t>
  </si>
  <si>
    <t>적은 음식
적은 재료
적은 약
적은 무기</t>
  </si>
  <si>
    <t>Place_Status_10</t>
  </si>
  <si>
    <t>많은 재료</t>
  </si>
  <si>
    <t>Place_Status_11</t>
  </si>
  <si>
    <t>많은 재료
적은 약
적은 무기
많은 위협</t>
  </si>
  <si>
    <t>Place_Status_12</t>
  </si>
  <si>
    <t>많은 음식
많은 재료
적당한 약
적은 무기
매우 많은 위협</t>
  </si>
  <si>
    <t>Place_Status_13</t>
  </si>
  <si>
    <t>적당한 약
적당한 무기
많은 위협</t>
  </si>
  <si>
    <t>Place_Status_14</t>
  </si>
  <si>
    <t>적은 음식
많은 무기
많은 위협</t>
  </si>
  <si>
    <t>Place_Status_15</t>
  </si>
  <si>
    <t>적은 음식
적은 재료
많은 약
매우 많은 위협</t>
  </si>
  <si>
    <t>Place_Status_16</t>
  </si>
  <si>
    <t>적당한 음식
적당한 재료
적당한 약
귀금속
매우 많은 위협</t>
  </si>
  <si>
    <t>Place_Status_17</t>
  </si>
  <si>
    <t>적은 음식
적은 재료
적은 약
적은 무기
많은 위협</t>
  </si>
  <si>
    <t>Place_Status_18</t>
  </si>
  <si>
    <t>적은 음식
적은 재료
적당한 약
매우 많은 위협</t>
  </si>
  <si>
    <t>Place_Status_19</t>
  </si>
  <si>
    <t>많은 재료
매우 많은 위협</t>
  </si>
  <si>
    <t>Place_Status_20</t>
  </si>
  <si>
    <t>Place_Status_21</t>
  </si>
  <si>
    <t>많은 음식
많은 재료
많은 약
매우 많은 무기
최고의 위협</t>
  </si>
  <si>
    <t>Place_Status_22</t>
  </si>
  <si>
    <t>적당한 음식
매우 많은 재료
적당한 약
매우 많은 위협</t>
  </si>
  <si>
    <t>Place_Status_23</t>
  </si>
  <si>
    <t>매우 많은 재료
많은 약
매우 많은 위협</t>
  </si>
  <si>
    <t>Place_Status_24</t>
  </si>
  <si>
    <t>적은 음식
적은 재료
적은 약
매우 많은 위협</t>
  </si>
  <si>
    <t>Place_Status_25</t>
  </si>
  <si>
    <t>적은 음식
적은 재료
적은 약
적은 무기
매우 많은 위협</t>
  </si>
  <si>
    <t>_야간 탐색 결과로 노출 될 수 있는 지역 별 상황 설정 지문</t>
  </si>
  <si>
    <t>Situation_Description_20101</t>
  </si>
  <si>
    <t>Situation_Description_20201</t>
  </si>
  <si>
    <t>Situation_Description_20301</t>
  </si>
  <si>
    <t>Situation_20301</t>
  </si>
  <si>
    <t>Situation_Description_20401</t>
  </si>
  <si>
    <t>Situation_Description_20501</t>
  </si>
  <si>
    <t>Situation_20501</t>
  </si>
  <si>
    <t>Situation_Description_20601</t>
  </si>
  <si>
    <t>Situation_Description_20701</t>
  </si>
  <si>
    <t>Situation_20701</t>
  </si>
  <si>
    <t>Situation_Description_20801</t>
  </si>
  <si>
    <t>Situation_Description_20901</t>
  </si>
  <si>
    <t>Situation_20901</t>
  </si>
  <si>
    <t>Situation_Description_21001</t>
  </si>
  <si>
    <t>Situation_21001</t>
  </si>
  <si>
    <t>Situation_Description_21101</t>
  </si>
  <si>
    <t>Situation_21101</t>
  </si>
  <si>
    <t>Situation_Description_21201</t>
  </si>
  <si>
    <t>Situation_Description_21301</t>
  </si>
  <si>
    <t>Situation_Description_21401</t>
  </si>
  <si>
    <t>Situation_Description_21501</t>
  </si>
  <si>
    <t>Situation_Description_21601</t>
  </si>
  <si>
    <t>Situation_Description_21701</t>
  </si>
  <si>
    <t>Situation_21701</t>
  </si>
  <si>
    <t>Situation_Description_21801</t>
  </si>
  <si>
    <t>Situation_21801</t>
  </si>
  <si>
    <t>Situation_Description_21901</t>
  </si>
  <si>
    <t>Situation_21901</t>
  </si>
  <si>
    <t>Situation_Description_22001</t>
  </si>
  <si>
    <t>Situation_22001</t>
  </si>
  <si>
    <t>Situation_Description_22101</t>
  </si>
  <si>
    <t>Situation_22101</t>
  </si>
  <si>
    <t>Situation_Description_22201</t>
  </si>
  <si>
    <t>Situation_22201</t>
  </si>
  <si>
    <t>Situation_Description_22301</t>
  </si>
  <si>
    <t>Situation_Description_22401</t>
  </si>
  <si>
    <t>Situation_22401</t>
  </si>
  <si>
    <t>Situation_Description_22501</t>
  </si>
  <si>
    <t>Situation_22501</t>
  </si>
  <si>
    <t>Situation_Description_30101</t>
  </si>
  <si>
    <t>작은 빌라에는 주인이 있었다.
두 노인은 ~~~
어떻게 할까?</t>
  </si>
  <si>
    <t>Situation_Description_30102</t>
  </si>
  <si>
    <t xml:space="preserve">장록 속에서 인기척이 느껴졌다.
감염자인가? </t>
  </si>
  <si>
    <t>Situation_Description_30201</t>
  </si>
  <si>
    <t>Situation_Description_30202</t>
  </si>
  <si>
    <t>Situation_Description_30203</t>
  </si>
  <si>
    <t>장록 속에는 작은 소년과 소녀가 부둥켜 앉고 눈을 꼭 감고 있었다.
둘은 두려움이 몸을 작게 떨고 있었다.</t>
  </si>
  <si>
    <t>Situation_Description_30204</t>
  </si>
  <si>
    <t>히익-'
아이들은 소스라치게 놀라며 더욱 몸을 움츠렸다.</t>
  </si>
  <si>
    <t>Situation_Description_30205</t>
  </si>
  <si>
    <t>이런 어린아이들과 엮이는건 위험하다.
떨고있는 아이들을 뒤로한체 다른 곳으로 이동했다.</t>
  </si>
  <si>
    <t>Situation_Description_30206</t>
  </si>
  <si>
    <t>Situation_Description_30301</t>
  </si>
  <si>
    <t>Situation_Description_30302</t>
  </si>
  <si>
    <t>Situation_Description_30303</t>
  </si>
  <si>
    <t>Situation_Description_30401</t>
  </si>
  <si>
    <t>Situation_Description_30501</t>
  </si>
  <si>
    <t>Situation_Description_30601</t>
  </si>
  <si>
    <t>Situation_Description_30701</t>
  </si>
  <si>
    <t>Situation_Description_30801</t>
  </si>
  <si>
    <t>Situation_Description_30901</t>
  </si>
  <si>
    <t>Situation_Description_31001</t>
  </si>
  <si>
    <t>Situation_Description_31101</t>
  </si>
  <si>
    <t>Situation_Description_31201</t>
  </si>
  <si>
    <t>Situation_Description_31301</t>
  </si>
  <si>
    <t>Situation_Description_31401</t>
  </si>
  <si>
    <t>Situation_Description_31501</t>
  </si>
  <si>
    <t>Situation_Description_31601</t>
  </si>
  <si>
    <t>Situation_Description_31701</t>
  </si>
  <si>
    <t>Situation_Description_31801</t>
  </si>
  <si>
    <t>Situation_Description_31901</t>
  </si>
  <si>
    <t>Situation_Description_32001</t>
  </si>
  <si>
    <t>Situation_Description_32101</t>
  </si>
  <si>
    <t>Situation_Description_32201</t>
  </si>
  <si>
    <t>Situation_Description_32301</t>
  </si>
  <si>
    <t>Situation_Description_32401</t>
  </si>
  <si>
    <t>Situation_Description_32501</t>
  </si>
  <si>
    <t>Situation_Description_40001</t>
  </si>
  <si>
    <t>캠프 문을 부술듯이 두드리는 남자는 커다란 베낭을 메고 있는 물물교환 상이다. 대낮에 바깥 세상에 이 정도 무게의 가방을 들고도 감염되지 않는 남자라니, 싸울 생각은 들지 않는다.
“어때. 물건 좀 있나?"</t>
  </si>
  <si>
    <t>Situation_Description_40002</t>
  </si>
  <si>
    <t>Situation_Description_40003</t>
  </si>
  <si>
    <t>Situation_Description_40101</t>
  </si>
  <si>
    <t>Situation_Description_40102</t>
  </si>
  <si>
    <t>Situation_Description_40103</t>
  </si>
  <si>
    <t>Situation_Description_40201</t>
  </si>
  <si>
    <t>Situation_Description_40202</t>
  </si>
  <si>
    <t>Situation_Description_40203</t>
  </si>
  <si>
    <t>Situation_Description_40301</t>
  </si>
  <si>
    <t>Situation_Description_40302</t>
  </si>
  <si>
    <t>Situation_Description_40303</t>
  </si>
  <si>
    <t>Situation_Description_40401</t>
  </si>
  <si>
    <t>Situation_Description_40402</t>
  </si>
  <si>
    <t>Situation_Description_40403</t>
  </si>
  <si>
    <t>Situation_Description_40411</t>
  </si>
  <si>
    <t>Situation_Description_40501</t>
  </si>
  <si>
    <t>Situation_Description_40502</t>
  </si>
  <si>
    <t>Situation_Description_40503</t>
  </si>
  <si>
    <t>Situation_Description_40504</t>
  </si>
  <si>
    <t>Situation_Description_40505</t>
  </si>
  <si>
    <t>Situation_Description_50001</t>
  </si>
  <si>
    <t>Situation_Description_50002</t>
  </si>
  <si>
    <t>Situation_Description_50003</t>
  </si>
  <si>
    <t>Situation_Description_50004</t>
  </si>
  <si>
    <t>Situation_Description_50011</t>
  </si>
  <si>
    <t>Situation_Description_50012</t>
  </si>
  <si>
    <t>Situation_Description_50013</t>
  </si>
  <si>
    <t>Situation_Description_50014</t>
  </si>
  <si>
    <t>Situation_Description_50015</t>
  </si>
  <si>
    <t>남자가 마치 부정 탔다는 듯 옷깃을 털어 매무새를 정리하며 말한다.
“안타깝네요. 눈 앞까지 와 있는 기회를 못 알아보고 은인을 홀대하다니. 언젠가 쉘터가 재건됐을 때 당신들 자리는 없을 겁니다.“</t>
  </si>
  <si>
    <t>Situation_Description_50021</t>
  </si>
  <si>
    <t>Situation_Description_50022</t>
  </si>
  <si>
    <t>Situation_Description_50023</t>
  </si>
  <si>
    <t>Situation_Description_50024</t>
  </si>
  <si>
    <t>Situation_Description_50025</t>
  </si>
  <si>
    <t>Situation_Description_50026</t>
  </si>
  <si>
    <t>Situation_Description_50031</t>
  </si>
  <si>
    <t>Situation_Description_50032</t>
  </si>
  <si>
    <t>Situation_Description_50033</t>
  </si>
  <si>
    <t>Situation_Description_50034</t>
  </si>
  <si>
    <t>남자가 마치 부정 탔다는 듯 옷깃을 털어 매무새를 정리하며 말한다.
“안타깝네요. 눈 앞까지 와 있는 기회를 못 알아보고 지금까지 노력한 걸 다 물거품으로 만들다니. 쉘터가 재건될 때 우리 바짓가랑이를 잡고 매달려도 당신들 자리는 없을 겁니다.“</t>
  </si>
  <si>
    <t>Situation_Description_50101</t>
  </si>
  <si>
    <t>Situation_Description_50102</t>
  </si>
  <si>
    <t>Situation_Description_50103</t>
  </si>
  <si>
    <t>Situation_Description_50111</t>
  </si>
  <si>
    <t>Situation_Description_50121</t>
  </si>
  <si>
    <t>Situation_Description_50122</t>
  </si>
  <si>
    <t>Situation_Description_50123</t>
  </si>
  <si>
    <t>Situation_Description_50131</t>
  </si>
  <si>
    <t>Situation_Description_50132</t>
  </si>
  <si>
    <t>Situation_Description_50133</t>
  </si>
  <si>
    <t>Situation_Description_50141</t>
  </si>
  <si>
    <t>Situation_Description_50142</t>
  </si>
  <si>
    <t>Situation_Description_50143</t>
  </si>
  <si>
    <t>Situation_Description_50201</t>
  </si>
  <si>
    <t>Situation_Description_50202</t>
  </si>
  <si>
    <t>Situation_Description_50203</t>
  </si>
  <si>
    <t>Situation_Description_50211</t>
  </si>
  <si>
    <t>Situation_Description_50212</t>
  </si>
  <si>
    <t>Situation_Description_50213</t>
  </si>
  <si>
    <t>Situation_Description_50221</t>
  </si>
  <si>
    <t>Situation_Description_50222</t>
  </si>
  <si>
    <t>Situation_Description_50223</t>
  </si>
  <si>
    <t>Situation_Description_60001</t>
  </si>
  <si>
    <t>Situation_Description_60100</t>
  </si>
  <si>
    <t>Situation_Description_60200</t>
  </si>
  <si>
    <t>Situation_Description_60300</t>
  </si>
  <si>
    <t>Situation_Description_60400</t>
  </si>
  <si>
    <t xml:space="preserve">간밤에 우리는 강도에게 습격당해 동료를 잃었다. 이렇게 될 줄 알았다면, 대항하지 않는 게 좋을 뻔 했을까? 아니면, 대항했기 때문에 나머지는 살 수 있었던걸까. 물자도 여러개 잃었지만, 아무 느낌도 들지 않는다.
</t>
  </si>
  <si>
    <t>Situation_Description_60500</t>
  </si>
  <si>
    <t>Situation_Description_60600</t>
  </si>
  <si>
    <t>Situation_Description_60700</t>
  </si>
  <si>
    <t>Situation_Description_60800</t>
  </si>
  <si>
    <t>Situation_Description_60900</t>
  </si>
  <si>
    <t>Situation_Description_61000</t>
  </si>
  <si>
    <t>Situation_Description_61100</t>
  </si>
  <si>
    <t>Situation_Description_61200</t>
  </si>
  <si>
    <t>Situation_Description_61300</t>
  </si>
  <si>
    <t>Situation_Description_61400</t>
  </si>
  <si>
    <t>재건</t>
  </si>
  <si>
    <t>치료제</t>
  </si>
  <si>
    <t>존엄</t>
  </si>
  <si>
    <t>운명</t>
  </si>
  <si>
    <t>카오스</t>
  </si>
  <si>
    <t>그날의 비밀</t>
  </si>
  <si>
    <t>순응</t>
  </si>
  <si>
    <t>분리</t>
  </si>
  <si>
    <t>Situation_Description_1000001</t>
  </si>
  <si>
    <t>Situation_Description_1000002</t>
  </si>
  <si>
    <t>Situation_Description_1000003</t>
  </si>
  <si>
    <t>Situation_Description_1000004</t>
  </si>
  <si>
    <t>Situation_Description_1000005</t>
  </si>
  <si>
    <t>Situation_Description_1000006</t>
  </si>
  <si>
    <t>Situation_Description_1000007</t>
  </si>
  <si>
    <t>Situation_Description_1000101</t>
  </si>
  <si>
    <t>Situation_Description_1000102</t>
  </si>
  <si>
    <t>Situation_Description_1000103</t>
  </si>
  <si>
    <t>Situation_Description_1000104</t>
  </si>
  <si>
    <t>Situation_Description_1000105</t>
  </si>
  <si>
    <t>Situation_Description_1000106</t>
  </si>
  <si>
    <t>Situation_Description_1000107</t>
  </si>
  <si>
    <t>Situation_Description_1000201</t>
  </si>
  <si>
    <t>Situation_Description_1000301</t>
  </si>
  <si>
    <t>Situation_Description_1000401</t>
  </si>
  <si>
    <t>Situation_Description_1000501</t>
  </si>
  <si>
    <t>Situation_Description_1000601</t>
  </si>
  <si>
    <t>Situation_Description_1000602</t>
  </si>
  <si>
    <t>(이삭)
이삭은 여자친구와 아이도 자신처럼 어딘가에서 현실에 맞춰 살아가고 있을 것이라고 믿는다.</t>
  </si>
  <si>
    <t>Situation_Description_1000603</t>
  </si>
  <si>
    <t>Situation_Description_1000604</t>
  </si>
  <si>
    <t>Situation_Description_1000605</t>
  </si>
  <si>
    <t>Situation_Description_1000606</t>
  </si>
  <si>
    <t>Situation_Description_1000701</t>
  </si>
  <si>
    <t>Situation_Description_1000702</t>
  </si>
  <si>
    <t>(이삭)
*[그림] 바닥에 힘 없이 떨어진 손 그림, 손에 피가 묻어있음*
이삭은 물자 탐색 중 감염된 여자친구를 마주쳤다. 그가 맞는지 확인하기 위해 감염자의 뒤를 쫓다 사상을 의심한 군대에 의해 여자친구와 함께 청소당했다.</t>
  </si>
  <si>
    <t>Situation_Description_1000703</t>
  </si>
  <si>
    <t>(소이)
*[그림] 캠프 구석에 숨어있는 소이*
소이는 점점 더 겁에 질려갔다. 무엇을 두려워하는지 동료들은 알지 못했다. 소이는 캠프 안에 있을 땐 멍하니 창밖만을 바라보다가, 외출을 권유하면 동료들에게 소리를 질러댔다.</t>
  </si>
  <si>
    <t>Situation_Description_1000704</t>
  </si>
  <si>
    <t>Situation_Description_1000705</t>
  </si>
  <si>
    <t>Situation_Description_1000706</t>
  </si>
  <si>
    <t>_상태 관련</t>
  </si>
  <si>
    <t>Trait_1_Description</t>
  </si>
  <si>
    <t>Trait_2_Description</t>
  </si>
  <si>
    <t>Trait_3_Description</t>
  </si>
  <si>
    <t>Trait_4_Description</t>
  </si>
  <si>
    <t>Trait_5_Description</t>
  </si>
  <si>
    <t>Trait_6_Description</t>
  </si>
  <si>
    <t>Trait_7_Description</t>
  </si>
  <si>
    <t>Trait_8_Description</t>
  </si>
  <si>
    <t>Trait_9_Description</t>
  </si>
  <si>
    <t>Trait_10_Description</t>
  </si>
  <si>
    <t>Trait_11_Description</t>
  </si>
  <si>
    <t>Trait_12_Description</t>
  </si>
  <si>
    <t>Trait_13_Description</t>
  </si>
  <si>
    <t>Trait_14_Description</t>
  </si>
  <si>
    <t>Trait_1001_Description</t>
  </si>
  <si>
    <t>행동 시 건강 -1
자연 회복 혹은 붕대로 치료 가능</t>
  </si>
  <si>
    <t>Trait_1002_Description</t>
  </si>
  <si>
    <t>행동 시 건강 -3
자연 회복 혹은 붕대로 치료 가능</t>
  </si>
  <si>
    <t>Trait_1003_Description</t>
  </si>
  <si>
    <t>행동 시 건강 -5
붕대로 치료 가능</t>
  </si>
  <si>
    <t>Trait_1004_Description</t>
  </si>
  <si>
    <t>행동 시 주사위 판정 -1
자연 회복으로 치료 가능</t>
  </si>
  <si>
    <t>Trait_1101_Description</t>
  </si>
  <si>
    <t>수면 시 건강 -15
약으로 치료 가능</t>
  </si>
  <si>
    <t>Trait_1102_Description</t>
  </si>
  <si>
    <t>수면 시 건강 -5, 피로 -5
약으로 치료 가능</t>
  </si>
  <si>
    <t>Trait_1103_Description</t>
  </si>
  <si>
    <t>수면 시 건강 -5, 허기 -5
약으로 치료 가능</t>
  </si>
  <si>
    <t>_Type</t>
  </si>
  <si>
    <t>TimePhase</t>
  </si>
  <si>
    <t>_Event</t>
  </si>
  <si>
    <t>HasTraitCommand</t>
  </si>
  <si>
    <t>HasItemCommand</t>
  </si>
  <si>
    <t>HasCharacterCommand</t>
  </si>
  <si>
    <t>_HasItemCommand</t>
  </si>
  <si>
    <t>TimeSpent</t>
  </si>
  <si>
    <t>_Rate</t>
  </si>
  <si>
    <t>GreatSuccess</t>
  </si>
  <si>
    <t>Success</t>
  </si>
  <si>
    <t>Failure</t>
  </si>
  <si>
    <t>HugeFailure</t>
  </si>
  <si>
    <t>_표기</t>
  </si>
  <si>
    <t>_진행</t>
  </si>
  <si>
    <t>_결과</t>
  </si>
  <si>
    <t>A</t>
  </si>
  <si>
    <r>
      <rPr>
        <rFont val="Arial"/>
        <color rgb="FFFFFFFF"/>
      </rPr>
      <t>_</t>
    </r>
    <r>
      <rPr>
        <rFont val="Arial"/>
        <color rgb="FFFFFFFF"/>
      </rPr>
      <t>캠프</t>
    </r>
    <r>
      <rPr>
        <rFont val="Arial"/>
        <color rgb="FFFFFFFF"/>
      </rPr>
      <t xml:space="preserve"> 액션</t>
    </r>
  </si>
  <si>
    <t>활동</t>
  </si>
  <si>
    <t>B</t>
  </si>
  <si>
    <t>Has(itemcategory:1000:1).Target:camp</t>
  </si>
  <si>
    <t>Has(itemcategory:100001:1).Target:camp</t>
  </si>
  <si>
    <t>11001,11002</t>
  </si>
  <si>
    <t>10101,10102,10103,10104,10105,10106,10107,10108,10109,10110,10111,10112,10201,10202,10203,10204,10205,10206,10207,10208,10209,10301,10302,10303,10304,10305,10401,10402,10403,10404,10405,10406,10407,10408,10409,10410,10411,10412</t>
  </si>
  <si>
    <t>12001,12002,12003</t>
  </si>
  <si>
    <t>13001,13002,13003,13004</t>
  </si>
  <si>
    <t>조사(N)</t>
  </si>
  <si>
    <t>자동 진행</t>
  </si>
  <si>
    <t>무언가 발견</t>
  </si>
  <si>
    <t>Has(itemcategory:1200:1).Target:camp</t>
  </si>
  <si>
    <t>Has(itemcategory:999:1).Target:camp</t>
  </si>
  <si>
    <t>101,102,103,104</t>
  </si>
  <si>
    <t>111,112,113</t>
  </si>
  <si>
    <t>121,122,123,124,125</t>
  </si>
  <si>
    <t>131,132,133,134</t>
  </si>
  <si>
    <t>수집(옷장), 수집(서랍)</t>
  </si>
  <si>
    <t>랜덤 자원 획득</t>
  </si>
  <si>
    <t>Has(itemcategory:1300:1).Target:camp</t>
  </si>
  <si>
    <t>Has(itemcategory:998:1).Target:camp</t>
  </si>
  <si>
    <t>201,202,203</t>
  </si>
  <si>
    <t>211,212</t>
  </si>
  <si>
    <t>221,222,223</t>
  </si>
  <si>
    <t>231,232,233,234</t>
  </si>
  <si>
    <t>철거(옷장)</t>
  </si>
  <si>
    <t>관련 자원 획득</t>
  </si>
  <si>
    <t>Has(trait:4:1).Target:self</t>
  </si>
  <si>
    <t>Has(itemcategory:1400:1).Target:camp</t>
  </si>
  <si>
    <t>Has(item:997:1).Target:camp</t>
  </si>
  <si>
    <t>1101</t>
  </si>
  <si>
    <t>1111,1112,1113</t>
  </si>
  <si>
    <t>1121,1122,1123,1124</t>
  </si>
  <si>
    <t>1131,1132,1133</t>
  </si>
  <si>
    <t>Has(itemcategory:1500:1).Target:camp</t>
  </si>
  <si>
    <t>Has(item:996:1).Target:camp</t>
  </si>
  <si>
    <t>301</t>
  </si>
  <si>
    <t>건설 → 건설(외벽)</t>
  </si>
  <si>
    <t>팝업 출력 및 목록(외벽 강화 등) 선택</t>
  </si>
  <si>
    <t>캠프 효과 상승</t>
  </si>
  <si>
    <t>Has(itemcategory:1600:1).Target:camp</t>
  </si>
  <si>
    <t>Has(item:995:1).Target:camp</t>
  </si>
  <si>
    <t>401</t>
  </si>
  <si>
    <t>요리 → 요리(샐러드)</t>
  </si>
  <si>
    <t>팝업 출력 및 요리(샐러드 등) 선택</t>
  </si>
  <si>
    <t>요리 획득</t>
  </si>
  <si>
    <t>Has(itemcategory:1700:1).Target:camp</t>
  </si>
  <si>
    <t>Has(item:994:1).Target:camp</t>
  </si>
  <si>
    <t>501</t>
  </si>
  <si>
    <t>제작 → 제작(방망이)</t>
  </si>
  <si>
    <t>팝업 출력 및 아이템(방망이 등) 선택</t>
  </si>
  <si>
    <t>아이템 획득</t>
  </si>
  <si>
    <t>Has(itemcategory:1800:1).Target:camp</t>
  </si>
  <si>
    <t>1401</t>
  </si>
  <si>
    <t>물 수집 → 물 수집(물탱크)</t>
  </si>
  <si>
    <t>팝업 출력 및 아이템(빗물 등) 선택</t>
  </si>
  <si>
    <t>물 관련 아이템 획득</t>
  </si>
  <si>
    <t>사용</t>
  </si>
  <si>
    <t>Has(itemcategory:2200:1).Target:camp</t>
  </si>
  <si>
    <t>Has(itemcategory:2:1).Target:camp</t>
  </si>
  <si>
    <t>창고 → 창고(아이템 사용)</t>
  </si>
  <si>
    <t>팝업 출력 및 아이템(붕대 등) 선택</t>
  </si>
  <si>
    <t>해당 아이템 효과 적용</t>
  </si>
  <si>
    <t>Has(itemcategory:1100:1).Target:camp</t>
  </si>
  <si>
    <t>Has(item:993:1).Target:camp,Has(itemcategory:992).Target:camp</t>
  </si>
  <si>
    <t>설치 → 설치(침대)</t>
  </si>
  <si>
    <t>팝업 출력 및 가구(의자, 침대 등) 선택</t>
  </si>
  <si>
    <t>공간 추가 (요리, 제작, 수면, 건설, 라디오 등)</t>
  </si>
  <si>
    <t>Has(itemcategory:1900:1).Target:camp</t>
  </si>
  <si>
    <t>Has(item:991:1).Target:camp</t>
  </si>
  <si>
    <t>라디오 → 라디오(클레식)</t>
  </si>
  <si>
    <t>팝업 출력 및 채널 선택</t>
  </si>
  <si>
    <t>채널 별 효과</t>
  </si>
  <si>
    <t>Has(itemcategory:2000:1).Target:camp</t>
  </si>
  <si>
    <t>Has(item:990:1).Target:camp</t>
  </si>
  <si>
    <t>휴식(의자), 휴식(쇼파)</t>
  </si>
  <si>
    <t>팝업 출력 및 도구(책, 기타 등) 선택</t>
  </si>
  <si>
    <t>건강, 피로, 감정 변화</t>
  </si>
  <si>
    <t>Has(itemcategory:2100:1).Target:camp</t>
  </si>
  <si>
    <t>Has(item:989:1).Taraget:camp,Has(itemcategory:988:1).Target:camp</t>
  </si>
  <si>
    <t>재배(토마토)</t>
  </si>
  <si>
    <t>팝업 출력 및 행동(물주기,비료주기) 선택</t>
  </si>
  <si>
    <t>다 자랄 경우 수집(토마토) 로 변경</t>
  </si>
  <si>
    <t>_99</t>
  </si>
  <si>
    <t>캐릭터 출력</t>
  </si>
  <si>
    <t>행동 전부 설정 완료 했을 경우</t>
  </si>
  <si>
    <t>_998</t>
  </si>
  <si>
    <t>야간 종료</t>
  </si>
  <si>
    <t>61101
,61201
,61301</t>
  </si>
  <si>
    <t>60000,60201</t>
  </si>
  <si>
    <t>60101
,60301
,60501
,60601
,60701
,60801
,60901
,61001</t>
  </si>
  <si>
    <t>61401</t>
  </si>
  <si>
    <t>_999</t>
  </si>
  <si>
    <t>활동 하기</t>
  </si>
  <si>
    <t>_조사/탐사 후 액션 / 수집, 철거, 자물쇠 따기</t>
  </si>
  <si>
    <t>공용</t>
  </si>
  <si>
    <t>다른 일을 먼저 하자.</t>
  </si>
  <si>
    <t>잠금장치를 해제한다.</t>
  </si>
  <si>
    <t>락픽</t>
  </si>
  <si>
    <t>1111</t>
  </si>
  <si>
    <t>1121</t>
  </si>
  <si>
    <t>1131</t>
  </si>
  <si>
    <t>211</t>
  </si>
  <si>
    <t>_조사/탐사 후 액션 / 연결 행동</t>
  </si>
  <si>
    <t>설치한다.</t>
  </si>
  <si>
    <t>801</t>
  </si>
  <si>
    <t>900</t>
  </si>
  <si>
    <t>수확한다.</t>
  </si>
  <si>
    <t>1004</t>
  </si>
  <si>
    <t>_야간 액션</t>
  </si>
  <si>
    <t>탐색 → 탐색(병원)</t>
  </si>
  <si>
    <t>Has(itemcategory:2300:1).Target:camp</t>
  </si>
  <si>
    <t>수면(바닥), 수면(침낭), 수면(침대)</t>
  </si>
  <si>
    <t>팝업 출력 및 시간 선택</t>
  </si>
  <si>
    <t>경계 → 경계(권총)</t>
  </si>
  <si>
    <t>방어도 +N</t>
  </si>
  <si>
    <t>_특수 액션</t>
  </si>
  <si>
    <t>_0</t>
  </si>
  <si>
    <t>[총기] 총으로 쏜다</t>
  </si>
  <si>
    <t>(권총1 or 장총1 or 산탄총1) and 총알1</t>
  </si>
  <si>
    <t>[무기] 공격한다.</t>
  </si>
  <si>
    <t>[열쇠공] 자물쇠를 해제한다.</t>
  </si>
  <si>
    <t>[심리상담가] 진정시킨다.</t>
  </si>
  <si>
    <t>[진정제] 진정 시킨다.</t>
  </si>
  <si>
    <t>진정제1</t>
  </si>
  <si>
    <t>[힘] 힘으로 제압한다.</t>
  </si>
  <si>
    <t>_이벤트 액션</t>
  </si>
  <si>
    <t>Has(item:101:3).Target:temp
Has(item:2102:1).Target:temp</t>
  </si>
  <si>
    <t>Has(item:2101:1).Target:temp
Has(item:107:1).Target:temp</t>
  </si>
  <si>
    <t>힘쎈</t>
  </si>
  <si>
    <t>Has(char:3).Target:self</t>
  </si>
  <si>
    <t>탐색중인 캐릭터가 세븐일 경우</t>
  </si>
  <si>
    <t>지나친다.</t>
  </si>
  <si>
    <t>Has(itemcategory:11:1).Target:temp</t>
  </si>
  <si>
    <t>Has(itemcategory:12:1).Target:temp
Has(item:1301:1).Target:temp</t>
  </si>
  <si>
    <t>포기한다</t>
  </si>
  <si>
    <t>Has(char:4).Target:self</t>
  </si>
  <si>
    <t>탐색중인 캐릭터가 박씨일 경우</t>
  </si>
  <si>
    <t>Has(item:101:3).Target:temp
Has(item:107:1).Target:self</t>
  </si>
  <si>
    <t>훔친다.</t>
  </si>
  <si>
    <t>뒤진다</t>
  </si>
  <si>
    <t>감염자를 민다</t>
  </si>
  <si>
    <t>답변</t>
  </si>
  <si>
    <t>40002</t>
  </si>
  <si>
    <t>40003</t>
  </si>
  <si>
    <t>40102</t>
  </si>
  <si>
    <t>40103</t>
  </si>
  <si>
    <t>40202</t>
  </si>
  <si>
    <t>40203</t>
  </si>
  <si>
    <t>40302</t>
  </si>
  <si>
    <t>40303</t>
  </si>
  <si>
    <t>40402</t>
  </si>
  <si>
    <t>40403</t>
  </si>
  <si>
    <t>Has(item:술:1).Target:camp</t>
  </si>
  <si>
    <t>40502</t>
  </si>
  <si>
    <t>40503</t>
  </si>
  <si>
    <t>Has(itemcategory:총:1).Target:camp
Has(item:총알:1).Target:camp</t>
  </si>
  <si>
    <t>40504</t>
  </si>
  <si>
    <t>40505</t>
  </si>
  <si>
    <t xml:space="preserve">도와준다. </t>
  </si>
  <si>
    <t>(일행 중 한 사람을 보내야 함)</t>
  </si>
  <si>
    <t>50002,50003</t>
  </si>
  <si>
    <t>50004</t>
  </si>
  <si>
    <t>합류한다.</t>
  </si>
  <si>
    <t>Has(item:고기:2).Target:camp
Has(item:목재:3).Target:camp
Has(item:잡동사니:5).Target:camp</t>
  </si>
  <si>
    <t>50013</t>
  </si>
  <si>
    <t>(고기-2, 목재-3, 잡동사니-5)</t>
  </si>
  <si>
    <t>50014</t>
  </si>
  <si>
    <t>50015</t>
  </si>
  <si>
    <t xml:space="preserve">기여한다. </t>
  </si>
  <si>
    <t>Has(item:책:3).Target:camp
Has(item:목재:5).Target:camp
Has(item:천:3).Target:camp</t>
  </si>
  <si>
    <t>(책-3, 목재-5, 천-3)</t>
  </si>
  <si>
    <t>50023</t>
  </si>
  <si>
    <t>더 많이 기여한다.</t>
  </si>
  <si>
    <t>Has(tem:고기:-4).Target:camp
Has(tem:목재:-6).Target:camp
Has(tem:잡동사니:-10).Target:camp
Has(tem:책:-3).Target:camp
Has(tem:목재:-15).Target:camp
Has(tem:천:-6).Target:camp</t>
  </si>
  <si>
    <t>50024</t>
  </si>
  <si>
    <t xml:space="preserve"> (책-3, 목재-5, 천-3)</t>
  </si>
  <si>
    <t>50025</t>
  </si>
  <si>
    <t>50026</t>
  </si>
  <si>
    <t>50032</t>
  </si>
  <si>
    <t>50033</t>
  </si>
  <si>
    <t>50034</t>
  </si>
  <si>
    <t>세븐은 안 돼.</t>
  </si>
  <si>
    <t xml:space="preserve"> (세븐이 있어야 선택 가능)</t>
  </si>
  <si>
    <t>50122</t>
  </si>
  <si>
    <t>50123</t>
  </si>
  <si>
    <t>세븐을 보낸다.</t>
  </si>
  <si>
    <t>50132</t>
  </si>
  <si>
    <t>50133</t>
  </si>
  <si>
    <t>(세븐이 있어야 선택 가능)</t>
  </si>
  <si>
    <t>50142</t>
  </si>
  <si>
    <t>50143</t>
  </si>
  <si>
    <t>미자를 부른다.</t>
  </si>
  <si>
    <t>(송미자가 있어야 선택 가능)</t>
  </si>
  <si>
    <t>50202</t>
  </si>
  <si>
    <t>50203</t>
  </si>
  <si>
    <t>50212</t>
  </si>
  <si>
    <t>50213</t>
  </si>
  <si>
    <t>50222</t>
  </si>
  <si>
    <t>50223</t>
  </si>
  <si>
    <t>_Name</t>
  </si>
  <si>
    <t>_Description</t>
  </si>
  <si>
    <t>_name</t>
  </si>
  <si>
    <t>_name_kr</t>
  </si>
  <si>
    <t>group</t>
  </si>
  <si>
    <t>_object</t>
  </si>
  <si>
    <t>status</t>
  </si>
  <si>
    <t>_status</t>
  </si>
  <si>
    <t>_특징</t>
  </si>
  <si>
    <t>desc</t>
  </si>
  <si>
    <t>주택가</t>
  </si>
  <si>
    <r>
      <rPr>
        <rFont val="Arial"/>
        <color theme="1"/>
      </rPr>
      <t xml:space="preserve">옷장, 장롱, 서랍, 수납장, </t>
    </r>
    <r>
      <rPr>
        <rFont val="Arial"/>
        <color rgb="FFFF0000"/>
      </rPr>
      <t>금고</t>
    </r>
  </si>
  <si>
    <t>식량, 물, 약, 책, 천, 잡동사니</t>
  </si>
  <si>
    <t>식량, 물, 약, 잡동사니 등이 골고루 분포
가구를 철거하여 목재, 금속 획득 가능</t>
  </si>
  <si>
    <t>작은 빌라는 침묵 속에 둘러싸여 있다. 
101호부터 302호까지, 총 여섯 가구. 
여러 가구일 수록 자원은 풍부하겠지만 그만큼 이미 표적이 되었을 지도 모른다.</t>
  </si>
  <si>
    <r>
      <rPr>
        <rFont val="Arial"/>
        <color theme="1"/>
      </rPr>
      <t xml:space="preserve">옷장, 장롱, 서랍, 수납장, </t>
    </r>
    <r>
      <rPr>
        <rFont val="Arial"/>
        <color rgb="FFFF0000"/>
      </rPr>
      <t>금고</t>
    </r>
  </si>
  <si>
    <t>개인 주택은 겉에서 보기엔 이미 털릴대로 털려 있다. 
철거할 만한 가구들은 남아 있다. 
이렇게 허술한 곳엔 적어도 우리를 위협할 외부인이나 감염자는 없을 것 같다.</t>
  </si>
  <si>
    <r>
      <rPr>
        <rFont val="Arial"/>
        <color theme="1"/>
      </rPr>
      <t xml:space="preserve">옷장, 장롱, 서랍, 수납장, </t>
    </r>
    <r>
      <rPr>
        <rFont val="Arial"/>
        <color rgb="FFFF0000"/>
      </rPr>
      <t>금고</t>
    </r>
  </si>
  <si>
    <r>
      <rPr>
        <rFont val="Arial"/>
        <color theme="1"/>
      </rPr>
      <t xml:space="preserve">캐비넷, </t>
    </r>
    <r>
      <rPr>
        <rFont val="Arial"/>
        <color rgb="FFFF0000"/>
      </rPr>
      <t>금고</t>
    </r>
  </si>
  <si>
    <t>식량, 약, 목재, 잡동사니</t>
  </si>
  <si>
    <t>작은 상가에서는 희미하게 냄새가 난다. 
우리 스스로 뿜어내는 악취에 익숙해진 탓인지 자원의 냄새라고 확신할 수 없다. 
하지만 흔적이라도 발견할 수 있겠지. 요즘엔 그것조차 귀하다.</t>
  </si>
  <si>
    <t>주택가2</t>
  </si>
  <si>
    <t>옷장, 장롱, 서랍, 금고, 수납장</t>
  </si>
  <si>
    <t>캐비넷, 금고</t>
  </si>
  <si>
    <t>책, 잡동사니</t>
  </si>
  <si>
    <t>학교에서는 간헐적으로 의자 끄는 소리가 들리는 것 같다. 누군가 있을지도. 
하지만 학교의 수많은 사물함과 캐비넷을 열어보는 건 가치가 있는 일일 것이다.</t>
  </si>
  <si>
    <t>목재, 금속, 잡동사니</t>
  </si>
  <si>
    <t>약, 잡동사니</t>
  </si>
  <si>
    <t>보건소의 깨진 창문에는 비닐이 박스테이프로 헐겁게 붙어있다. 
감염자에게서 나는 특유의 악취도 남아있는 것 같다. 
곳곳에 넘어져 있는 트롤리 밖으로 의료 도구가 불길하게 널부러져 있다.</t>
  </si>
  <si>
    <t>상점가</t>
  </si>
  <si>
    <t>선반, 잠긴 캐비넷</t>
  </si>
  <si>
    <t>식량, 물, 기름, 잡동사니</t>
  </si>
  <si>
    <t>기름 대량</t>
  </si>
  <si>
    <t>천, 책, 전자 부품, 잡동사니</t>
  </si>
  <si>
    <t>잡동사니 대량</t>
  </si>
  <si>
    <t>금속, 잡동사니</t>
  </si>
  <si>
    <t>금속 대량</t>
  </si>
  <si>
    <t>선반, 잠긴 캐비넷, 창고, 금고</t>
  </si>
  <si>
    <t>식량, 물, 약, 술, 담배, 잡동사니</t>
  </si>
  <si>
    <t>자원 대량, 매우 위험</t>
  </si>
  <si>
    <t>대형 마켓의 선반은 모두 비어있다. 
가끔 남아있는 식재료는 이미 포장이 뜯겨 벌레와 쥐들의 먹이가 되었다. 
하지만 분명 창고가 있다. 그리고 이미 누군가 점령하고 있을지도.</t>
  </si>
  <si>
    <t>시내</t>
  </si>
  <si>
    <t>잠긴 캐비넷, 차량</t>
  </si>
  <si>
    <t>도끼, 물, 방어구</t>
  </si>
  <si>
    <t>대량의 물, 도구</t>
  </si>
  <si>
    <t>지금 시대에 소방서만큼이나 우스운 공간은 없다. 
이 곳에 사람을 구하는 사람은 더이상 없다. 
바이러스 발견 초기, 가장 먼저 감염된 건 신고를 받고 출동한 소방대원들이었다. 
무기와 물과 함께, 아직 청소되지 않은 감염자들이 있을지 모른다.</t>
  </si>
  <si>
    <t>잠긴 무기고, 차량</t>
  </si>
  <si>
    <t>총기, 총알, 방어구</t>
  </si>
  <si>
    <t>대량의 총기, 대량의 총알, 대량의 방어구</t>
  </si>
  <si>
    <t>지금 경찰서에 있는 사람들은 대부분 유니폼을 훔쳐 입은, 동네에서 큰 소리 내기 좋아하는 양아치들이다. 
하지만 여기엔 그런 질 낮은 인간들 말고도 무기가 있다. 
우리가 잘만 한다면 방문할 가치는 있을 것이다.</t>
  </si>
  <si>
    <t>잠긴 캐비넷, 약품 캐비넷, 금고</t>
  </si>
  <si>
    <t>약품 대량</t>
  </si>
  <si>
    <t>이제 병원은 오히려 가장 위험한 곳이다. 
초기 감염자들은 이 시립 병원에 실려 왔다가 건물 전체를 통째로 감염시켰다. 
감염자들은 대부분 희생자를 찾아 거리로 나왔다가 청소됐거나 아직도 밖을 떠돌고 있겠지만, 병원에 어떤 위험이 남아 있을지 모른다. 
하지만 약도 남아 있겠지.</t>
  </si>
  <si>
    <t>식량, 물, 천, 귀금속, 잡동사니</t>
  </si>
  <si>
    <t>호텔은 미지의 공간이다. 
바이러스 감염 초기의 투숙객들이 아직도 살아 남아 있다는 소문도, 벌써 특정 조직이 점거했다는 소문도, 객실 하나씩 감염되고 있는 중이라는 소문도 있다. 
객실마다 있는 가구와 금고들을 직접 살펴볼 수 있는 기회다.</t>
  </si>
  <si>
    <t>뒷골목</t>
  </si>
  <si>
    <t>특수1</t>
  </si>
  <si>
    <t>특수2</t>
  </si>
  <si>
    <t>특수3</t>
  </si>
  <si>
    <t>자재 상자, 컨테니어, 금고</t>
  </si>
  <si>
    <t>대량의 목재, 대량의 금속</t>
  </si>
  <si>
    <t>건설 현장엔 자재가 가득하다. 
모두가 같은 생각을 하고 이미 가져갔을지도 모른다. 
하지만 저렇게 큰 컨테이너에 우리가 가져올 조금의 자원이 없다고 생각하긴 힘들다.</t>
  </si>
  <si>
    <t>특수4</t>
  </si>
  <si>
    <t>배낭, 잡동사니 더미, 버려진 자동차</t>
  </si>
  <si>
    <t>랜덤</t>
  </si>
  <si>
    <t>자원 매우 부족, 그러나 가끔 럭키
다양한 조우 이벤트(?)</t>
  </si>
  <si>
    <t>??</t>
  </si>
  <si>
    <t>개발자 이벤트 용 건물
열쇠 보유 후 방문 시 이벤트 발생</t>
  </si>
  <si>
    <t>유령의 집</t>
  </si>
  <si>
    <t>공항</t>
  </si>
  <si>
    <t>항구</t>
  </si>
  <si>
    <t>공원</t>
  </si>
  <si>
    <t>약국</t>
  </si>
  <si>
    <t>빵집</t>
  </si>
  <si>
    <t>음악 클럽</t>
  </si>
  <si>
    <t>사무엘회</t>
  </si>
  <si>
    <t>양조장</t>
  </si>
  <si>
    <t>철도역</t>
  </si>
  <si>
    <t>Desc</t>
  </si>
  <si>
    <t>사재기 엔딩</t>
  </si>
  <si>
    <t>FM</t>
  </si>
  <si>
    <t>사회에 기여하는 FM 루트를 선택하셨습니다.</t>
  </si>
  <si>
    <t>치료제 엔딩</t>
  </si>
  <si>
    <t>세상을 바꾸는 행운을 가졌습니다.</t>
  </si>
  <si>
    <t>존엄 엔딩</t>
  </si>
  <si>
    <t>쉬운 선택</t>
  </si>
  <si>
    <t>그만 생각하는 것은 쉽습니다.</t>
  </si>
  <si>
    <t>운명 엔딩</t>
  </si>
  <si>
    <t>쫄?</t>
  </si>
  <si>
    <t>약한 이들을 위한 업적</t>
  </si>
  <si>
    <t>카오스 엔딩</t>
  </si>
  <si>
    <t>실수</t>
  </si>
  <si>
    <t>게임이라서 다행입니다.</t>
  </si>
  <si>
    <t>그날의 비밀 엔딩</t>
  </si>
  <si>
    <t>모르는것이 나았을까요?</t>
  </si>
  <si>
    <t>순응 엔딩</t>
  </si>
  <si>
    <t>정신 승리</t>
  </si>
  <si>
    <t>하지만 정신 승리는 생존에 필요한 덕목입니다.</t>
  </si>
  <si>
    <t>분리 엔딩</t>
  </si>
  <si>
    <t>합리화</t>
  </si>
  <si>
    <t>죽는 것 보다는 낫죠.</t>
  </si>
  <si>
    <t>이삭 캐릭터, 유니콘2 엔딩</t>
  </si>
  <si>
    <t>배드 파더</t>
  </si>
  <si>
    <t>얼굴도 모르는 아이를 찾는다면서 아이를 돕지 않다니. 노력을 했다고 볼 수 있을까요?</t>
  </si>
  <si>
    <t>소이 캐릭터, 사재기 엔딩</t>
  </si>
  <si>
    <t>방관자</t>
  </si>
  <si>
    <t>사람이 말을 하면 듣는 것도 나쁘지 않습니다.</t>
  </si>
  <si>
    <t>_기타</t>
  </si>
  <si>
    <t>식량 100개</t>
  </si>
  <si>
    <t>거식증</t>
  </si>
  <si>
    <t>좀 먹어요 다 썩겠네.</t>
  </si>
  <si>
    <t>귀금속 50개</t>
  </si>
  <si>
    <t>부자</t>
  </si>
  <si>
    <t>그런데... 멸망한 세상에서 귀금속이 무슨 소용이 있을까요?</t>
  </si>
  <si>
    <t>감염자 처치 10</t>
  </si>
  <si>
    <t>헌터</t>
  </si>
  <si>
    <t>감염자는 더 이상 사람이 아니죠.</t>
  </si>
  <si>
    <t>인간 처치 10</t>
  </si>
  <si>
    <t>부처</t>
  </si>
  <si>
    <t>인간에게도 가차 없군요.</t>
  </si>
  <si>
    <t>_ID</t>
  </si>
  <si>
    <t>_cn</t>
  </si>
  <si>
    <t>_event</t>
  </si>
  <si>
    <t>_en</t>
  </si>
  <si>
    <t>_type</t>
  </si>
  <si>
    <t>_tn</t>
  </si>
  <si>
    <t>_result</t>
  </si>
  <si>
    <t>_rn</t>
  </si>
  <si>
    <t>E</t>
  </si>
  <si>
    <t>S</t>
  </si>
  <si>
    <t>N</t>
  </si>
  <si>
    <t>유니콘 1</t>
  </si>
  <si>
    <t>day18</t>
  </si>
  <si>
    <t>방문객은 아이와 함께입니다. 
여자 아이는 다 헤져가는, 유니콘 그림이 그려진 옷을 입고 있습니다. 
이 난리통에 아동복은 구하기 어려우니, 이해할 수 있습니다. 여자는 아이의 엄마일까요? 
여자는 왜인지 절박하기 보다는 눈 앞의 이득에 눈이 먼 얼굴입니다.
“실례합니다, 혹시 먹을 거리 좀 구할 수 있을까요? 
저희는 이틀 째 굶고 있어요. 
전 며칠 더 버틸 수 있지만 이 아이는…”</t>
  </si>
  <si>
    <t>도와준다[200001]/거절한다[200002]
(E1S1N0A1, E1S1N0A2)</t>
  </si>
  <si>
    <t>G</t>
  </si>
  <si>
    <t>결과</t>
  </si>
  <si>
    <t>여자는 한껏 기쁜 얼굴로, 
그러나 이상하게도 신세를 지어 감사한 표정은 전혀 없이 당신에게 재료를 받아 빠른 걸음으로 떠납니다. 
아이는 조금 빠른 발걸음의 여자를 뒤쫓아가다 뒤를 돌아 당신에게 허리를 굽혀 인사했습니다.</t>
  </si>
  <si>
    <t>고기(-1)/감정(10)/event2</t>
  </si>
  <si>
    <t>끝[-1]</t>
  </si>
  <si>
    <t>여자는 화가 난 것 같습니다. 
아이의 손목을 잡아 챈 여자가 퉁명스럽게 알겠다는 대답을 남기고 떠납니다. 
여자아이는 팔이 어정쩡하게 들린 채로 빠르게 걸어 가다가, 
뒤를 돌아 당신과 당신 뒤의 아늑한 보금자리를 쳐다봅니다.</t>
  </si>
  <si>
    <t>감정(-10)/event3</t>
  </si>
  <si>
    <t>끝[D3:5]</t>
  </si>
  <si>
    <t>event3,day21</t>
  </si>
  <si>
    <t>우리는 캠프 근처 순찰 중, 얼마 전 도움을 주지 못했던 아이를 발견했습니다. 
아이를 깨워보려고 했지만 이미 늦었습니다. 
엄마는 어디에 간 걸까요? 동료 모두는 끔찍한 기분에 휩싸입니다.</t>
  </si>
  <si>
    <t>감정(-10)</t>
  </si>
  <si>
    <t>R</t>
  </si>
  <si>
    <t>캐비넷</t>
  </si>
  <si>
    <t>[그림] 반쯤 캐비넷 그림</t>
  </si>
  <si>
    <t>조사를 하던 중 [캐비넷]을 발견했다.</t>
  </si>
  <si>
    <t>캐비넷 임시 코드</t>
  </si>
  <si>
    <t>수집한다.[XXXX]
다른 일이 먼저다.[XXXX]</t>
  </si>
  <si>
    <t>가방</t>
  </si>
  <si>
    <t>[그림] 버려진 가방 그림</t>
  </si>
  <si>
    <t>조사를 하던 중 [버려진 가방]을 발견했다.</t>
  </si>
  <si>
    <t>가방 임시 코드</t>
  </si>
  <si>
    <r>
      <rPr>
        <rFont val="Arial"/>
        <color theme="1"/>
      </rPr>
      <t xml:space="preserve">운이 좋았다! 많은 자원을 발견했다.
OR
대박! 공꽁 감춰져있던 물건을 찾았다.
OR
하늘이 돕는지 굉장히 많은 자원이 남아있었다.
OR
</t>
    </r>
    <r>
      <rPr>
        <rFont val="Arial"/>
        <color rgb="FFFF0000"/>
      </rPr>
      <t>매우 운이 좋은 문구들..</t>
    </r>
  </si>
  <si>
    <t>필수 아이템(N)
랜덤 아이템(N)
랜덤 아이템(N)</t>
  </si>
  <si>
    <r>
      <rPr>
        <rFont val="Arial"/>
        <color theme="1"/>
      </rPr>
      <t xml:space="preserve">다행이 남아있는 자원이 있었다.
OR
쓸만한 물건을 찾았다. 전부 챙겨야겠다.
OR
</t>
    </r>
    <r>
      <rPr>
        <rFont val="Arial"/>
        <color rgb="FFFF0000"/>
      </rPr>
      <t>적당히 운이 좋은 문구들..</t>
    </r>
  </si>
  <si>
    <t>랜덤 아이템(N)
랜덤 아이템(N)</t>
  </si>
  <si>
    <t>F</t>
  </si>
  <si>
    <t>실패 - 허탕</t>
  </si>
  <si>
    <r>
      <rPr>
        <rFont val="Arial"/>
        <color theme="1"/>
      </rPr>
      <t xml:space="preserve">주변을 샅샅이 조사하였지만 쓸만할결 발견할 순 없었다.
OR
</t>
    </r>
    <r>
      <rPr>
        <rFont val="Arial"/>
        <color rgb="FFFF0000"/>
      </rPr>
      <t>아무것도 찾을 수 없었다는 문구들...</t>
    </r>
  </si>
  <si>
    <t>실패 - 피해</t>
  </si>
  <si>
    <t>아래쪽을 살피던 중 머리를 부딛혔다.
큰 소음이 났지만 다행이 감염자가 알아차리진 못한것 같다.
다행이라고 해야하나.. 머리에서 큰 혹이 만져진다.</t>
  </si>
  <si>
    <t>건강(-10)</t>
  </si>
  <si>
    <t>실패 - 소음</t>
  </si>
  <si>
    <t>챙그랑!
실수로 건드린 유리병이 떨어져 깨지며 큰 소음이 났다.
큰일이다! 감염자가 몰려온다.</t>
  </si>
  <si>
    <t>싸운다. [XXX]
도망간다. [XXX]</t>
  </si>
  <si>
    <t>H</t>
  </si>
  <si>
    <t>대실패 - 감염</t>
  </si>
  <si>
    <t>'읍!!!!!!!'
조사 중 튀어나온 못을 보지 못하고 밟아 발바닥에 구멍이 뚫렸다.
너무 아팠지만 좀비를 자극할까봐 소리도 지르지 못하고 닭똥같은 눈물만 주륵주륵</t>
  </si>
  <si>
    <t>건강(-20)
부상(파상풍)</t>
  </si>
  <si>
    <t>대실패 - 기절</t>
  </si>
  <si>
    <t>[퍽!]
머리 뒤에서 느껴지는 큰 고통과 함께 정신을 잃었다.
깨어나 보니 배낭은 텅 비어있었다.</t>
  </si>
  <si>
    <t>건강(-20)
가방(0)</t>
  </si>
  <si>
    <t>Special</t>
  </si>
  <si>
    <t>두 노인</t>
  </si>
  <si>
    <t>두 노인의 짐 임시 코드
두 노인 키워드</t>
  </si>
  <si>
    <t>노인들의 물품을 가져간다.[XXXX]
자원을 준다. [XXXX]
조용히 돌아간다.[XXXX]</t>
  </si>
  <si>
    <t>소년, 소녀들</t>
  </si>
  <si>
    <t>장롱을 열어본다.[XXXX]
무시한다.[XXXX]</t>
  </si>
  <si>
    <t>소년, 소녀들 - 장롱을 연다</t>
  </si>
  <si>
    <t>말을 건다.[XXXX]
무시한다.[XXXX]</t>
  </si>
  <si>
    <t>소년, 소녀들 - 말을 건다</t>
  </si>
  <si>
    <t>소년, 소녀들 - 무시한다</t>
  </si>
  <si>
    <t>감정(-5)</t>
  </si>
  <si>
    <t>area</t>
  </si>
  <si>
    <t>title</t>
  </si>
  <si>
    <t>image</t>
  </si>
  <si>
    <t>description</t>
  </si>
  <si>
    <t>default_result</t>
  </si>
  <si>
    <t>action</t>
  </si>
  <si>
    <t>아침</t>
  </si>
  <si>
    <t>첫번째 날</t>
  </si>
  <si>
    <t>캠프에서의 첫번째 아침이 찾아왔다.
떠돌이 생활에 지친 우리들은 베이스 캠프로 쓸만한 건물인 것을 확인하자마자 밀려오는 안도감에 모두가 골아떨어져 ~~~
오늘은 캠프를 정리하는게 좋을거 같다.</t>
  </si>
  <si>
    <t>character</t>
  </si>
  <si>
    <t>_Day N 지문 (현재 캠프의 여건에 따라 조합)</t>
  </si>
  <si>
    <t>N번째 날</t>
  </si>
  <si>
    <t>Description_Day_Description</t>
  </si>
  <si>
    <t>ex) {0}일차 아침이 밝았다.</t>
  </si>
  <si>
    <t>물자 N개</t>
  </si>
  <si>
    <t>ex) 물자가 넉넉해서 마음이 놓인다.</t>
  </si>
  <si>
    <t>ex) 아직까지는 버틸만한 물자를 보유중이다.</t>
  </si>
  <si>
    <t>ex) 물자가 부족하다 물자를 화보하지 못하면 우리는 무너질것이다.</t>
  </si>
  <si>
    <t>ex) 물자가 없다. 모두가 당장 뛰쳐나가 자원을 구해야한다. 그렇지 않으면 우리는...</t>
  </si>
  <si>
    <t>평균 건강 90 초과</t>
  </si>
  <si>
    <t>ex) 다들 종말의 세상이라고 생각할 수 없을 정도로 건강한 상태이다.</t>
  </si>
  <si>
    <t>평균 건강 60 초과</t>
  </si>
  <si>
    <t>ex) 우리는 별 탈 없이 잘 지내고 있다.</t>
  </si>
  <si>
    <t>나머지</t>
  </si>
  <si>
    <t>ex) 다들 상태가 좋지 않다. 빨리 치료하지 않으면 활동에 지장이 생길것이다.</t>
  </si>
  <si>
    <t>위급한 동료</t>
  </si>
  <si>
    <t>ex) {character}가 위급하다. 당장 치료하지 않으면... 돌이킬수없게 된다.</t>
  </si>
  <si>
    <t>평균 허기 90 초과</t>
  </si>
  <si>
    <t>ex) 믿을 수 없겠지만 식량은 풍족하다.</t>
  </si>
  <si>
    <t>평균 허기 60 초과</t>
  </si>
  <si>
    <t>ex) 굶주리진 않아 다행이라 생각한다.</t>
  </si>
  <si>
    <t>ex) 꽤 오랜시간 굶주리고 있다. 이대로라면 모두가 쓰러질것이다.</t>
  </si>
  <si>
    <t>영양실조 동료</t>
  </si>
  <si>
    <t>ex) {character}는 지금 영양실조 상태이다 조금이라도 먹을것을 구해야한다.</t>
  </si>
  <si>
    <t>평균 감정 90 초과</t>
  </si>
  <si>
    <t>ex) 모두가 희망적인 미래를 바라보고 있다.</t>
  </si>
  <si>
    <t>평균 감정 60 초과</t>
  </si>
  <si>
    <t>ex) 아직까지는 잘 버텨주고 있다.</t>
  </si>
  <si>
    <t>ex) 이 세상에 희망이란 있는것일까? 그 누구도 미래를 꿈꿀 수 없다.</t>
  </si>
  <si>
    <t>정신착란 동료</t>
  </si>
  <si>
    <t>ex) {character}가 미쳐버려 어떤 행동을 할지 모른다.</t>
  </si>
  <si>
    <t>평균 피로 90 초과</t>
  </si>
  <si>
    <t>ex) 활력이 넘친다. 다들 적극적으로 일을 찾고 있다.</t>
  </si>
  <si>
    <t>평균 피로 60 초과</t>
  </si>
  <si>
    <t>ex) 모두가 조금씩 지쳐있지만 일을 못할 정도는 아니다.</t>
  </si>
  <si>
    <t>ex) 모두가 매우 지쳐있다 휴식이 필료하다.</t>
  </si>
  <si>
    <t>과로 동료</t>
  </si>
  <si>
    <t>ex) {character}는 곧 쓰러질것과 같은 얼굴을 하고 있다. 쉬게 하지 않으면 큰일이 날것 같다.</t>
  </si>
  <si>
    <t>_상태 및 아이템 변화 관련 공통 지문 : 개발쪽이랑 이걸 시츄에이션이로 할지 아니면 따로 로케일만 파서 출력할지 논의 필요</t>
  </si>
  <si>
    <t>아이템</t>
  </si>
  <si>
    <t>이득</t>
  </si>
  <si>
    <r>
      <rPr>
        <rFont val="Arial"/>
        <color theme="1"/>
      </rPr>
      <t>ex)</t>
    </r>
    <r>
      <rPr>
        <rFont val="Arial"/>
        <color rgb="FF38761D"/>
      </rPr>
      <t xml:space="preserve"> + 샐러드 1</t>
    </r>
  </si>
  <si>
    <t>손해</t>
  </si>
  <si>
    <t>아이템 잃음</t>
  </si>
  <si>
    <r>
      <rPr>
        <rFont val="Arial"/>
        <color theme="1"/>
      </rPr>
      <t xml:space="preserve">ex) </t>
    </r>
    <r>
      <rPr>
        <rFont val="Arial"/>
        <color rgb="FFFF0000"/>
      </rPr>
      <t>- 샐러드 1</t>
    </r>
  </si>
  <si>
    <t>상태</t>
  </si>
  <si>
    <t>상태 이득</t>
  </si>
  <si>
    <r>
      <rPr>
        <rFont val="Arial"/>
        <color theme="1"/>
      </rPr>
      <t>ex)</t>
    </r>
    <r>
      <rPr>
        <rFont val="Arial"/>
        <color rgb="FF38761D"/>
      </rPr>
      <t xml:space="preserve"> + 허기 10</t>
    </r>
  </si>
  <si>
    <t>상태 손해</t>
  </si>
  <si>
    <r>
      <rPr>
        <rFont val="Arial"/>
        <color theme="1"/>
      </rPr>
      <t xml:space="preserve">ex) </t>
    </r>
    <r>
      <rPr>
        <rFont val="Arial"/>
        <color rgb="FFFF0000"/>
      </rPr>
      <t>- 건강 15</t>
    </r>
  </si>
  <si>
    <t>ex) 제니퍼 : [조사]</t>
  </si>
  <si>
    <t>ex) 닉 : [요리] - [샐러드]
ex) 린챠오 : [철거] - [의자]</t>
  </si>
  <si>
    <t>B1S1R1</t>
  </si>
  <si>
    <t>ex) 주변을 조사하였지만 쓸만한걸 발견하지 못했다.</t>
  </si>
  <si>
    <r>
      <rPr>
        <rFont val="Arial"/>
        <color rgb="FFFF0000"/>
      </rPr>
      <t>B1S2R</t>
    </r>
    <r>
      <rPr>
        <rFont val="Arial"/>
        <color rgb="FFFF0000"/>
      </rPr>
      <t>N</t>
    </r>
  </si>
  <si>
    <t>N 종 추가</t>
  </si>
  <si>
    <t>성공 - 보관함</t>
  </si>
  <si>
    <t>B1S2R1</t>
  </si>
  <si>
    <t>예제) 상자</t>
  </si>
  <si>
    <t>ex) 상자를 발견했다. 무엇이 들어있을까?</t>
  </si>
  <si>
    <t>상자를 뒤져본다.
다른 일을 먼저 하자.</t>
  </si>
  <si>
    <t>B1S2R2</t>
  </si>
  <si>
    <t>예제) 사물함</t>
  </si>
  <si>
    <t>ex) 난장판이 되어있는 사물함 중 곱게 닫혀있는 문이 하나 있었다.</t>
  </si>
  <si>
    <t>{0}을 뒤져본다.
다른 일을 먼저 하자.</t>
  </si>
  <si>
    <t>B1S2R3</t>
  </si>
  <si>
    <t>예제) 옷가방</t>
  </si>
  <si>
    <t>ex) 침대 아래에서 방치되어있는 옷가방을 발견했다. 여행을 가려고 했던것일까?</t>
  </si>
  <si>
    <r>
      <rPr>
        <rFont val="Arial"/>
        <color rgb="FFFF0000"/>
      </rPr>
      <t>B1S3R</t>
    </r>
    <r>
      <rPr>
        <rFont val="Arial"/>
        <color rgb="FFFF0000"/>
      </rPr>
      <t>N</t>
    </r>
  </si>
  <si>
    <t>성공 - 파괴 오브젝트</t>
  </si>
  <si>
    <t>B1S3R1</t>
  </si>
  <si>
    <t>예제) 부숴진 침대</t>
  </si>
  <si>
    <t>ex) 반쯤 부숴진 침대를 발견했다. 분해해서 자원을 확보할 수 있지 않을까?</t>
  </si>
  <si>
    <t>부숴진 침대를 철거한다.
다른 일을 먼저 하자.</t>
  </si>
  <si>
    <r>
      <rPr>
        <rFont val="Arial"/>
        <color rgb="FFFF0000"/>
      </rPr>
      <t>B1S4R</t>
    </r>
    <r>
      <rPr>
        <rFont val="Arial"/>
        <color rgb="FFFF0000"/>
      </rPr>
      <t>N</t>
    </r>
  </si>
  <si>
    <t>성공 - 설치물 발견</t>
  </si>
  <si>
    <t>B1S4R1</t>
  </si>
  <si>
    <t>ex) 누군가 사용하던 간이 화덕을 발견했다. 간단한 요리 정도는 할 수 있을거 같다.</t>
  </si>
  <si>
    <t>요리한다.
다른 일을 먼저 하자.</t>
  </si>
  <si>
    <t>B1S4R2</t>
  </si>
  <si>
    <t>ex) 누군가 사용하던 간이 작업대를 발견했다. 간단한 도구 정도는 만들 수 있을거 같다.</t>
  </si>
  <si>
    <t>제작한다.
다른 일을 먼저 하자.</t>
  </si>
  <si>
    <t>B1S4R3</t>
  </si>
  <si>
    <t>ex) 삐걱거리지만 나름 안락해 보이는 흔들 의자를 발견했다. 가끔은 휴식도 필요할거 같다.</t>
  </si>
  <si>
    <t>휴식한다.
다른 일을 먼저 하자.</t>
  </si>
  <si>
    <t>B1S4R4</t>
  </si>
  <si>
    <t>ex) 낡았지만 푹신해 보이는 침대를 발견했다. 바닥에서 자는것보단 훨씬 좋다.</t>
  </si>
  <si>
    <t>잠을 잔다.
다른 일을 먼저 하자.</t>
  </si>
  <si>
    <t>B1S4R5</t>
  </si>
  <si>
    <t>ex) 누군가가 기르던 식물인걸까? 방치된 토마토 화분을 발견했다.</t>
  </si>
  <si>
    <t>토마토를 수확한다.
다른 일을 먼저 하자.</t>
  </si>
  <si>
    <t>_캠프 Behavior 결과로 노출 될 수 있는것 정리</t>
  </si>
  <si>
    <t>B2S1</t>
  </si>
  <si>
    <t>오브젝트 N</t>
  </si>
  <si>
    <t>ex) {object}에서 쓸만한걸 발견했다. 창고에 넣어두자.</t>
  </si>
  <si>
    <t>Drop 시트 참고</t>
  </si>
  <si>
    <t>B2S2</t>
  </si>
  <si>
    <t>ex) 누군가 이미 다녀간듯 먼지만 뒹굴고 있었다.</t>
  </si>
  <si>
    <t>B2S3</t>
  </si>
  <si>
    <t>ex) 쓸만한 물건이 없는지 찾아보다 튀어나온 날카로운 모서리에 긁혀 부상을 입었다.</t>
  </si>
  <si>
    <t>B3S1</t>
  </si>
  <si>
    <t>ex) {object}{postposition} 해체했다. 다행히 쓸만한 부분이 많이 남았다. 창고에 넣어두자.</t>
  </si>
  <si>
    <t>B3S2</t>
  </si>
  <si>
    <t>ex) 조심스럽게 분해해 보았지만 쓸만한 부분은 없었다.</t>
  </si>
  <si>
    <t>B3S3</t>
  </si>
  <si>
    <t>ex) 잘 분해되지 않는 부분을 힘으로 뜯어내다 다쳤다.</t>
  </si>
  <si>
    <t>B4S1</t>
  </si>
  <si>
    <t>ex) {object}{postposition} 설치했다. 이제 {behavior}를 할 수 있다.</t>
  </si>
  <si>
    <t>B5S1</t>
  </si>
  <si>
    <t>ex) {object}{postposition} 만들었다. 필요한 사람이 먹을 수 있도록 잘 포장해 놓자.</t>
  </si>
  <si>
    <t>B6S1</t>
  </si>
  <si>
    <t>ex) {object}{postposition} 만들었다. 필요한 사람이 사용할 수 있도록 창고에 넣어두자.</t>
  </si>
  <si>
    <t>B7S1</t>
  </si>
  <si>
    <t>단열</t>
  </si>
  <si>
    <t>ex) {object}{postposition} 설치했다. 이제 조금 더 따뜻하게 지낼 수 있다.</t>
  </si>
  <si>
    <t>B7S2</t>
  </si>
  <si>
    <t>외벽 보강</t>
  </si>
  <si>
    <t>ex) {object}{postposition} 설치했다. 이제 외부 공격으로부터 조금 더 안전해졌다.</t>
  </si>
  <si>
    <t>B7S3</t>
  </si>
  <si>
    <t>암막</t>
  </si>
  <si>
    <t>ex) {object}{postposition} 설치했다. 습격자로부터 우리를 잘 숨겨주길 바란다.</t>
  </si>
  <si>
    <t>B8S1</t>
  </si>
  <si>
    <t>클레식 채널</t>
  </si>
  <si>
    <t>ex) {object}{postposition} 틀었다. 조금이나마 마음의 평안이 찾아온다.</t>
  </si>
  <si>
    <t>B8S2</t>
  </si>
  <si>
    <t>뉴스 채널</t>
  </si>
  <si>
    <t>ex) {object}{postposition} 틀었다. 선선한 날씨로 인해 감염자들이 활발해 질거라는 경고였다.</t>
  </si>
  <si>
    <t>B8S3</t>
  </si>
  <si>
    <t>ex) {object}{postposition} 틀었다. 날씨가 좋지 않아 돌아다니기 힘들다. 오늘은 습격이 조금 줄어들 것 같다.</t>
  </si>
  <si>
    <t>B8S4</t>
  </si>
  <si>
    <t>ex) 별다른 소식은 없었다.</t>
  </si>
  <si>
    <t>B9S1</t>
  </si>
  <si>
    <t>ex) {object}에서 휴식을 취했다. 오랜만에 긴장을 내려놓고 편하게 {item}을 즐겼다. 기분이 좋아졌다.</t>
  </si>
  <si>
    <t>B10S1</t>
  </si>
  <si>
    <t>ex) 침대에서 편안하게 숙면을 취했다. 과로로 사망하는 일은 피한것 같다.</t>
  </si>
  <si>
    <t>B10S2</t>
  </si>
  <si>
    <t>ex) 침대에서 편안하게 숙면을 취했다. 아직은 조금 피곤하지만 활동하는데에는 무리가 없을것이다.</t>
  </si>
  <si>
    <t>B10S3</t>
  </si>
  <si>
    <t>ex) 침대에서 편안하게 숙면을 취했다. 몸이 개운하다.</t>
  </si>
  <si>
    <t>B10S4</t>
  </si>
  <si>
    <t>ex) 침대에서 편안하게 숙면을 취했다. 오랜만에 최고의 컨디션이다. 뭐든지 다 잘 할 수 있을것 같다.</t>
  </si>
  <si>
    <t>B11S1</t>
  </si>
  <si>
    <t>씨</t>
  </si>
  <si>
    <t>ex) 씨앗을 심었다. 잘 자라주었으면 좋겠다.</t>
  </si>
  <si>
    <t>B11S2</t>
  </si>
  <si>
    <t>물</t>
  </si>
  <si>
    <t>ex) 물을 듬뿍 주었다. 어서 자라서 결실을 맺었으면 좋겠다.</t>
  </si>
  <si>
    <t>B11S3</t>
  </si>
  <si>
    <t>비료</t>
  </si>
  <si>
    <t>ex) 비료를 골로루 주었다. 질 좋은 작물이 자랄것이다.</t>
  </si>
  <si>
    <t>B11S4</t>
  </si>
  <si>
    <t>수확</t>
  </si>
  <si>
    <t>ex) {item}{postposition} 수확했다. 이런 세상에서도 잘 자라는 게 있다니. 힘들게 기른 작물을 수확하는 건 참 기쁜 일이다.</t>
  </si>
  <si>
    <t>B101S0R1</t>
  </si>
  <si>
    <t>공통</t>
  </si>
  <si>
    <t>아무것도 발견하지 못헀다.</t>
  </si>
  <si>
    <t>B101S0R2</t>
  </si>
  <si>
    <t>소란</t>
  </si>
  <si>
    <t>소란을 피웠다.</t>
  </si>
  <si>
    <t>B101S0R3</t>
  </si>
  <si>
    <t>부상을 입었다.</t>
  </si>
  <si>
    <t>병원</t>
  </si>
  <si>
    <t>발견</t>
  </si>
  <si>
    <t>보관함1</t>
  </si>
  <si>
    <t>보관함2</t>
  </si>
  <si>
    <t>보관함3</t>
  </si>
  <si>
    <t>파괴 오브젝트1</t>
  </si>
  <si>
    <t>망가진 침대</t>
  </si>
  <si>
    <t>파괴 오브젝트2</t>
  </si>
  <si>
    <t>망가진 캐비닛</t>
  </si>
  <si>
    <t>파괴 오브젝트3</t>
  </si>
  <si>
    <t>망가진 구급상자</t>
  </si>
  <si>
    <t>잠긴 오브젝트1</t>
  </si>
  <si>
    <t>잠긴 캐비닛</t>
  </si>
  <si>
    <t>잠긴 오브젝트2</t>
  </si>
  <si>
    <t>잠긴 약품 선반</t>
  </si>
  <si>
    <t>잠긴 오브젝트3</t>
  </si>
  <si>
    <t>잠긴 창고</t>
  </si>
  <si>
    <t>잠긴 문1</t>
  </si>
  <si>
    <t>잠긴 문</t>
  </si>
  <si>
    <t>막힌 문1</t>
  </si>
  <si>
    <t>막힌 문</t>
  </si>
  <si>
    <t>NPC</t>
  </si>
  <si>
    <t>조우</t>
  </si>
  <si>
    <t>기습</t>
  </si>
  <si>
    <t>_특정 지역 탐색 결과로 노출 될 수 있는 상황 설정 지문 / 다양성 확보를 위해 20가지 이상이 되었으면 하는데, 이게 조합형태로 할지, 독립 형태로 할지 고민 (어쨋든 많이 필요)</t>
  </si>
  <si>
    <t>병원 관련 지문</t>
  </si>
  <si>
    <t>병원 랜덤 지문</t>
  </si>
  <si>
    <t>AI 바드 지문 그냥 해본거</t>
  </si>
  <si>
    <t>조심스럽게 병실의 문을 열었다. 문이 열리자 폐허가 된 병실의 내부가 드러났다.
병실은 어둡고 음침했다. 빛은 희미했고, 공기는 눅눅했다. 어딘가에서 쥐가 갉는 소리가 들렸다.
음식이 있는걸까? 쥐 소리가 들리는 쪽으로 가보았고,</t>
  </si>
  <si>
    <t>ex)</t>
  </si>
  <si>
    <t>수색 오브젝트 발견</t>
  </si>
  <si>
    <t>반쯤 열려서 내용물이 보이는 가방이 있었다.</t>
  </si>
  <si>
    <t>병원 안으로 들어섰다. 내 발걸음은 소리 없이 벽을 따라 움직였다. 
나는 좀비가 숨어있을지도 모른다는 생각에 온몸이 떨렸다.</t>
  </si>
  <si>
    <t>잠긴 문 발견</t>
  </si>
  <si>
    <t>복도 끝에는 지저분하게 손자국이 나있는 문이 있었고, 그 문은 잠겨있었다.</t>
  </si>
  <si>
    <t>문을 하나씩 열어보았다. 방 안은 모두 비어 있었다. 하지만, 뭔가 이상한 기운이 느껴졌다.
조심스레 이상한 느낌이 드는 곳으로 발걸음을 옮겼다.</t>
  </si>
  <si>
    <t>좀비 발견</t>
  </si>
  <si>
    <t>그어어...'
침대 아래쪽에서 깔려있는 감염자를 발견했다.
깜짝 놀랐지만 다행이 소리를 지르진 않았다.</t>
  </si>
  <si>
    <t>방 안을 자세히 살펴보았다. 바닥에는 핏자국이 있었다. 벽에는 피로 된 글씨가 적혀 있었다.
글씨를 읽어보았다. "이곳은 좀비의 영역이다. 살아남고 싶다면 어서 떠나라."
글씨를 읽고 소름이 돋았다. 나는 얼른 그 방을 빠져나왔다.</t>
  </si>
  <si>
    <t>주변을 샅샅이 조사하였지만 쓸만할결 발견할 순 없었다.</t>
  </si>
  <si>
    <t>100000,
100001</t>
  </si>
  <si>
    <t>- 조사를 계속한다.
- 다른 작업을 한다.</t>
  </si>
  <si>
    <t>경미한 부상</t>
  </si>
  <si>
    <t>책상 아래쪽을 살피던 중 머리를 부딛혔다.
큰 소음이 났지만 다행이 감염자가 알아차리진 못한것 같다.
다행이라고 해야하나.. 머리에서 큰 혹이 만져진다.</t>
  </si>
  <si>
    <t>부상 : 파상풍에 걸렸다.</t>
  </si>
  <si>
    <t>기절</t>
  </si>
  <si>
    <t>건강 -20
가방 0</t>
  </si>
  <si>
    <t>- 탐색을 계속한다.</t>
  </si>
  <si>
    <r>
      <rPr>
        <rFont val="Arial"/>
        <strike/>
        <color theme="1"/>
      </rPr>
      <t xml:space="preserve">침대 아래쪽에서 상자를 발견했다.
</t>
    </r>
    <r>
      <rPr>
        <rFont val="Arial"/>
        <strike/>
        <color rgb="FFFF0000"/>
      </rPr>
      <t>- 쓸만한 물건을 찾아본다.
- 다른 작업을 한다.</t>
    </r>
  </si>
  <si>
    <t>100001,
100000</t>
  </si>
  <si>
    <t>- 쓸만한 물건을 찾아본다.
- 다른 작업을 한다.</t>
  </si>
  <si>
    <r>
      <rPr>
        <rFont val="Arial"/>
        <strike/>
        <color theme="1"/>
      </rPr>
      <t xml:space="preserve">주방 찾장을 발견했다.
</t>
    </r>
    <r>
      <rPr>
        <rFont val="Arial"/>
        <strike/>
        <color rgb="FFFF0000"/>
      </rPr>
      <t>- 쓸만한 물건을 찾아본다.
- 다른 작업을 한다.</t>
    </r>
  </si>
  <si>
    <r>
      <rPr>
        <rFont val="Arial"/>
        <strike/>
        <color theme="1"/>
      </rPr>
      <t xml:space="preserve">침대 아래쪽에서 상자를 발견했다.
</t>
    </r>
    <r>
      <rPr>
        <rFont val="Arial"/>
        <strike/>
        <color rgb="FFFF0000"/>
      </rPr>
      <t>- 쓸만한 물건을 찾아본다.
- 다른 작업을 한다.</t>
    </r>
  </si>
  <si>
    <t>옷장, 케비닛 등 잠금장치가 없는 보관함 오브젝트
각 오브젝트마다 고유 문장이 있는게 더 좋음</t>
  </si>
  <si>
    <r>
      <rPr>
        <rFont val="Arial"/>
        <color theme="1"/>
      </rPr>
      <t xml:space="preserve">아직 누구의 손길도 거쳐가지 않은 {0}를 발견했다.
</t>
    </r>
    <r>
      <rPr>
        <rFont val="Arial"/>
        <color rgb="FFFF0000"/>
      </rPr>
      <t>- 쓸만한 물건을 찾아본다.
- 다른 작업을 한다.</t>
    </r>
  </si>
  <si>
    <t>잠긴 케비닛 등 잠긴 보관함 오브젝트
각 잠긴 오브젝트마다 고유 문장이 있는게 더 좋음</t>
  </si>
  <si>
    <t>단단하게 잠김 {0}를 발견했다.
- 잠금 해제를 시도한다.
- 다른 작업을 한다.</t>
  </si>
  <si>
    <t>- 잠금 해제를 시도한다.
- 다른 작업을 한다.</t>
  </si>
  <si>
    <t>잡동사니 발견</t>
  </si>
  <si>
    <t>잡동사니 더미를 발견했다.
- 쓸만한 물건을 찾아본다.
- 다른 작업을 한다.</t>
  </si>
  <si>
    <t>망가진 가구 발견</t>
  </si>
  <si>
    <t>망가진 {0}를 발견했다.
- 철거하여 쓸만한 자원을 확보한다.
- 다른 작업을 한다.</t>
  </si>
  <si>
    <t>- 철거하여 쓸만한 자원을 확보한다.
- 다른 작업을 한다.</t>
  </si>
  <si>
    <t>잠긴 문을 발견했다.
- 문 열기를 시도한다.
- 다른 작업을 한다.</t>
  </si>
  <si>
    <t>- 문 열기를 시도한다.
- 다른 작업을 한다.</t>
  </si>
  <si>
    <t>획득</t>
  </si>
  <si>
    <t>쓸만한 물건을 찾았다.</t>
  </si>
  <si>
    <t>쓸만한 물건이 없는지 뒤지다 실수로 무거운 물건으로 발등이 찍혔다,
너무 아프다.</t>
  </si>
  <si>
    <t>작은 행운</t>
  </si>
  <si>
    <t>normal</t>
  </si>
  <si>
    <t>어쩐지 잘풀린다 싶더라..
물건을 만들던 중 너무 신나 부주의하게 망치로 손가락을 쳐버렸다.
벼에 금이 간게 아닐까 싶은 고통이었다.</t>
  </si>
  <si>
    <t>화상</t>
  </si>
  <si>
    <t>손을 데이는 장면</t>
  </si>
  <si>
    <t>요리를 하던 줄 부주의하게 뜨거운 냄배를 손으로 만져버렸다.
손이 엄청 빨갛게 물들었고 작은 물집이 생겼다.</t>
  </si>
  <si>
    <t>부상 : 화상에 걸렸다.</t>
  </si>
  <si>
    <t>크나큰 실수</t>
  </si>
  <si>
    <t>냄비가 쏟아진 장면</t>
  </si>
  <si>
    <t xml:space="preserve">뜨거운 냄비에 손을 데혀 냄비를 놓쳐버렸다.
만들던 음식이 바닥으로 쏟아져 쓸모없게 되었다.
너무 아까워.. </t>
  </si>
  <si>
    <t>보상 없음</t>
  </si>
  <si>
    <t>환상의 조합</t>
  </si>
  <si>
    <t>크나큰 영감이 나를 덮쳤고, 나도 모르게 손이 마음데로 움직여 환상의 소스 배합을 완성했다.
도저히 이런 재료로 만들어 낼수 있는 맛이 아니야!</t>
  </si>
  <si>
    <t>보상 2배</t>
  </si>
  <si>
    <t>라디오에서 감미로운 음악이 흘러나온다.
에민했던 긴장을 완화 시켜준다.</t>
  </si>
  <si>
    <t>뉴스1</t>
  </si>
  <si>
    <t>[오늘은 폭우가 쏟아지네요. 이런 날에는 아무도 돌아다닐 수 없겠죠? 다들 밤길 조심하세요~]</t>
  </si>
  <si>
    <t>경계 위험 0, 이동 시간 2배</t>
  </si>
  <si>
    <t>뉴스2</t>
  </si>
  <si>
    <t>오늘밤은 고요한 밤이 되곘네요. 감염자들의 귀는 매우 밝으니 조심하시기 바랍니다.</t>
  </si>
  <si>
    <t>조사 패널티 증가</t>
  </si>
  <si>
    <t>뉴스3</t>
  </si>
  <si>
    <t>special</t>
  </si>
  <si>
    <t>물물교환</t>
  </si>
  <si>
    <t>자신들은 다른 지역의 생존자라고 한다 물물교환을 요청하는데...
- 물물교환을 한다.
- 거절한다.</t>
  </si>
  <si>
    <t>1,2,3,4,5,6,7,8,9</t>
  </si>
  <si>
    <t>자신들은 아무런 해를 끼치지 않는다고 하며 다가온 그들은 갑자기 돌변하여 총구들 들이밀었다.
"이봐! 죽고싶지 않으면 가진거 다내놔!"
그렇게 소리치는 강도는 이런일이 처음인지 손을 부들부들 떨고 있었다.
잘 하면 오히려 제압할 수 있을것 같은데....
- 물물교환을 한다.
- 거절한다.</t>
  </si>
  <si>
    <t>챙그랑!
실수로 물건을 떨어뜨려 큰 소리가 났다.
그어어-
감염자들이 알아채고 다가왔다.
젠장.. 밤에는 밖으로 나가란 말이야!
- 도망간다.
- 싸운다.</t>
  </si>
  <si>
    <t>잘 도망감</t>
  </si>
  <si>
    <t>도망가다가 부상입음</t>
  </si>
  <si>
    <t>싸운다</t>
  </si>
  <si>
    <t>싸워서 이김</t>
  </si>
  <si>
    <t>싸워서 부상 입음</t>
  </si>
  <si>
    <t>visit</t>
  </si>
  <si>
    <t>교환</t>
  </si>
  <si>
    <t>*[그림] 큰 배낭을 멘 남자, 다부지고 강한 눈을 하고 있다*</t>
  </si>
  <si>
    <t>캠프 문을 부술듯이 두드리는 남자는 커다란 베낭을 메고 있는 물물교환 상입니다. 
대낮에 바깥 세상에 이 정도 무게의 가방을 들고도 감염되지 않는 남자라니, 싸울 생각은 들지 않습니다.
“어때. 물건 좀 있나?"</t>
  </si>
  <si>
    <t>1,2</t>
  </si>
  <si>
    <t>교환_1</t>
  </si>
  <si>
    <t>거래한다</t>
  </si>
  <si>
    <t>교환_2</t>
  </si>
  <si>
    <t>거절한다</t>
  </si>
  <si>
    <t>"그럼 다음에 교환할게 생기면 또 보자고!"
교환할 물건이 없다고 하자 상인은 쿨하게 뒤돌아 가버렸다.</t>
  </si>
  <si>
    <t>*[그림] 요리된 고기가 엉성하게 든 자루를 쥔 손 그림*</t>
  </si>
  <si>
    <t>문 밖에는 두 사람이 활짝 웃으며 서 있습니다. 그들은 자루를 앞으로 내밀고, 친절한 말투로 말을 건넸습니다.
“여기 앞 집에서 왔어요. 저희 식재료가 풍족해져서, 혹시 도움이 필요하시면 받아주세요.”
자루에 든 것은 요리된 고기 두 점입니다.</t>
  </si>
  <si>
    <t>나눔_1_1</t>
  </si>
  <si>
    <t>받는다_성공</t>
  </si>
  <si>
    <t>캠프에 순식간에 활기가 돌았습니다. 고기를 모두 나눠 먹었습니다.
위장을 채우자 순식간에 세상의 모든 것이 희망적으로 다가옵니다.</t>
  </si>
  <si>
    <t>&lt;결과&gt;
- 허기 해소
- 우울 해소</t>
  </si>
  <si>
    <t>하지만 다음 날에 넘어갈 때, 야간 이벤트로 받은 요리가 잘못되어 모두가 식중독 상태가 됨 @야간 이벤트 에 작성 예정</t>
  </si>
  <si>
    <t>나눔_1_2</t>
  </si>
  <si>
    <t>받는다_실패</t>
  </si>
  <si>
    <t>나눔_2</t>
  </si>
  <si>
    <t>멀쩡한 사람도 미치지 않고는 못 배기는 이런 세상에, 이웃이라는 말 한마디로 무엇을 믿어줄 수 있을까요? 
솔직하게 말하자면, 어디서 얻어 온 고기일지 확인할 방법도 전혀 없습니다. 
우리는 요행을 바라면서 위험을 감수하지 않기로 합니다.</t>
  </si>
  <si>
    <t>*[그림] 상처난 팔을 쥐고 있는 남자, 얼굴은 땀과 눈물로 범벅*</t>
  </si>
  <si>
    <t>문 밖에 서 있는 사람은 식은땀을 흘리고 있습니다. 
눈물일지도 모르겠습니다만, 이제 우는 사람은 너무 흔해서 놀랍지 않습니다. 
그는 아직 피가 흐르는 팔뚝을 붙잡고 있습니다. 옷은 찢겨졌고, 팔꿈치에는 피가 말라 붙어 있습니다.
“죄송합니다. 활동하다 밖에서 크게 긁혔어요. 약까지는 바라지 않아요. 그냥.. 잠깐 쉬었다 갈 수 있을까요?”
하지만, 남자가 실제로 긁힌 것인지, 감염자에게 물린 것인지 확실하지 않습니다.</t>
  </si>
  <si>
    <t>남자는 연신 고개를 숙이며 조심스럽게 캠프로 발을 들입니다. 
그는 거실 구석에 짐을 내려놓은 채 스스로 응급처치를 하고, 죽은듯이 낮잠을 잔 후 떠났습니다. 
그가 떠난 후, 우리는 바닥에 나란히 놓인 책을 발견했습니다.</t>
  </si>
  <si>
    <t>&lt;결과&gt;
- 책 +3
- 우울이 있을 시, 사라짐
- 착란이 있을 시, 우울로 승격</t>
  </si>
  <si>
    <t>남자는 더 묻지 않고 캠프를 떠납니다. 그가 돌아서서 떠날 때, 절망에 흐느끼며 욕을 내뱉는 것을 동료 모두가 들었습니다.</t>
  </si>
  <si>
    <t>&lt;결과&gt;
- 우울 추가</t>
  </si>
  <si>
    <t>*[그림] 술에 취한 할아버지*</t>
  </si>
  <si>
    <t>문 밖에 서 있는 것은 어쩐지 정신이 명료해보이지 않는 노인이었습니다. 
그에게서는 출처를 밝힐 수 없는 악취가 나고 있습니다. 
그는 이상한 몸짓으로 손을 흔들며 어눌하게 말을 꺼냅니다. 
입을 벌릴 때 그에게서 질 낮은 술 냄새가 풍깁니다.
“거, 술 좀 있으면 줄 수 있겠습니까.“
노인은 손등으로 코를 벅벅 문지릅니다. 재촉하듯 크게 묻습니다.
“그래서, 있어요, 없어요?“</t>
  </si>
  <si>
    <t>- 술을 준다. (술 -1)
- 거절한다.</t>
  </si>
  <si>
    <t>술을 준다.</t>
  </si>
  <si>
    <t>노인은 당신들이 큰 마음 먹고 건넨 술을 낚아채듯 받아 뚜껑을 땁니다.
“거, 참, 어차피 줄 거면서 왜 망설여?“
그는 돌아서서 술을 한 모금 마시고, 캠프 마당에 침을 뱉은 후 떠납니다. 
세상이 이 지경이 되더라도 다양한 인간 군상이 있다는 것을 까먹을 뻔 했습니다. 
준 술이 아깝지만, 깨달음을 얻은 비용이라고 생각하기로 했습니다. 
정신승리는 생존에 중요한 덕목이니까요.</t>
  </si>
  <si>
    <t>&lt;결과&gt;
- 술 -1</t>
  </si>
  <si>
    <t>노인은 인상을 쓰고 캠프 안 쪽을 훔쳐봅니다.
“곳간 빈 줄 알았으면 굽신 거리지도 않았을텐데. 쯧, 됐어.“
그가 당신의 발 앞에 침을 퉤 뱉고 떠나갑니다. 동료들은 험한 마음이 드는 것을 꾹 참았습니다. 화가 나 어떤 작업이라도 하고 싶습니다. 오히려 동기 부여가 된 것 같습니다.</t>
  </si>
  <si>
    <t>&lt;결과&gt;
- 체력 회복</t>
  </si>
  <si>
    <t>*[그림] 두 명의 사람, 여러 무기를 소지할 수 있는 허리띠에 총과 칼이 모두 꽂혀있음, 한 사람은 무거운 베낭과 함께*</t>
  </si>
  <si>
    <t>필요 이상으로 건장한 남자 두 사람입니다. 앞에 선 사람의 허리띠는 총과 칼이 꽂혀 무거워 보입니다. 진짜 칼과 총인지는 꺼내기 전까지는 알 수 없습니다. 뒤에 선 남자는 무거운 베낭을 전리품을 자랑하듯 손에 든 채입니다.
“우릴 도와줘야 할 이유가 있어. 그냥 너희의 물자를 주면 아무 일도 없을거야.“
이유가 있다면 차라리 비는 게 낫지 않을까요. 고민하는 시간이 길어지자, 그는 허리춤에 손을 댑니다.</t>
  </si>
  <si>
    <t>불필요한 마찰은 줄이는 데 이 정도 비용은 괜찮습니다. 뒤에 선 남자가 가방에 물건을 챙기며 거듭니다.
“더 있는데 숨기는 거 아냐?“
“됐어. 계속 살아 있어야 또 뽑아먹지.“
남자는 물건을 다 챙긴 뒤 격려하듯 당신의 어깨를 툭툭 치고 떠났습니다.</t>
  </si>
  <si>
    <t>&lt;결과&gt;
- 술 -1
- 기분 -5</t>
  </si>
  <si>
    <t>거절한다_1</t>
  </si>
  <si>
    <t>“진짜 우리를 도울 수 없는건지 거짓말인지는 보면 알겠지.“
앞에 선 남자가 칼을 뽑아들고 캠프에 침입했습니다. 
그가 문간에 들어서는 걸 막다가 누군가 다쳤습니다. 
그는 건장한 덩치와 칼로 동료들을 모두 위협한 뒤, 거실 한 가운데에 가래침을 뱉고 물건을 챙겨 떠났습니다.
“감사하게 생각해, 난 가정교육을 엄하게 받아서 사람한테 피해는 못 주는 성격이거든.“</t>
  </si>
  <si>
    <t>&lt;결과&gt;
- 있는 잡동사니를 모두 빼앗김
- 일행 중 한 사람이 부상을 입음. (중상? 파상풍?)</t>
  </si>
  <si>
    <t>거절한다_2</t>
  </si>
  <si>
    <t>“진짜 우리를 도울 수 없는건지 거짓말인지는 보면 알겠지.“
앞에 선 남자가 칼을 뽑아들고 캠프에 발을 들이려 합니다. 
동료가 총을 뽑아들어 그에게 한 발만 더 들어오면 경고사격을 하겠다고 경고했습니다.
“미친놈들. 사람을 죽이려 하다니 제정신이야?“
그들은 문간에 침을 뱉고 떠났습니다.</t>
  </si>
  <si>
    <t>&lt;결과&gt;
- 기분 +5</t>
  </si>
  <si>
    <t>우리는 앞에 선 남자가 가까이 다가와 위협하기까지 기다렸다가, 그가 물건을 요구하며 가까이 섰을 때 총을 꺼내들었습니다. 
뒤에 선 남자에게 고개를 까딱이자 남자가 허둥지둥 물건을 가방에서 꺼내 놓습니다. 세상이 이 지경인데 저만큼이나 물자를 축적했다니. 
가득해질 물자에 기쁘면서도 슬픕니다.
“미친놈들. 너네가 강도랑 다를 게 뭐야?“
우리는 들은 체도 하지 않았습니다. 두 사람은 가벼워진 가방으로 서둘러 캠프를 벗어납니다.</t>
  </si>
  <si>
    <t>&lt;결과&gt;
- 통조림 +1
- 야채 +2
- 술 +1
- 금속 +2
- 잡동사니 +5
- 기분 -5</t>
  </si>
  <si>
    <t>scenario</t>
  </si>
  <si>
    <t>사재기 1</t>
  </si>
  <si>
    <t xml:space="preserve">*[그림] 세 명의 사람, 가운데 사람이 한 발 앞서 서있고 두 사람은 뒤에 서 있음. 군복은 아니지만 유니폼 같은 옷을 입고 있음*
</t>
  </si>
  <si>
    <t>건장한 남자 세 사람입니다. 
세 사람은 수상하게도 비슷한 옷을 입고 있는데, 꽤나 관리가 잘 되었습니다. 가운데 남자가 대장 같습니다. 
그들은 의연한 표정으로 서서, 가운데 남자가 말하기를 기다립니다. 
“안녕하세요. 저희 캠프가 무너져서 복구 작업이 필요한데, 혹시 도움을 주실 수 있을까요? 일손이 부족하거든요.“
건장한 세 사람이라면, 일손이 부족할 일이 있을까요? 가장 헷갈리는 것은, 그들은 딱히 절박하지 않다는 것입니다. 
오히려 세 사람은 아주 태평해 보였습니다.</t>
  </si>
  <si>
    <t>- 도와준다. (일행 중 한 사람을 보내야 함)
- 거절한다.</t>
  </si>
  <si>
    <t>도와준다_1</t>
  </si>
  <si>
    <t>“사회 기여에 관심이 있으시군요!“
그들은 기뻐하며 캠프 주변을 살핍니다.
“같이 가시죠. 앞으로 저희가 같이 큰 일을 해낼 수 있을 겁니다.“
&lt;결과&gt;
- 일행 중 한 사람이 밤에 돌아옴. (일행을 선택할지, 랜덤으로 데려갈지는 편한대로)</t>
  </si>
  <si>
    <t>도와준다_2</t>
  </si>
  <si>
    <t>*[그림] 손톱을 물어뜯는 소이. (아니면 문 밖을 살피는 소이 등 불안해하는 소이의 모습)*</t>
  </si>
  <si>
    <t>“사회 기여에 관심이 있으시군요!“
그들은 기뻐하며 캠프 주변을 살핍니다.
“같이 가시죠. 앞으로 저희가 같이 큰 일을 해낼 수 있을 겁니다.“
그들이 떠나고 난 후, 소이가 문이 잠기는 것을 몇 번이나 확인합니다. 소이는 불안한 듯 연신 머리카락을 쓸어 넘기고 있습니다.
“저 사람들, 믿을 수 있을까요? 유니폼을 봐요.“
그녀는 합리적인 의심을 제기하는 사람 치고는 너무나도 다급합니다. 아는 유니폼이냐고 물으니 소이는 얼버무렸습니다.
“이런 상황에 유니폼을 맞춰 입고 다니는 사람이 제정신인가요? 군인도 아닌데? 앞으로? 앞으로도 우리와 엮이겠다는 소리로 들리는데. 여기서 그만해요.“
소이는 이제 손톱을 물어 뜯습니다. 손톱을 물어 뜯지 않는 것은 이 사회에서는 불문율입니다. 감염자로 의심 받을 수 있으니까요. 동료들이 그녀를 심각하게 쳐다보자 소이는 손가락을 옷에 문질러 닦으며 애써 웃습니다.
“진짜 도움이 필요해서 온 게 아니에요. 우리 사상을 검증하려는 거라구요.“
동료들은 동의하지도, 반박하지도 않았습니다. 어쨌든 도움을 주기로 했으니, 다음에 결정하면 될 일입니다.
&lt;결과&gt;
- 일행 중 한 사람이 밤에 돌아옴. (일행을 선택할지, 랜덤으로 데려갈지는 편한대로)</t>
  </si>
  <si>
    <t>우리 캠프를 위해서 해야 할 일도 많은 상황입니다. 거절했음에도 그들은 크게 아쉬워보이지 않습니다. 
가운데 서 있는 남자는, 유독 당신을 노려본 후 떠났습니다.
“알겠습니다. 저희는 같이 갈 수 없겠군요.“
그가 던진 말에서, 무언가 그 이상의 의미가 느껴집니다.</t>
  </si>
  <si>
    <t>식량 : -100, 
무기 : 권총 잃음</t>
  </si>
  <si>
    <t>사재기 2</t>
  </si>
  <si>
    <t>사재기 3</t>
  </si>
  <si>
    <t>사재기 4</t>
  </si>
  <si>
    <t>사재기 5</t>
  </si>
  <si>
    <t xml:space="preserve">치료제 1 </t>
  </si>
  <si>
    <t>*[그림] 양복을 입고 안경을 쓴 남자, 셔츠는 오래된 피가 묻어 있지만 애써 단정한 차림을 유지한 티가 남, 얼굴에는 멍이 들어 있고 안경 다리가 부러져 붕대로 고정한 채임*</t>
  </si>
  <si>
    <t>문 밖에 쭈뼛거리며 선 남자는 긴장한 얼굴입니다. 보기 드물게 양복을 입은 사람입니다. 셔츠에는 오래된 피가 묻어 있지만 애써 단정한 차림을 유지한 듯 보입니다. 어디서 맞은 듯한 얼굴로, 남자가 눈을 쳐다보지 못하고 말을 꺼냅니다.
“그, 저한테 좀, 좋을 수도, 좋은 정보가 있습니다만...“
남자가 덜그럭거리는 안경을 올립니다.
“약을 주시면 정보를 드리죠. 희귀하고 확실한 정보에요.“
- 정보를 듣는다. (약 -1)
- 거절한다.</t>
  </si>
  <si>
    <t>정보를 듣는다. (약 -1)</t>
  </si>
  <si>
    <t>남자는 당신에게 받은 약을 소중하게 쥔 후, 한 걸음 물러나서 눈치를 보며 말을 꺼냅니다.
“이 얘기는 발설하시면 안 됩니다. 저도 NDA를 어기면서까지 말씀 드리는 거에요. 아들이 아파서...“
남자가 북받치는 듯 눈물을 닦고 안경을 다시 썼습니다.
“저는 쉘터의 연구원 출신입니다. 무너지기 전 쉘터에서는 이 상황을 종식시키기 위해 바이러스에 대항하는 임상실험을 했어요. 수정된 배아에 바이러스를 지속적으로 투여해서 내성을 만드는...“
남자는 주절거리듯 이야기하다 눈이 마주치자 헛기침을 몇 번 합니다.
“방법은 중요한 게 아니고, 어쨌든 연구는 잘 진행됐습니다. 쉘터의 치료약과 백신 연구는 막바지였어요. 예상치 못하게 쉘터가 무너졌지만...“
그가 주변을 둘러본 후 목소리를 한껏 낮춥니다.
“연구소장은 가장 먼저 대피해 수뇌부의 지시로 연구를 계속하고 있습니다. 문제는 열두명의 실험체를 모두 잃어버렸단거죠. 최근에 방랑자로 위장한 연구소 직원을 만났습니다. 핵심 인원만 남은 그들은 도시를 뒤지며 실험체를 찾고 있어요. 혹시 실험체를 보호하고 있는 사람이 있다면, 생존으로 보답한다고 하더군요. 직계 가족은 모두 보장, 원하는 사람 5명까지.“
남자는 손 안에 든 약통을 내려다 봅니다.
“감사합니다, 선생님. 아직 작전 중인 동료를 만나면, 여기서 도움을 받았다고 말씀드릴게요. 필요한 자원을 드릴 수 있을 겁니다. 혹시라도 그때까지 여기서 실험체를 찾아 데리고 있을 수 있다면, 지옥은 끝날 거에요. 만일 연구가 성공하지 못하더라도, 선생님과 가족들, 동료들까지는 사람같이 살 수 있습니다.“</t>
  </si>
  <si>
    <t>&lt;결과&gt;
- 약 -1</t>
  </si>
  <si>
    <t>남자는 난색을 표하며 거절하는 당신의 얼굴을 주의 깊게 살펴봅니다.
“괜찮습니다. 혹시, 근처에 폭력적이지 않은 이웃 있을까요?“
우리는 이웃들을 잘 알지 못합니다. 남자는 약은 얻지 못했지만 정중하게 인사 후 떠나갔습니다.</t>
  </si>
  <si>
    <t>&lt;결과&gt;
- 기분 -5</t>
  </si>
  <si>
    <t>*[그림] 아이를 앞에 세운 여자, 여자의 표정은 불쌍하기 보다는 살짝 무섭다*</t>
  </si>
  <si>
    <t>방문객은 아이와 함께입니다. 
여자 아이는 다 헤져가는, 유니콘 그림이 그려진 옷을 입고 있습니다. 
이 난리통에 아동복은 구하기 어려우니, 이해할 수 있습니다. 여자는 아이의 엄마일까요? 
여자는 왜인지 절박하기 보다는 눈 앞의 이득에 눈이 먼 얼굴입니다.
“실례합니다, 혹시 먹을 거리 좀 구할 수 있을까요? 
저희는 이틀 째 굶고 있어요. 
전 며칠 더 버틸 수 있지만 이 아이는…”
- 도와준다. (고기 -1)
- 거절한다.</t>
  </si>
  <si>
    <t>&lt;결과&gt;
- 고기 -1
- 우울이 있을 시, 사라짐
- 착란이 있을 시, 우울로 승격</t>
  </si>
  <si>
    <t>&lt;결과&gt;
- 우울 추가
- 후속 이벤트
- 3일 뒤, 방문 이벤트로 [유니콘 2] 이벤트 뜸</t>
  </si>
  <si>
    <t>유니콘 2</t>
  </si>
  <si>
    <t>*[그림] 아이가 누워있는 그림, 유니콘 티셔츠를 입고 힘없이 누워 있으며, 얼굴 밑으로만 보이고 있음*</t>
  </si>
  <si>
    <t>night</t>
  </si>
  <si>
    <t>습격</t>
  </si>
  <si>
    <t>방어</t>
  </si>
  <si>
    <t>경계 있음</t>
  </si>
  <si>
    <t>*[그림] 몰래 들어오는 사람들 있고, 동료들이 벽 뒤에서 총을 들고 엄페하고 있다*</t>
  </si>
  <si>
    <t>방어에 성공했다</t>
  </si>
  <si>
    <t>&lt;결과&gt;
- 기분 +10</t>
  </si>
  <si>
    <t>해프닝</t>
  </si>
  <si>
    <t>도둑들이 어설퍼서 별일 없었다</t>
  </si>
  <si>
    <t>&lt;결과&gt;
- 기분 +5</t>
  </si>
  <si>
    <t>*[그림] 주저앉아 부상당한 팔을 만지고 있다*</t>
  </si>
  <si>
    <t>저항하여 자원은 지켜냈지만 동료가 다침</t>
  </si>
  <si>
    <t>&lt;결과&gt;
- 경계 동료 경상</t>
  </si>
  <si>
    <t>사망</t>
  </si>
  <si>
    <t>저항하여 자원은 지켜냈지만 동료가 크게 다침</t>
  </si>
  <si>
    <t>&lt;결과&gt;
- 경계 동료 중상</t>
  </si>
  <si>
    <t>약탈</t>
  </si>
  <si>
    <t>경계 없음</t>
  </si>
  <si>
    <t>*[그림] 총든 강도들과 꿇어앉아있는 사람들*</t>
  </si>
  <si>
    <t>저항하지 못하고 빼앗김, 피해 없음</t>
  </si>
  <si>
    <t>&lt;결과&gt;
- 랜덤 자원 -N</t>
  </si>
  <si>
    <t>강탈</t>
  </si>
  <si>
    <t>저항했지만 물건도 뺏기고 동료가 부상도 입음</t>
  </si>
  <si>
    <t>&lt;결과&gt;
- 경계 동료 경상
- 랜덤 자원 -N</t>
  </si>
  <si>
    <t>생고기 섭취</t>
  </si>
  <si>
    <t>*[그림] 배를 움켜쥐고 구토하는 사람"</t>
  </si>
  <si>
    <t>꺠끗하게 관리된 고기가 아니면 식중독의 위험이 높다.
고기는 꼭 익혀먹자</t>
  </si>
  <si>
    <t>&lt;결과&gt;
- 생고기 먹은 동료 식중독</t>
  </si>
  <si>
    <t>이웃이벤트</t>
  </si>
  <si>
    <t>이웃이 준 음식 섭취</t>
  </si>
  <si>
    <t>이웃이 준 고기가 상한거였다</t>
  </si>
  <si>
    <t>&lt;결과&gt;
- 식중독</t>
  </si>
  <si>
    <t>성공 실패 관련</t>
  </si>
  <si>
    <t>~ 5</t>
  </si>
  <si>
    <t>~ 10</t>
  </si>
  <si>
    <t>~ 20</t>
  </si>
  <si>
    <t>~ 30</t>
  </si>
  <si>
    <t>~ 40</t>
  </si>
  <si>
    <t>~ 50</t>
  </si>
  <si>
    <t>~ 60</t>
  </si>
  <si>
    <t>~ 70</t>
  </si>
  <si>
    <t>~ 80</t>
  </si>
  <si>
    <t>~ 90</t>
  </si>
  <si>
    <t>~ 100</t>
  </si>
  <si>
    <t>EX</t>
  </si>
  <si>
    <t>점수 방식에 사용</t>
  </si>
  <si>
    <t>최고 상태
(무조건 대성공)</t>
  </si>
  <si>
    <t>20면체 추가 점수</t>
  </si>
  <si>
    <t>+1</t>
  </si>
  <si>
    <t>무조건 20</t>
  </si>
  <si>
    <t>20면체 주사위 방식에 사용</t>
  </si>
  <si>
    <t>점수 방식</t>
  </si>
  <si>
    <t>수시로 변경되는 값</t>
  </si>
  <si>
    <t>고정 확률</t>
  </si>
  <si>
    <t>최종 확률</t>
  </si>
  <si>
    <t>중요!</t>
  </si>
  <si>
    <t>기본값</t>
  </si>
  <si>
    <t>종합</t>
  </si>
  <si>
    <t>비율</t>
  </si>
  <si>
    <t>대</t>
  </si>
  <si>
    <t>성공확률</t>
  </si>
  <si>
    <t>대성공/실패 확률</t>
  </si>
  <si>
    <t>20면체 주사위 방식</t>
  </si>
  <si>
    <t>주사위가 20</t>
  </si>
  <si>
    <t>무조건 5%</t>
  </si>
  <si>
    <t>각 요소 별
기준 (기본3)</t>
  </si>
  <si>
    <t>기본 3 초과 (80%)</t>
  </si>
  <si>
    <t>---&gt;</t>
  </si>
  <si>
    <t>각 선택지에 따라 기준 점수가 달라질 수 있음</t>
  </si>
  <si>
    <t>기본 3 이하 (10%)</t>
  </si>
  <si>
    <t>ex) 자물쇠 따기 = 성공 기준이 5 (5 이하면 실패, 초과면 성공)</t>
  </si>
  <si>
    <t>주사위가 1</t>
  </si>
  <si>
    <r>
      <rPr>
        <rFont val="Arial"/>
        <color theme="1"/>
      </rPr>
      <t xml:space="preserve">야간에 </t>
    </r>
    <r>
      <rPr>
        <rFont val="Arial"/>
        <b/>
        <color theme="1"/>
      </rPr>
      <t xml:space="preserve">[탐색] </t>
    </r>
    <r>
      <rPr>
        <rFont val="Arial"/>
        <color theme="1"/>
      </rPr>
      <t>후 나올 수 있는 상황</t>
    </r>
  </si>
  <si>
    <t>기본적으로 대성공 5%, 성공 85%, 실패 9%, 대실패 1%</t>
  </si>
  <si>
    <t>수집 관련</t>
  </si>
  <si>
    <t>수집 가능한 보관 오브젝트를 발견</t>
  </si>
  <si>
    <t>수집 가능</t>
  </si>
  <si>
    <t>자동 수집</t>
  </si>
  <si>
    <t>잠금 해제 가능한 잠금 오브젝트를 발견</t>
  </si>
  <si>
    <t>잠금 해제 성공 시 수집 가능</t>
  </si>
  <si>
    <t>잠금 해제</t>
  </si>
  <si>
    <t>잠금 해제 가능한 잠금 문을 발견</t>
  </si>
  <si>
    <t>잠금 해제 성공 시 조사 결과로 이동</t>
  </si>
  <si>
    <t>NPC 관련</t>
  </si>
  <si>
    <t>NPC 를 발견</t>
  </si>
  <si>
    <t>인사한다</t>
  </si>
  <si>
    <t>기습한다</t>
  </si>
  <si>
    <t>간파(특성)</t>
  </si>
  <si>
    <t>외견으로 성향을 알 수 있는 경우</t>
  </si>
  <si>
    <t>ㄴ 우호</t>
  </si>
  <si>
    <t>이벤트 발생</t>
  </si>
  <si>
    <t>ㄴ 대성공</t>
  </si>
  <si>
    <t>한번에 제압</t>
  </si>
  <si>
    <t>ㄴ 성공(100%)</t>
  </si>
  <si>
    <t>적대적으로 보인다.</t>
  </si>
  <si>
    <t>외견으로 성향을 알 수 없는 경우</t>
  </si>
  <si>
    <t>ㄴ 적대</t>
  </si>
  <si>
    <t>일반 전투</t>
  </si>
  <si>
    <t>ㄴ 성공</t>
  </si>
  <si>
    <t>기습 효과</t>
  </si>
  <si>
    <t>우호적으로 보인다.</t>
  </si>
  <si>
    <t>ㄴ 실패</t>
  </si>
  <si>
    <t>NPC 와 조우</t>
  </si>
  <si>
    <t>ㄴ 대실패</t>
  </si>
  <si>
    <t>역 기습 당함</t>
  </si>
  <si>
    <t>우호일 경우</t>
  </si>
  <si>
    <t>ㄴ 실패 없음</t>
  </si>
  <si>
    <t>적대일 경우</t>
  </si>
  <si>
    <t>기습 당함</t>
  </si>
  <si>
    <t>적대적인 NPC 가 기습</t>
  </si>
  <si>
    <t>반격한다</t>
  </si>
  <si>
    <t>아무일 없음</t>
  </si>
  <si>
    <t>약간의 피해</t>
  </si>
  <si>
    <t>한번에 제압당함</t>
  </si>
  <si>
    <t>해당 지역에서만 발생하는 특수 이벤트 발생</t>
  </si>
  <si>
    <t>특정 NPC 를 조우</t>
  </si>
  <si>
    <t>ex - 연구실) 존 스미스를 만났다. 그는 이 연구실의 수석 연구원이었고 바이러스 치료제를 연구하던 중 고립된 것 같다. 어쩌구 저쩌구</t>
  </si>
  <si>
    <t>특정 공간으로 진입</t>
  </si>
  <si>
    <t>ex - 펜트하우스) 401호의 열쇠를 사용하여 401호에 들어갔다.</t>
  </si>
  <si>
    <t>특정 오브젝트 발견</t>
  </si>
  <si>
    <r>
      <rPr>
        <rFont val="Arial"/>
        <color theme="1"/>
      </rPr>
      <t>일반적으로</t>
    </r>
    <r>
      <rPr>
        <rFont val="Arial"/>
        <b/>
        <color theme="1"/>
      </rPr>
      <t xml:space="preserve"> [캠프]</t>
    </r>
    <r>
      <rPr>
        <rFont val="Arial"/>
        <color theme="1"/>
      </rPr>
      <t>에서 나올 수 있는 상황</t>
    </r>
  </si>
  <si>
    <t>기본적으로 성공 90%, 실패 10%</t>
  </si>
  <si>
    <t>조사 완료</t>
  </si>
  <si>
    <t>조사 완료, 약간의 부상</t>
  </si>
  <si>
    <t>수집, 철거</t>
  </si>
  <si>
    <t>기본적으로 대성공 5%, 성공 85%, 실패 10%</t>
  </si>
  <si>
    <t>좋은 아이템 혹은 많은 양을 수집</t>
  </si>
  <si>
    <t>수집 완료</t>
  </si>
  <si>
    <t>수집 완료, 약간의 부상</t>
  </si>
  <si>
    <t>요레, 제작</t>
  </si>
  <si>
    <t>제작이 잘 되어 효과가 좋은 아이템을 얻음</t>
  </si>
  <si>
    <t>ex - 요리) 완벽한 간과 식감! 미미! 요리가 기가막히게 만들어졌다. 음식의 효과가 2배 상승했다.</t>
  </si>
  <si>
    <t>ex - 요리) 샐러드를 완성했다.</t>
  </si>
  <si>
    <t>재료만 날리고 아무것도 얻지 못함</t>
  </si>
  <si>
    <t>ex - 요리) 음식을 망쳐버렸다. 재료를 못쓰게 만들었다.</t>
  </si>
  <si>
    <t>재료를 날리고 아무것도 얻지 못하고, 부상까지 입음</t>
  </si>
  <si>
    <t>ex - 요리) 우당탕탕, 음식은 엎어졌고, 뜨거운 팬에 손을 데였다.</t>
  </si>
  <si>
    <t>설치, 건설</t>
  </si>
  <si>
    <t>ex - 요리) 침대 설치 완료</t>
  </si>
  <si>
    <t>작업 중 실수로 조금 다쳤다.</t>
  </si>
  <si>
    <t>ex - 요리) 침대 설치 완료, 타박상</t>
  </si>
  <si>
    <t>그 외</t>
  </si>
  <si>
    <t>일반적인 성공확률 100%</t>
  </si>
  <si>
    <t>sub_id</t>
  </si>
  <si>
    <t>case</t>
  </si>
  <si>
    <t>action_1</t>
  </si>
  <si>
    <t>action_1_condition</t>
  </si>
  <si>
    <t>action_1_result</t>
  </si>
  <si>
    <t>action_2</t>
  </si>
  <si>
    <t>action_2_condition</t>
  </si>
  <si>
    <t>action_2_result</t>
  </si>
  <si>
    <t>action_3</t>
  </si>
  <si>
    <t>action_3_condition</t>
  </si>
  <si>
    <t>action_3_result</t>
  </si>
  <si>
    <t>action_4</t>
  </si>
  <si>
    <t>action_4_condition</t>
  </si>
  <si>
    <t>action_4_result</t>
  </si>
  <si>
    <t>action_5</t>
  </si>
  <si>
    <t>action_5_condition</t>
  </si>
  <si>
    <t>action_5_result</t>
  </si>
  <si>
    <t>Search</t>
  </si>
  <si>
    <t>title_code</t>
  </si>
  <si>
    <t>노부부</t>
  </si>
  <si>
    <t>노부부 이미지
(할아버지가 손을 뻗고 주저앉아있고, 할머니가 할아버지를 깜싸안고있다)</t>
  </si>
  <si>
    <t>desc_code</t>
  </si>
  <si>
    <t>건물을 조사하다 숨어있는 노부부를 발견했다.
이곳에 있는 물자들은 노부부가 힘겹게 모았던것일까?
“제.. 제발 자비를 그 약을 가져가면 우리는 죽어요!”
당신의 선택은?</t>
  </si>
  <si>
    <t>[상태 변경 : 모든 물자가 훔침]으로 변경</t>
  </si>
  <si>
    <t>이런! 걱정마세요.
저는 위험한 사람이 아닙니다.</t>
  </si>
  <si>
    <t>닥쳐!
이 물자들은 전부 내꺼야!</t>
  </si>
  <si>
    <t>저희도 물자가 부족해요.
조금만 나눠 주실 수 없을까요?</t>
  </si>
  <si>
    <t>노부부는 의심의 눈초리를 거두진 않았지만, 두려움은 조금 줄어든것 같다.</t>
  </si>
  <si>
    <t>노부부는 서로를 꼭 끓어 앉으며, 더욱 움츠러들었다.
할머니는 작은 목소리로 '나쁜놈, 도둑놈, 개같은 놈, 튀겨 죽일놈' 이라며 중얼거린다.</t>
  </si>
  <si>
    <t>[성공]
저희도 물자가 부족해요.
조금만 나눠 주실 수 없을까요?</t>
  </si>
  <si>
    <t>노부부의 눈빛은 살짝 흔들렸다.
"그건... 정말 안타갑네.. 하지만 우리는 밖을 나가 물자를 찾을수 없어 지금 남아있는 것들이 정말 소중하네... 미안하네.. 이것들을 가져가면 우리는... 우리는 정말 굶어 죽을걸세"
노인의 미안해하면서도 간절한 목소리로 거절의 의사를 밝혔다.</t>
  </si>
  <si>
    <t>[실패]
저희도 물자가 부족해요.
조금만 나눠 주실 수 없을까요?</t>
  </si>
  <si>
    <t>노부부의 눈빛은 살짝 흔들렸다.
"그렇구만..."
노인은 무언가 깊은 고민을 한 후 말했다.
"그래. 어려울때일수록 나누는것도 중요하지.. 식량을 줄 순 없어도... 그래.. 내가 아끼던건데 이걸 주겠네"
"여보.. 그건.."
"그래요 여보.. 하늘로 먼저 간 우리 아들이 첫 월급을 타던날 기쁜날에 먹자고 마련한 고급 술이지.. 하지만 술이 다 무슨 소용인가 그리고 우리같은 늙은이가 먹기엔 너무 독하지.. 이걸 가져가게.."
노인은 슬픔과 후련함이 뒤섞인 얼굴고 고급 술을 건넸다.</t>
  </si>
  <si>
    <t>[아이템 : 고급 술] 획득</t>
  </si>
  <si>
    <t>희롱</t>
  </si>
  <si>
    <t>소음을 쫓아 조심스럽게 방 안을 살펴보았다.
방안에는 쓰러져 있는 어린 소녀와 그녀를 희롱하고 있는 군인을 발견했다.
군인은 단단해 보이는 방호복에 총까지 들고 있었고, 덩치도 커서 굉장히 강해 보였다.
"흐흐 오랜만에 기분좀 풀겠구만!"
"흐..흑.. 제발.. 살려주세요.."
"가만히 있으면 다치진 않을거야"
군인은 어린 소녀를 희롱했고 어린 소녀는 두려움에 떨면서 저항하지 못하고 있다.
당신은 어떻게 할 것인가?</t>
  </si>
  <si>
    <t>조용히 모른척 하고 지나간다.</t>
  </si>
  <si>
    <t>감정 -1</t>
  </si>
  <si>
    <t>몰래 접근해서 군인을 공격한다.</t>
  </si>
  <si>
    <t>총으로 군인을 위협한다.</t>
  </si>
  <si>
    <t>총을 보유</t>
  </si>
  <si>
    <t>총을 쏜다.</t>
  </si>
  <si>
    <t>[성공] 몰래 접근해서 군인을 공격한다.</t>
  </si>
  <si>
    <t>당신은 조용히 군인의 뒤로 접근하여 순식간에 덮쳐 쓰러뜨렸다.
당신의 기습에 군인은 저항했지만 당신의 손을 벗어날 순 없었다.</t>
  </si>
  <si>
    <t>[실패] 몰래 접근해서 군인을 공격한다.</t>
  </si>
  <si>
    <t>당신은 조용히 군인의 뒤로 접근하여 순식간에 덮쳐 쓰러뜨렸다.
하지만 군인은 바로 반격에 나섰고, 대치 상황이 되었다.
어떻게 할까?</t>
  </si>
  <si>
    <t>[대실패] 몰래 접근해서 군인을 공격한다.</t>
  </si>
  <si>
    <t>당신은 조용히 군인의 뒤로 접근하여 순식간에 덮쳐 들었다.
그러나. 이미 군인은 눈치를 채고 있었다는듯 자연스럽게 당신의 공격을 막은 후 반격해 당신에게 상처를 입혔다.
당신은 당황스러움에 서둘러 건물 밖으로 빠져 나왔다.</t>
  </si>
  <si>
    <t>[성공] 총으로 군인을 위협한다.</t>
  </si>
  <si>
    <t>[실패] 총으로 군인을 위협한다.</t>
  </si>
  <si>
    <t>[성공] 총을 쏜다.</t>
  </si>
  <si>
    <t>[실패] 총을 쏜다.</t>
  </si>
  <si>
    <t>군인들</t>
  </si>
  <si>
    <t>떠돌이 상인</t>
  </si>
  <si>
    <t>횡령</t>
  </si>
  <si>
    <t>행운</t>
  </si>
  <si>
    <t>Night</t>
  </si>
  <si>
    <t>습격 - 방어</t>
  </si>
  <si>
    <t>습격 - 소소한</t>
  </si>
  <si>
    <t>습격 - 심각한</t>
  </si>
  <si>
    <t>경계가 없을 경우,</t>
  </si>
  <si>
    <t>습격 - 치명적</t>
  </si>
  <si>
    <t>경계가 없을 경우, 방어도가 1이하</t>
  </si>
  <si>
    <t>Visit</t>
  </si>
  <si>
    <t>도움 요청</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</si>
</sst>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scheme val="minor"/>
    </font>
    <font>
      <u/>
      <color rgb="FF0000FF"/>
    </font>
    <font>
      <color theme="1"/>
      <name val="Arial"/>
      <scheme val="minor"/>
    </font>
    <font>
      <u/>
      <color rgb="FF0000FF"/>
    </font>
    <font>
      <color rgb="FFFF0000"/>
      <name val="Arial"/>
      <scheme val="minor"/>
    </font>
    <font>
      <strike/>
      <color rgb="FFFF0000"/>
      <name val="Arial"/>
      <scheme val="minor"/>
    </font>
    <font>
      <color rgb="FF0000FF"/>
      <name val="Arial"/>
      <scheme val="minor"/>
    </font>
    <font>
      <color rgb="FFFFFFFF"/>
      <name val="Arial"/>
      <scheme val="minor"/>
    </font>
    <font>
      <color rgb="FF000000"/>
      <name val="Arial"/>
      <scheme val="minor"/>
    </font>
    <font>
      <color rgb="FFFF0000"/>
      <name val="Arial"/>
    </font>
    <font>
      <color theme="1"/>
      <name val="Arial"/>
    </font>
    <font>
      <color rgb="FF000000"/>
      <name val="Arial"/>
    </font>
    <font>
      <strike/>
      <color theme="1"/>
      <name val="Arial"/>
      <scheme val="minor"/>
    </font>
    <font>
      <color rgb="FF9900FF"/>
      <name val="Arial"/>
    </font>
    <font>
      <color rgb="FFFFFFFF"/>
      <name val="Arial"/>
    </font>
    <font>
      <color rgb="FF0000FF"/>
      <name val="Arial"/>
    </font>
    <font>
      <color rgb="FF999999"/>
      <name val="Arial"/>
      <scheme val="minor"/>
    </font>
    <font>
      <color rgb="FF9900FF"/>
      <name val="Arial"/>
      <scheme val="minor"/>
    </font>
    <font/>
    <font>
      <b/>
      <strike/>
      <color rgb="FFFF0000"/>
      <name val="Arial"/>
      <scheme val="minor"/>
    </font>
    <font>
      <strike/>
      <color rgb="FF0000FF"/>
      <name val="Arial"/>
      <scheme val="minor"/>
    </font>
    <font>
      <b/>
      <color rgb="FFFF0000"/>
      <name val="Arial"/>
      <scheme val="minor"/>
    </font>
  </fonts>
  <fills count="30">
    <fill>
      <patternFill patternType="none"/>
    </fill>
    <fill>
      <patternFill patternType="lightGray"/>
    </fill>
    <fill>
      <patternFill patternType="solid">
        <fgColor rgb="FF00FFFF"/>
        <bgColor rgb="FF00FFFF"/>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E06666"/>
        <bgColor rgb="FFE06666"/>
      </patternFill>
    </fill>
    <fill>
      <patternFill patternType="solid">
        <fgColor rgb="FF666666"/>
        <bgColor rgb="FF666666"/>
      </patternFill>
    </fill>
    <fill>
      <patternFill patternType="solid">
        <fgColor rgb="FFFF9900"/>
        <bgColor rgb="FFFF9900"/>
      </patternFill>
    </fill>
    <fill>
      <patternFill patternType="solid">
        <fgColor rgb="FF000000"/>
        <bgColor rgb="FF000000"/>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93C47D"/>
        <bgColor rgb="FF93C47D"/>
      </patternFill>
    </fill>
    <fill>
      <patternFill patternType="solid">
        <fgColor rgb="FFCFE2F3"/>
        <bgColor rgb="FFCFE2F3"/>
      </patternFill>
    </fill>
    <fill>
      <patternFill patternType="solid">
        <fgColor rgb="FFEAD1DC"/>
        <bgColor rgb="FFEAD1DC"/>
      </patternFill>
    </fill>
    <fill>
      <patternFill patternType="solid">
        <fgColor rgb="FFFFF2CC"/>
        <bgColor rgb="FFFFF2CC"/>
      </patternFill>
    </fill>
    <fill>
      <patternFill patternType="solid">
        <fgColor rgb="FFB4A7D6"/>
        <bgColor rgb="FFB4A7D6"/>
      </patternFill>
    </fill>
    <fill>
      <patternFill patternType="solid">
        <fgColor rgb="FFE69138"/>
        <bgColor rgb="FFE69138"/>
      </patternFill>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
      <patternFill patternType="solid">
        <fgColor rgb="FFFFE599"/>
        <bgColor rgb="FFFFE599"/>
      </patternFill>
    </fill>
    <fill>
      <patternFill patternType="solid">
        <fgColor rgb="FFF9CB9C"/>
        <bgColor rgb="FFF9CB9C"/>
      </patternFill>
    </fill>
    <fill>
      <patternFill patternType="solid">
        <fgColor rgb="FFC9DAF8"/>
        <bgColor rgb="FFC9DAF8"/>
      </patternFill>
    </fill>
    <fill>
      <patternFill patternType="solid">
        <fgColor rgb="FFD5A6BD"/>
        <bgColor rgb="FFD5A6BD"/>
      </patternFill>
    </fill>
    <fill>
      <patternFill patternType="solid">
        <fgColor rgb="FF9900FF"/>
        <bgColor rgb="FF9900FF"/>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4">
    <border/>
    <border>
      <left style="thin">
        <color rgb="FF000000"/>
      </left>
      <right style="thin">
        <color rgb="FF000000"/>
      </right>
      <top style="thin">
        <color rgb="FF000000"/>
      </top>
      <bottom style="thin">
        <color rgb="FF000000"/>
      </bottom>
    </border>
    <border>
      <left style="thin">
        <color rgb="FFFF0000"/>
      </left>
      <right style="thin">
        <color rgb="FFFF0000"/>
      </right>
      <top style="thin">
        <color rgb="FFFF0000"/>
      </top>
    </border>
    <border>
      <left style="thin">
        <color rgb="FFFF0000"/>
      </left>
      <right style="thin">
        <color rgb="FFFF0000"/>
      </right>
    </border>
    <border>
      <left style="thin">
        <color rgb="FFFF0000"/>
      </left>
    </border>
    <border>
      <right style="thin">
        <color rgb="FFFF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2" fontId="3" numFmtId="0" xfId="0" applyAlignment="1" applyBorder="1" applyFill="1" applyFont="1">
      <alignment readingOrder="0"/>
    </xf>
    <xf borderId="1"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0" fillId="0" fontId="5" numFmtId="0" xfId="0" applyFont="1"/>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3" fontId="3" numFmtId="0" xfId="0" applyFont="1"/>
    <xf borderId="0" fillId="6" fontId="3" numFmtId="0" xfId="0" applyAlignment="1" applyFill="1" applyFont="1">
      <alignment readingOrder="0"/>
    </xf>
    <xf borderId="0" fillId="2" fontId="3" numFmtId="49" xfId="0" applyAlignment="1" applyFont="1" applyNumberFormat="1">
      <alignment readingOrder="0"/>
    </xf>
    <xf borderId="0" fillId="7" fontId="8" numFmtId="49" xfId="0" applyAlignment="1" applyFill="1" applyFont="1" applyNumberFormat="1">
      <alignment readingOrder="0"/>
    </xf>
    <xf borderId="0" fillId="2" fontId="9" numFmtId="49" xfId="0" applyAlignment="1" applyFont="1" applyNumberFormat="1">
      <alignment readingOrder="0"/>
    </xf>
    <xf borderId="0" fillId="8" fontId="3" numFmtId="49" xfId="0" applyAlignment="1" applyFill="1" applyFont="1" applyNumberFormat="1">
      <alignment readingOrder="0"/>
    </xf>
    <xf borderId="0" fillId="3" fontId="3" numFmtId="49" xfId="0" applyAlignment="1" applyFont="1" applyNumberFormat="1">
      <alignment readingOrder="0"/>
    </xf>
    <xf borderId="0" fillId="3" fontId="3" numFmtId="49" xfId="0" applyFont="1" applyNumberFormat="1"/>
    <xf borderId="0" fillId="9" fontId="8" numFmtId="49" xfId="0" applyAlignment="1" applyFill="1" applyFont="1" applyNumberFormat="1">
      <alignment readingOrder="0"/>
    </xf>
    <xf borderId="0" fillId="9" fontId="3" numFmtId="49" xfId="0" applyFont="1" applyNumberFormat="1"/>
    <xf borderId="0" fillId="9" fontId="3" numFmtId="49" xfId="0" applyAlignment="1" applyFont="1" applyNumberFormat="1">
      <alignment readingOrder="0"/>
    </xf>
    <xf borderId="0" fillId="10" fontId="3" numFmtId="49" xfId="0" applyAlignment="1" applyFill="1" applyFont="1" applyNumberFormat="1">
      <alignment readingOrder="0"/>
    </xf>
    <xf borderId="0" fillId="10" fontId="3" numFmtId="49" xfId="0" applyFont="1" applyNumberFormat="1"/>
    <xf borderId="0" fillId="11" fontId="3" numFmtId="49" xfId="0" applyAlignment="1" applyFill="1" applyFont="1" applyNumberFormat="1">
      <alignment readingOrder="0"/>
    </xf>
    <xf borderId="0" fillId="11" fontId="5" numFmtId="49" xfId="0" applyAlignment="1" applyFont="1" applyNumberFormat="1">
      <alignment readingOrder="0"/>
    </xf>
    <xf borderId="0" fillId="11" fontId="3" numFmtId="49" xfId="0" applyFont="1" applyNumberFormat="1"/>
    <xf borderId="0" fillId="12" fontId="3" numFmtId="49" xfId="0" applyAlignment="1" applyFill="1" applyFont="1" applyNumberFormat="1">
      <alignment readingOrder="0"/>
    </xf>
    <xf borderId="0" fillId="12" fontId="3" numFmtId="49" xfId="0" applyFont="1" applyNumberFormat="1"/>
    <xf borderId="0" fillId="13" fontId="3" numFmtId="49" xfId="0" applyAlignment="1" applyFill="1" applyFont="1" applyNumberFormat="1">
      <alignment readingOrder="0"/>
    </xf>
    <xf borderId="0" fillId="13" fontId="3" numFmtId="49" xfId="0" applyFont="1" applyNumberFormat="1"/>
    <xf borderId="0" fillId="4" fontId="3" numFmtId="49" xfId="0" applyAlignment="1" applyFont="1" applyNumberFormat="1">
      <alignment readingOrder="0"/>
    </xf>
    <xf borderId="0" fillId="4" fontId="5" numFmtId="49" xfId="0" applyAlignment="1" applyFont="1" applyNumberFormat="1">
      <alignment readingOrder="0"/>
    </xf>
    <xf borderId="0" fillId="4" fontId="3" numFmtId="49" xfId="0" applyFont="1" applyNumberFormat="1"/>
    <xf borderId="0" fillId="9" fontId="5" numFmtId="49" xfId="0" applyAlignment="1" applyFont="1" applyNumberFormat="1">
      <alignment readingOrder="0"/>
    </xf>
    <xf borderId="0" fillId="10" fontId="5" numFmtId="49" xfId="0" applyAlignment="1" applyFont="1" applyNumberFormat="1">
      <alignment readingOrder="0"/>
    </xf>
    <xf borderId="0" fillId="14" fontId="3" numFmtId="49" xfId="0" applyAlignment="1" applyFill="1" applyFont="1" applyNumberFormat="1">
      <alignment readingOrder="0"/>
    </xf>
    <xf borderId="0" fillId="14" fontId="5" numFmtId="49" xfId="0" applyAlignment="1" applyFont="1" applyNumberFormat="1">
      <alignment readingOrder="0"/>
    </xf>
    <xf borderId="0" fillId="14" fontId="3" numFmtId="49" xfId="0" applyFont="1" applyNumberFormat="1"/>
    <xf borderId="0" fillId="15" fontId="3" numFmtId="49" xfId="0" applyAlignment="1" applyFill="1" applyFont="1" applyNumberFormat="1">
      <alignment readingOrder="0"/>
    </xf>
    <xf borderId="0" fillId="15" fontId="5" numFmtId="49" xfId="0" applyAlignment="1" applyFont="1" applyNumberFormat="1">
      <alignment readingOrder="0"/>
    </xf>
    <xf borderId="0" fillId="15" fontId="3" numFmtId="49" xfId="0" applyFont="1" applyNumberFormat="1"/>
    <xf borderId="0" fillId="16" fontId="3" numFmtId="49" xfId="0" applyAlignment="1" applyFill="1" applyFont="1" applyNumberFormat="1">
      <alignment readingOrder="0"/>
    </xf>
    <xf borderId="0" fillId="16" fontId="5" numFmtId="49" xfId="0" applyAlignment="1" applyFont="1" applyNumberFormat="1">
      <alignment readingOrder="0"/>
    </xf>
    <xf borderId="0" fillId="16" fontId="3" numFmtId="49" xfId="0" applyFont="1" applyNumberFormat="1"/>
    <xf borderId="0" fillId="17" fontId="3" numFmtId="49" xfId="0" applyAlignment="1" applyFill="1" applyFont="1" applyNumberFormat="1">
      <alignment readingOrder="0"/>
    </xf>
    <xf borderId="0" fillId="17" fontId="5" numFmtId="49" xfId="0" applyAlignment="1" applyFont="1" applyNumberFormat="1">
      <alignment readingOrder="0"/>
    </xf>
    <xf borderId="0" fillId="17" fontId="3" numFmtId="49" xfId="0" applyFont="1" applyNumberFormat="1"/>
    <xf borderId="0" fillId="18" fontId="3" numFmtId="49" xfId="0" applyAlignment="1" applyFill="1" applyFont="1" applyNumberFormat="1">
      <alignment readingOrder="0"/>
    </xf>
    <xf borderId="0" fillId="18" fontId="3" numFmtId="49" xfId="0" applyFont="1" applyNumberFormat="1"/>
    <xf borderId="0" fillId="11" fontId="7" numFmtId="49" xfId="0" applyFont="1" applyNumberFormat="1"/>
    <xf borderId="0" fillId="11" fontId="7" numFmtId="49" xfId="0" applyAlignment="1" applyFont="1" applyNumberFormat="1">
      <alignment readingOrder="0"/>
    </xf>
    <xf borderId="0" fillId="15" fontId="5" numFmtId="49" xfId="0" applyFont="1" applyNumberFormat="1"/>
    <xf borderId="0" fillId="15" fontId="5" numFmtId="49" xfId="0" applyAlignment="1" applyFont="1" applyNumberFormat="1">
      <alignment horizontal="left" readingOrder="0"/>
    </xf>
    <xf borderId="0" fillId="15" fontId="5" numFmtId="49" xfId="0" applyAlignment="1" applyFont="1" applyNumberFormat="1">
      <alignment horizontal="left"/>
    </xf>
    <xf borderId="0" fillId="15" fontId="3" numFmtId="49" xfId="0" applyAlignment="1" applyFont="1" applyNumberFormat="1">
      <alignment horizontal="left"/>
    </xf>
    <xf borderId="0" fillId="15" fontId="3" numFmtId="49" xfId="0" applyAlignment="1" applyFont="1" applyNumberFormat="1">
      <alignment horizontal="left" readingOrder="0"/>
    </xf>
    <xf borderId="0" fillId="15" fontId="10" numFmtId="49" xfId="0" applyAlignment="1" applyFont="1" applyNumberFormat="1">
      <alignment horizontal="left" vertical="bottom"/>
    </xf>
    <xf borderId="0" fillId="15" fontId="10" numFmtId="49" xfId="0" applyAlignment="1" applyFont="1" applyNumberFormat="1">
      <alignment horizontal="left" readingOrder="0" vertical="bottom"/>
    </xf>
    <xf borderId="0" fillId="15" fontId="10" numFmtId="49" xfId="0" applyAlignment="1" applyFont="1" applyNumberFormat="1">
      <alignment vertical="bottom"/>
    </xf>
    <xf borderId="0" fillId="15" fontId="10" numFmtId="49" xfId="0" applyAlignment="1" applyFont="1" applyNumberFormat="1">
      <alignment readingOrder="0" vertical="bottom"/>
    </xf>
    <xf borderId="0" fillId="11" fontId="3" numFmtId="49" xfId="0" applyAlignment="1" applyFont="1" applyNumberFormat="1">
      <alignment horizontal="left" readingOrder="0"/>
    </xf>
    <xf borderId="0" fillId="11" fontId="3" numFmtId="49" xfId="0" applyAlignment="1" applyFont="1" applyNumberFormat="1">
      <alignment horizontal="left"/>
    </xf>
    <xf borderId="0" fillId="0" fontId="3" numFmtId="49" xfId="0" applyFont="1" applyNumberFormat="1"/>
    <xf borderId="0" fillId="9" fontId="8" numFmtId="0" xfId="0" applyAlignment="1" applyFont="1">
      <alignment readingOrder="0"/>
    </xf>
    <xf borderId="0" fillId="3" fontId="3" numFmtId="0" xfId="0" applyAlignment="1" applyFont="1">
      <alignment readingOrder="0" shrinkToFit="0" wrapText="0"/>
    </xf>
    <xf borderId="0" fillId="2" fontId="3" numFmtId="0" xfId="0" applyAlignment="1" applyFont="1">
      <alignment readingOrder="0"/>
    </xf>
    <xf borderId="0" fillId="19" fontId="3" numFmtId="0" xfId="0" applyAlignment="1" applyFill="1" applyFont="1">
      <alignment readingOrder="0"/>
    </xf>
    <xf borderId="0" fillId="8" fontId="3" numFmtId="0" xfId="0" applyAlignment="1" applyFont="1">
      <alignment readingOrder="0"/>
    </xf>
    <xf borderId="0" fillId="10" fontId="11" numFmtId="0" xfId="0" applyAlignment="1" applyFont="1">
      <alignment shrinkToFit="0" vertical="bottom" wrapText="0"/>
    </xf>
    <xf borderId="0" fillId="15" fontId="11" numFmtId="0" xfId="0" applyAlignment="1" applyFont="1">
      <alignment readingOrder="0" shrinkToFit="0" vertical="bottom" wrapText="0"/>
    </xf>
    <xf borderId="0" fillId="7" fontId="8" numFmtId="0" xfId="0" applyAlignment="1" applyFont="1">
      <alignment readingOrder="0"/>
    </xf>
    <xf borderId="0" fillId="20" fontId="12" numFmtId="0" xfId="0" applyAlignment="1" applyFill="1" applyFont="1">
      <alignment horizontal="left" readingOrder="0"/>
    </xf>
    <xf borderId="0" fillId="2" fontId="9" numFmtId="0" xfId="0" applyAlignment="1" applyFont="1">
      <alignment readingOrder="0"/>
    </xf>
    <xf borderId="0" fillId="0" fontId="3" numFmtId="49" xfId="0" applyAlignment="1" applyFont="1" applyNumberFormat="1">
      <alignment readingOrder="0"/>
    </xf>
    <xf borderId="0" fillId="10" fontId="3" numFmtId="0" xfId="0" applyAlignment="1" applyFont="1">
      <alignment readingOrder="0"/>
    </xf>
    <xf borderId="0" fillId="10" fontId="3" numFmtId="0" xfId="0" applyFont="1"/>
    <xf borderId="0" fillId="10" fontId="13" numFmtId="0" xfId="0" applyAlignment="1" applyFont="1">
      <alignment readingOrder="0"/>
    </xf>
    <xf borderId="0" fillId="9" fontId="3" numFmtId="0" xfId="0" applyFont="1"/>
    <xf borderId="0" fillId="5" fontId="3" numFmtId="0" xfId="0" applyFont="1"/>
    <xf borderId="0" fillId="15" fontId="3" numFmtId="0" xfId="0" applyAlignment="1" applyFont="1">
      <alignment readingOrder="0"/>
    </xf>
    <xf borderId="0" fillId="15" fontId="3" numFmtId="0" xfId="0" applyFont="1"/>
    <xf borderId="0" fillId="3" fontId="3" numFmtId="0" xfId="0" applyFont="1"/>
    <xf borderId="0" fillId="4" fontId="3" numFmtId="0" xfId="0" applyFont="1"/>
    <xf borderId="0" fillId="4" fontId="3" numFmtId="0" xfId="0" applyFont="1"/>
    <xf borderId="0" fillId="16" fontId="3" numFmtId="0" xfId="0" applyAlignment="1" applyFont="1">
      <alignment readingOrder="0"/>
    </xf>
    <xf borderId="0" fillId="16" fontId="3" numFmtId="0" xfId="0" applyFont="1"/>
    <xf borderId="0" fillId="16" fontId="3" numFmtId="0" xfId="0" applyFont="1"/>
    <xf borderId="0" fillId="14" fontId="3" numFmtId="0" xfId="0" applyAlignment="1" applyFont="1">
      <alignment readingOrder="0"/>
    </xf>
    <xf borderId="0" fillId="14" fontId="3" numFmtId="0" xfId="0" applyFont="1"/>
    <xf borderId="0" fillId="2" fontId="3" numFmtId="0" xfId="0" applyAlignment="1" applyFont="1">
      <alignment horizontal="left" readingOrder="0"/>
    </xf>
    <xf borderId="0" fillId="3" fontId="3" numFmtId="0" xfId="0" applyAlignment="1" applyFont="1">
      <alignment horizontal="left" readingOrder="0"/>
    </xf>
    <xf borderId="0" fillId="3" fontId="12" numFmtId="0" xfId="0" applyAlignment="1" applyFont="1">
      <alignment horizontal="left" readingOrder="0"/>
    </xf>
    <xf borderId="0" fillId="9" fontId="8" numFmtId="0" xfId="0" applyAlignment="1" applyFont="1">
      <alignment horizontal="left" readingOrder="0"/>
    </xf>
    <xf borderId="0" fillId="9" fontId="8" numFmtId="49" xfId="0" applyFont="1" applyNumberFormat="1"/>
    <xf borderId="0" fillId="9" fontId="8" numFmtId="0" xfId="0" applyFont="1"/>
    <xf borderId="0" fillId="10" fontId="3" numFmtId="49" xfId="0" applyAlignment="1" applyFont="1" applyNumberFormat="1">
      <alignment horizontal="left" readingOrder="0"/>
    </xf>
    <xf borderId="0" fillId="4" fontId="3" numFmtId="49" xfId="0" applyAlignment="1" applyFont="1" applyNumberFormat="1">
      <alignment horizontal="left" readingOrder="0"/>
    </xf>
    <xf borderId="0" fillId="11" fontId="3" numFmtId="0" xfId="0" applyAlignment="1" applyFont="1">
      <alignment readingOrder="0"/>
    </xf>
    <xf borderId="0" fillId="11" fontId="3" numFmtId="0" xfId="0" applyFont="1"/>
    <xf borderId="0" fillId="0" fontId="3" numFmtId="0" xfId="0" applyAlignment="1" applyFont="1">
      <alignment horizontal="left"/>
    </xf>
    <xf borderId="0" fillId="2" fontId="3" numFmtId="0" xfId="0" applyAlignment="1" applyFont="1">
      <alignment readingOrder="0" shrinkToFit="0" wrapText="0"/>
    </xf>
    <xf borderId="0" fillId="21" fontId="3" numFmtId="0" xfId="0" applyAlignment="1" applyFill="1" applyFont="1">
      <alignment readingOrder="0" shrinkToFit="0" wrapText="0"/>
    </xf>
    <xf borderId="0" fillId="2" fontId="3" numFmtId="49" xfId="0" applyAlignment="1" applyFont="1" applyNumberFormat="1">
      <alignment readingOrder="0" shrinkToFit="0" wrapText="0"/>
    </xf>
    <xf borderId="0" fillId="21" fontId="3" numFmtId="0" xfId="0" applyAlignment="1" applyFont="1">
      <alignment shrinkToFit="0" wrapText="0"/>
    </xf>
    <xf borderId="0" fillId="21" fontId="3" numFmtId="49" xfId="0" applyAlignment="1" applyFont="1" applyNumberFormat="1">
      <alignment readingOrder="0" shrinkToFit="0" wrapText="0"/>
    </xf>
    <xf borderId="0" fillId="8" fontId="3" numFmtId="0" xfId="0" applyAlignment="1" applyFont="1">
      <alignment readingOrder="0" shrinkToFit="0" wrapText="0"/>
    </xf>
    <xf borderId="0" fillId="3" fontId="3" numFmtId="49" xfId="0" applyAlignment="1" applyFont="1" applyNumberFormat="1">
      <alignment readingOrder="0" shrinkToFit="0" wrapText="0"/>
    </xf>
    <xf borderId="0" fillId="3" fontId="3" numFmtId="0" xfId="0" applyAlignment="1" applyFont="1">
      <alignment shrinkToFit="0" wrapText="0"/>
    </xf>
    <xf borderId="0" fillId="12" fontId="3" numFmtId="0" xfId="0" applyAlignment="1" applyFont="1">
      <alignment readingOrder="0" shrinkToFit="0" wrapText="0"/>
    </xf>
    <xf borderId="0" fillId="12" fontId="3" numFmtId="49" xfId="0" applyAlignment="1" applyFont="1" applyNumberFormat="1">
      <alignment readingOrder="0" shrinkToFit="0" wrapText="0"/>
    </xf>
    <xf borderId="0" fillId="12" fontId="3" numFmtId="49" xfId="0" applyAlignment="1" applyFont="1" applyNumberFormat="1">
      <alignment shrinkToFit="0" wrapText="0"/>
    </xf>
    <xf borderId="0" fillId="12" fontId="3" numFmtId="0" xfId="0" applyAlignment="1" applyFont="1">
      <alignment shrinkToFit="0" wrapText="0"/>
    </xf>
    <xf borderId="0" fillId="3" fontId="3" numFmtId="0" xfId="0" applyAlignment="1" applyFont="1">
      <alignment shrinkToFit="0" wrapText="0"/>
    </xf>
    <xf borderId="0" fillId="3" fontId="3" numFmtId="49" xfId="0" applyAlignment="1" applyFont="1" applyNumberFormat="1">
      <alignment shrinkToFit="0" wrapText="0"/>
    </xf>
    <xf borderId="0" fillId="12" fontId="3" numFmtId="0" xfId="0" applyAlignment="1" applyFont="1">
      <alignment shrinkToFit="0" wrapText="0"/>
    </xf>
    <xf borderId="0" fillId="9" fontId="8" numFmtId="0" xfId="0" applyAlignment="1" applyFont="1">
      <alignment readingOrder="0" shrinkToFit="0" wrapText="0"/>
    </xf>
    <xf borderId="0" fillId="9" fontId="8" numFmtId="0" xfId="0" applyAlignment="1" applyFont="1">
      <alignment readingOrder="0" shrinkToFit="0" wrapText="0"/>
    </xf>
    <xf borderId="0" fillId="9" fontId="3" numFmtId="0" xfId="0" applyAlignment="1" applyFont="1">
      <alignment shrinkToFit="0" wrapText="0"/>
    </xf>
    <xf borderId="0" fillId="9" fontId="3" numFmtId="0" xfId="0" applyAlignment="1" applyFont="1">
      <alignment readingOrder="0" shrinkToFit="0" wrapText="0"/>
    </xf>
    <xf borderId="0" fillId="9" fontId="3" numFmtId="49" xfId="0" applyAlignment="1" applyFont="1" applyNumberFormat="1">
      <alignment readingOrder="0" shrinkToFit="0" wrapText="0"/>
    </xf>
    <xf borderId="0" fillId="9" fontId="3" numFmtId="49" xfId="0" applyAlignment="1" applyFont="1" applyNumberFormat="1">
      <alignment shrinkToFit="0" wrapText="0"/>
    </xf>
    <xf borderId="0" fillId="10" fontId="3" numFmtId="0" xfId="0" applyAlignment="1" applyFont="1">
      <alignment readingOrder="0" shrinkToFit="0" wrapText="0"/>
    </xf>
    <xf borderId="0" fillId="10" fontId="3" numFmtId="49" xfId="0" applyAlignment="1" applyFont="1" applyNumberFormat="1">
      <alignment readingOrder="0" shrinkToFit="0" wrapText="0"/>
    </xf>
    <xf borderId="0" fillId="10" fontId="3" numFmtId="0" xfId="0" applyAlignment="1" applyFont="1">
      <alignment shrinkToFit="0" wrapText="0"/>
    </xf>
    <xf borderId="0" fillId="10" fontId="3" numFmtId="49" xfId="0" applyAlignment="1" applyFont="1" applyNumberFormat="1">
      <alignment shrinkToFit="0" wrapText="0"/>
    </xf>
    <xf borderId="0" fillId="16" fontId="3" numFmtId="0" xfId="0" applyAlignment="1" applyFont="1">
      <alignment readingOrder="0" shrinkToFit="0" wrapText="0"/>
    </xf>
    <xf borderId="0" fillId="16" fontId="3" numFmtId="0" xfId="0" applyAlignment="1" applyFont="1">
      <alignment horizontal="left" readingOrder="0" shrinkToFit="0" wrapText="0"/>
    </xf>
    <xf borderId="0" fillId="16" fontId="3" numFmtId="49" xfId="0" applyAlignment="1" applyFont="1" applyNumberFormat="1">
      <alignment horizontal="left" readingOrder="0" shrinkToFit="0" wrapText="0"/>
    </xf>
    <xf borderId="0" fillId="16" fontId="3" numFmtId="49" xfId="0" applyAlignment="1" applyFont="1" applyNumberFormat="1">
      <alignment readingOrder="0" shrinkToFit="0" wrapText="0"/>
    </xf>
    <xf borderId="0" fillId="16" fontId="3" numFmtId="0" xfId="0" applyAlignment="1" applyFont="1">
      <alignment shrinkToFit="0" wrapText="0"/>
    </xf>
    <xf borderId="0" fillId="22" fontId="3" numFmtId="0" xfId="0" applyAlignment="1" applyFill="1" applyFont="1">
      <alignment readingOrder="0" shrinkToFit="0" wrapText="0"/>
    </xf>
    <xf borderId="0" fillId="22" fontId="3" numFmtId="0" xfId="0" applyAlignment="1" applyFont="1">
      <alignment horizontal="left" shrinkToFit="0" wrapText="0"/>
    </xf>
    <xf borderId="0" fillId="22" fontId="3" numFmtId="49" xfId="0" applyAlignment="1" applyFont="1" applyNumberFormat="1">
      <alignment horizontal="left" shrinkToFit="0" wrapText="0"/>
    </xf>
    <xf borderId="0" fillId="22" fontId="3" numFmtId="0" xfId="0" applyAlignment="1" applyFont="1">
      <alignment horizontal="left" readingOrder="0" shrinkToFit="0" wrapText="0"/>
    </xf>
    <xf borderId="0" fillId="22" fontId="3" numFmtId="49" xfId="0" applyAlignment="1" applyFont="1" applyNumberFormat="1">
      <alignment readingOrder="0" shrinkToFit="0" wrapText="0"/>
    </xf>
    <xf borderId="0" fillId="22" fontId="3" numFmtId="0" xfId="0" applyAlignment="1" applyFont="1">
      <alignment shrinkToFit="0" wrapText="0"/>
    </xf>
    <xf borderId="0" fillId="22" fontId="3" numFmtId="49" xfId="0" applyAlignment="1" applyFont="1" applyNumberFormat="1">
      <alignment horizontal="left" readingOrder="0" shrinkToFit="0" wrapText="0"/>
    </xf>
    <xf borderId="0" fillId="4" fontId="3" numFmtId="0" xfId="0" applyAlignment="1" applyFont="1">
      <alignment readingOrder="0" shrinkToFit="0" wrapText="0"/>
    </xf>
    <xf borderId="0" fillId="4" fontId="3" numFmtId="0" xfId="0" applyAlignment="1" applyFont="1">
      <alignment horizontal="left" readingOrder="0" shrinkToFit="0" wrapText="0"/>
    </xf>
    <xf borderId="0" fillId="4" fontId="3" numFmtId="49" xfId="0" applyAlignment="1" applyFont="1" applyNumberFormat="1">
      <alignment horizontal="left" readingOrder="0" shrinkToFit="0" wrapText="0"/>
    </xf>
    <xf borderId="0" fillId="4" fontId="11" numFmtId="0" xfId="0" applyAlignment="1" applyFont="1">
      <alignment readingOrder="0" shrinkToFit="0" vertical="bottom" wrapText="0"/>
    </xf>
    <xf borderId="0" fillId="4" fontId="3" numFmtId="49" xfId="0" applyAlignment="1" applyFont="1" applyNumberFormat="1">
      <alignment readingOrder="0" shrinkToFit="0" wrapText="0"/>
    </xf>
    <xf borderId="0" fillId="4" fontId="3" numFmtId="0" xfId="0" applyAlignment="1" applyFont="1">
      <alignment shrinkToFit="0" wrapText="0"/>
    </xf>
    <xf borderId="0" fillId="23" fontId="3" numFmtId="0" xfId="0" applyAlignment="1" applyFill="1" applyFont="1">
      <alignment readingOrder="0" shrinkToFit="0" wrapText="0"/>
    </xf>
    <xf borderId="0" fillId="23" fontId="3" numFmtId="0" xfId="0" applyAlignment="1" applyFont="1">
      <alignment horizontal="left" readingOrder="0" shrinkToFit="0" wrapText="0"/>
    </xf>
    <xf borderId="0" fillId="23" fontId="3" numFmtId="49" xfId="0" applyAlignment="1" applyFont="1" applyNumberFormat="1">
      <alignment horizontal="left" readingOrder="0" shrinkToFit="0" wrapText="0"/>
    </xf>
    <xf borderId="0" fillId="23" fontId="11" numFmtId="0" xfId="0" applyAlignment="1" applyFont="1">
      <alignment readingOrder="0" shrinkToFit="0" vertical="bottom" wrapText="0"/>
    </xf>
    <xf borderId="0" fillId="23" fontId="3" numFmtId="49" xfId="0" applyAlignment="1" applyFont="1" applyNumberFormat="1">
      <alignment readingOrder="0" shrinkToFit="0" wrapText="0"/>
    </xf>
    <xf borderId="0" fillId="23" fontId="3" numFmtId="0" xfId="0" applyAlignment="1" applyFont="1">
      <alignment shrinkToFit="0" wrapText="0"/>
    </xf>
    <xf borderId="0" fillId="16" fontId="11" numFmtId="0" xfId="0" applyAlignment="1" applyFont="1">
      <alignment readingOrder="0" shrinkToFit="0" vertical="bottom" wrapText="0"/>
    </xf>
    <xf borderId="0" fillId="15" fontId="3" numFmtId="0" xfId="0" applyAlignment="1" applyFont="1">
      <alignment readingOrder="0" shrinkToFit="0" wrapText="0"/>
    </xf>
    <xf borderId="0" fillId="15" fontId="3" numFmtId="0" xfId="0" applyAlignment="1" applyFont="1">
      <alignment horizontal="left" readingOrder="0" shrinkToFit="0" wrapText="0"/>
    </xf>
    <xf borderId="0" fillId="15" fontId="3" numFmtId="49" xfId="0" applyAlignment="1" applyFont="1" applyNumberFormat="1">
      <alignment horizontal="left" readingOrder="0" shrinkToFit="0" wrapText="0"/>
    </xf>
    <xf borderId="0" fillId="15" fontId="3" numFmtId="49" xfId="0" applyAlignment="1" applyFont="1" applyNumberFormat="1">
      <alignment readingOrder="0" shrinkToFit="0" wrapText="0"/>
    </xf>
    <xf borderId="0" fillId="15" fontId="3" numFmtId="0" xfId="0" applyAlignment="1" applyFont="1">
      <alignment shrinkToFit="0" wrapText="0"/>
    </xf>
    <xf borderId="0" fillId="15" fontId="3" numFmtId="0" xfId="0" applyAlignment="1" applyFont="1">
      <alignment horizontal="left" shrinkToFit="0" wrapText="0"/>
    </xf>
    <xf borderId="0" fillId="4" fontId="3" numFmtId="0" xfId="0" applyAlignment="1" applyFont="1">
      <alignment horizontal="left" readingOrder="0" shrinkToFit="0" vertical="center" wrapText="0"/>
    </xf>
    <xf borderId="0" fillId="16" fontId="3" numFmtId="0" xfId="0" applyAlignment="1" applyFont="1">
      <alignment horizontal="left" readingOrder="0" shrinkToFit="0" vertical="center" wrapText="0"/>
    </xf>
    <xf borderId="0" fillId="16" fontId="11" numFmtId="0" xfId="0" applyAlignment="1" applyFont="1">
      <alignment horizontal="left" readingOrder="0" shrinkToFit="0" vertical="center" wrapText="0"/>
    </xf>
    <xf borderId="0" fillId="16" fontId="3" numFmtId="0" xfId="0" applyAlignment="1" applyFont="1">
      <alignment horizontal="left" shrinkToFit="0" wrapText="0"/>
    </xf>
    <xf borderId="0" fillId="22" fontId="3" numFmtId="0" xfId="0" applyAlignment="1" applyFont="1">
      <alignment horizontal="left" readingOrder="0" shrinkToFit="0" vertical="center" wrapText="0"/>
    </xf>
    <xf borderId="0" fillId="22" fontId="11" numFmtId="0" xfId="0" applyAlignment="1" applyFont="1">
      <alignment horizontal="left" readingOrder="0" shrinkToFit="0" vertical="center" wrapText="0"/>
    </xf>
    <xf borderId="0" fillId="10" fontId="11" numFmtId="0" xfId="0" applyAlignment="1" applyFont="1">
      <alignment horizontal="right" readingOrder="0" shrinkToFit="0" vertical="bottom" wrapText="0"/>
    </xf>
    <xf borderId="0" fillId="10" fontId="11" numFmtId="0" xfId="0" applyAlignment="1" applyFont="1">
      <alignment readingOrder="0" shrinkToFit="0" vertical="bottom" wrapText="0"/>
    </xf>
    <xf borderId="0" fillId="10" fontId="11" numFmtId="49" xfId="0" applyAlignment="1" applyFont="1" applyNumberFormat="1">
      <alignment shrinkToFit="0" vertical="bottom" wrapText="0"/>
    </xf>
    <xf borderId="0" fillId="10" fontId="14" numFmtId="0" xfId="0" applyAlignment="1" applyFont="1">
      <alignment readingOrder="0" shrinkToFit="0" vertical="bottom" wrapText="0"/>
    </xf>
    <xf borderId="0" fillId="10" fontId="14" numFmtId="49" xfId="0" applyAlignment="1" applyFont="1" applyNumberFormat="1">
      <alignment shrinkToFit="0" vertical="bottom" wrapText="0"/>
    </xf>
    <xf borderId="0" fillId="10" fontId="14" numFmtId="0" xfId="0" applyAlignment="1" applyFont="1">
      <alignment shrinkToFit="0" vertical="bottom" wrapText="0"/>
    </xf>
    <xf borderId="0" fillId="14" fontId="3" numFmtId="0" xfId="0" applyAlignment="1" applyFont="1">
      <alignment readingOrder="0" shrinkToFit="0" wrapText="0"/>
    </xf>
    <xf borderId="0" fillId="14" fontId="11" numFmtId="0" xfId="0" applyAlignment="1" applyFont="1">
      <alignment readingOrder="0" shrinkToFit="0" vertical="bottom" wrapText="0"/>
    </xf>
    <xf borderId="0" fillId="14" fontId="11" numFmtId="49" xfId="0" applyAlignment="1" applyFont="1" applyNumberFormat="1">
      <alignment shrinkToFit="0" vertical="bottom" wrapText="0"/>
    </xf>
    <xf borderId="0" fillId="14" fontId="11" numFmtId="0" xfId="0" applyAlignment="1" applyFont="1">
      <alignment shrinkToFit="0" vertical="bottom" wrapText="0"/>
    </xf>
    <xf borderId="0" fillId="14" fontId="3" numFmtId="49" xfId="0" applyAlignment="1" applyFont="1" applyNumberFormat="1">
      <alignment readingOrder="0" shrinkToFit="0" wrapText="0"/>
    </xf>
    <xf borderId="0" fillId="14" fontId="14" numFmtId="0" xfId="0" applyAlignment="1" applyFont="1">
      <alignment readingOrder="0" shrinkToFit="0" vertical="bottom" wrapText="0"/>
    </xf>
    <xf borderId="0" fillId="14" fontId="14" numFmtId="49" xfId="0" applyAlignment="1" applyFont="1" applyNumberFormat="1">
      <alignment shrinkToFit="0" vertical="bottom" wrapText="0"/>
    </xf>
    <xf borderId="0" fillId="14" fontId="14" numFmtId="0" xfId="0" applyAlignment="1" applyFont="1">
      <alignment shrinkToFit="0" vertical="bottom" wrapText="0"/>
    </xf>
    <xf borderId="0" fillId="24" fontId="3" numFmtId="0" xfId="0" applyAlignment="1" applyFill="1" applyFont="1">
      <alignment readingOrder="0" shrinkToFit="0" wrapText="0"/>
    </xf>
    <xf borderId="0" fillId="24" fontId="11" numFmtId="0" xfId="0" applyAlignment="1" applyFont="1">
      <alignment readingOrder="0" shrinkToFit="0" vertical="bottom" wrapText="0"/>
    </xf>
    <xf borderId="0" fillId="24" fontId="11" numFmtId="49" xfId="0" applyAlignment="1" applyFont="1" applyNumberFormat="1">
      <alignment shrinkToFit="0" vertical="bottom" wrapText="0"/>
    </xf>
    <xf borderId="0" fillId="24" fontId="11" numFmtId="0" xfId="0" applyAlignment="1" applyFont="1">
      <alignment shrinkToFit="0" vertical="bottom" wrapText="0"/>
    </xf>
    <xf borderId="0" fillId="24" fontId="3" numFmtId="49" xfId="0" applyAlignment="1" applyFont="1" applyNumberFormat="1">
      <alignment readingOrder="0" shrinkToFit="0" wrapText="0"/>
    </xf>
    <xf borderId="0" fillId="24" fontId="3" numFmtId="49" xfId="0" applyAlignment="1" applyFont="1" applyNumberFormat="1">
      <alignment shrinkToFit="0" wrapText="0"/>
    </xf>
    <xf borderId="0" fillId="24" fontId="3" numFmtId="0" xfId="0" applyAlignment="1" applyFont="1">
      <alignment shrinkToFit="0" wrapText="0"/>
    </xf>
    <xf borderId="0" fillId="11" fontId="3" numFmtId="0" xfId="0" applyAlignment="1" applyFont="1">
      <alignment readingOrder="0" shrinkToFit="0" wrapText="0"/>
    </xf>
    <xf borderId="0" fillId="11" fontId="11" numFmtId="0" xfId="0" applyAlignment="1" applyFont="1">
      <alignment readingOrder="0" shrinkToFit="0" vertical="bottom" wrapText="0"/>
    </xf>
    <xf borderId="0" fillId="11" fontId="3" numFmtId="49" xfId="0" applyAlignment="1" applyFont="1" applyNumberFormat="1">
      <alignment shrinkToFit="0" wrapText="0"/>
    </xf>
    <xf borderId="0" fillId="11" fontId="3" numFmtId="0" xfId="0" applyAlignment="1" applyFont="1">
      <alignment shrinkToFit="0" wrapText="0"/>
    </xf>
    <xf borderId="0" fillId="11" fontId="3" numFmtId="49" xfId="0" applyAlignment="1" applyFont="1" applyNumberFormat="1">
      <alignment readingOrder="0" shrinkToFit="0" wrapText="0"/>
    </xf>
    <xf borderId="0" fillId="15" fontId="11" numFmtId="0" xfId="0" applyAlignment="1" applyFont="1">
      <alignment horizontal="right" readingOrder="0" shrinkToFit="0" vertical="bottom" wrapText="0"/>
    </xf>
    <xf borderId="0" fillId="15" fontId="11" numFmtId="49" xfId="0" applyAlignment="1" applyFont="1" applyNumberFormat="1">
      <alignment shrinkToFit="0" vertical="bottom" wrapText="0"/>
    </xf>
    <xf borderId="0" fillId="15" fontId="11" numFmtId="0" xfId="0" applyAlignment="1" applyFont="1">
      <alignment shrinkToFit="0" vertical="bottom" wrapText="0"/>
    </xf>
    <xf borderId="0" fillId="25" fontId="3" numFmtId="0" xfId="0" applyAlignment="1" applyFill="1" applyFont="1">
      <alignment readingOrder="0" shrinkToFit="0" wrapText="0"/>
    </xf>
    <xf borderId="0" fillId="25" fontId="11" numFmtId="0" xfId="0" applyAlignment="1" applyFont="1">
      <alignment horizontal="right" readingOrder="0" shrinkToFit="0" vertical="bottom" wrapText="0"/>
    </xf>
    <xf borderId="0" fillId="25" fontId="11" numFmtId="0" xfId="0" applyAlignment="1" applyFont="1">
      <alignment readingOrder="0" shrinkToFit="0" vertical="bottom" wrapText="0"/>
    </xf>
    <xf borderId="0" fillId="25" fontId="3" numFmtId="49" xfId="0" applyAlignment="1" applyFont="1" applyNumberFormat="1">
      <alignment shrinkToFit="0" wrapText="0"/>
    </xf>
    <xf borderId="0" fillId="25" fontId="3" numFmtId="0" xfId="0" applyAlignment="1" applyFont="1">
      <alignment shrinkToFit="0" wrapText="0"/>
    </xf>
    <xf borderId="0" fillId="25" fontId="3" numFmtId="49" xfId="0" applyAlignment="1" applyFont="1" applyNumberFormat="1">
      <alignment readingOrder="0" shrinkToFit="0" wrapText="0"/>
    </xf>
    <xf borderId="0" fillId="9" fontId="8" numFmtId="0" xfId="0" applyAlignment="1" applyFont="1">
      <alignment shrinkToFit="0" wrapText="0"/>
    </xf>
    <xf borderId="0" fillId="9" fontId="8" numFmtId="49" xfId="0" applyAlignment="1" applyFont="1" applyNumberFormat="1">
      <alignment readingOrder="0" shrinkToFit="0" wrapText="0"/>
    </xf>
    <xf borderId="0" fillId="9" fontId="8" numFmtId="49" xfId="0" applyAlignment="1" applyFont="1" applyNumberFormat="1">
      <alignment shrinkToFit="0" wrapText="0"/>
    </xf>
    <xf borderId="0" fillId="0" fontId="3" numFmtId="0" xfId="0" applyAlignment="1" applyFont="1">
      <alignment readingOrder="0" shrinkToFit="0" wrapText="0"/>
    </xf>
    <xf borderId="0" fillId="0" fontId="3" numFmtId="49" xfId="0" applyAlignment="1" applyFont="1" applyNumberFormat="1">
      <alignment shrinkToFit="0" wrapText="0"/>
    </xf>
    <xf borderId="0" fillId="0" fontId="3" numFmtId="0" xfId="0" applyAlignment="1" applyFont="1">
      <alignment shrinkToFit="0" wrapText="0"/>
    </xf>
    <xf borderId="0" fillId="0" fontId="3" numFmtId="49" xfId="0" applyAlignment="1" applyFont="1" applyNumberFormat="1">
      <alignment readingOrder="0" shrinkToFit="0" wrapText="0"/>
    </xf>
    <xf borderId="0" fillId="16" fontId="3" numFmtId="49" xfId="0" applyAlignment="1" applyFont="1" applyNumberFormat="1">
      <alignment shrinkToFit="0" wrapText="0"/>
    </xf>
    <xf borderId="0" fillId="22" fontId="3" numFmtId="49" xfId="0" applyAlignment="1" applyFont="1" applyNumberFormat="1">
      <alignment shrinkToFit="0" wrapText="0"/>
    </xf>
    <xf borderId="0" fillId="22" fontId="3" numFmtId="49" xfId="0" applyAlignment="1" applyFont="1" applyNumberFormat="1">
      <alignment readingOrder="0"/>
    </xf>
    <xf borderId="0" fillId="22" fontId="3" numFmtId="0" xfId="0" applyFont="1"/>
    <xf borderId="0" fillId="4" fontId="3" numFmtId="49" xfId="0" applyAlignment="1" applyFont="1" applyNumberFormat="1">
      <alignment shrinkToFit="0" wrapText="0"/>
    </xf>
    <xf borderId="0" fillId="4" fontId="12" numFmtId="0" xfId="0" applyAlignment="1" applyFont="1">
      <alignment horizontal="left" readingOrder="0"/>
    </xf>
    <xf borderId="0" fillId="23" fontId="3" numFmtId="49" xfId="0" applyAlignment="1" applyFont="1" applyNumberFormat="1">
      <alignment shrinkToFit="0" wrapText="0"/>
    </xf>
    <xf borderId="0" fillId="21" fontId="3" numFmtId="49" xfId="0" applyAlignment="1" applyFont="1" applyNumberFormat="1">
      <alignment shrinkToFit="0" wrapText="0"/>
    </xf>
    <xf borderId="0" fillId="0" fontId="5" numFmtId="0" xfId="0" applyAlignment="1" applyFont="1">
      <alignment readingOrder="0" shrinkToFit="0" wrapText="0"/>
    </xf>
    <xf borderId="0" fillId="16" fontId="5" numFmtId="0" xfId="0" applyAlignment="1" applyFont="1">
      <alignment readingOrder="0" shrinkToFit="0" wrapText="0"/>
    </xf>
    <xf borderId="0" fillId="22" fontId="5" numFmtId="0" xfId="0" applyAlignment="1" applyFont="1">
      <alignment readingOrder="0" shrinkToFit="0" wrapText="0"/>
    </xf>
    <xf borderId="0" fillId="4" fontId="5" numFmtId="0" xfId="0" applyAlignment="1" applyFont="1">
      <alignment readingOrder="0" shrinkToFit="0" wrapText="0"/>
    </xf>
    <xf borderId="0" fillId="23" fontId="5" numFmtId="0" xfId="0" applyAlignment="1" applyFont="1">
      <alignment readingOrder="0" shrinkToFit="0" wrapText="0"/>
    </xf>
    <xf borderId="0" fillId="17" fontId="3" numFmtId="0" xfId="0" applyAlignment="1" applyFont="1">
      <alignment readingOrder="0" shrinkToFit="0" wrapText="0"/>
    </xf>
    <xf borderId="0" fillId="17" fontId="3" numFmtId="49" xfId="0" applyAlignment="1" applyFont="1" applyNumberFormat="1">
      <alignment shrinkToFit="0" wrapText="0"/>
    </xf>
    <xf borderId="0" fillId="17" fontId="3" numFmtId="0" xfId="0" applyAlignment="1" applyFont="1">
      <alignment shrinkToFit="0" wrapText="0"/>
    </xf>
    <xf borderId="0" fillId="17" fontId="3" numFmtId="49" xfId="0" applyAlignment="1" applyFont="1" applyNumberFormat="1">
      <alignment readingOrder="0" shrinkToFit="0" wrapText="0"/>
    </xf>
    <xf borderId="0" fillId="15" fontId="3" numFmtId="49" xfId="0" applyAlignment="1" applyFont="1" applyNumberFormat="1">
      <alignment shrinkToFit="0" wrapText="0"/>
    </xf>
    <xf borderId="2" fillId="7" fontId="8" numFmtId="0" xfId="0" applyAlignment="1" applyBorder="1" applyFont="1">
      <alignment readingOrder="0"/>
    </xf>
    <xf borderId="3" fillId="0" fontId="3" numFmtId="0" xfId="0" applyAlignment="1" applyBorder="1" applyFont="1">
      <alignment readingOrder="0"/>
    </xf>
    <xf borderId="0" fillId="0" fontId="14" numFmtId="0" xfId="0" applyAlignment="1" applyFont="1">
      <alignment vertical="bottom"/>
    </xf>
    <xf borderId="0" fillId="0" fontId="14" numFmtId="0" xfId="0" applyAlignment="1" applyFont="1">
      <alignment readingOrder="0" vertical="bottom"/>
    </xf>
    <xf borderId="0" fillId="21" fontId="3" numFmtId="0" xfId="0" applyAlignment="1" applyFont="1">
      <alignment readingOrder="0"/>
    </xf>
    <xf borderId="3" fillId="21" fontId="3" numFmtId="0" xfId="0" applyAlignment="1" applyBorder="1" applyFont="1">
      <alignment readingOrder="0"/>
    </xf>
    <xf borderId="0" fillId="21" fontId="3" numFmtId="49" xfId="0" applyAlignment="1" applyFont="1" applyNumberFormat="1">
      <alignment readingOrder="0"/>
    </xf>
    <xf borderId="0" fillId="21" fontId="3" numFmtId="0" xfId="0" applyFont="1"/>
    <xf borderId="0" fillId="0" fontId="5" numFmtId="49" xfId="0" applyAlignment="1" applyFont="1" applyNumberFormat="1">
      <alignment readingOrder="0"/>
    </xf>
    <xf borderId="0" fillId="20" fontId="10" numFmtId="49" xfId="0" applyAlignment="1" applyFont="1" applyNumberFormat="1">
      <alignment horizontal="left" readingOrder="0"/>
    </xf>
    <xf borderId="0" fillId="0" fontId="3" numFmtId="0" xfId="0" applyFont="1"/>
    <xf borderId="0" fillId="20" fontId="3" numFmtId="0" xfId="0" applyAlignment="1" applyFont="1">
      <alignment readingOrder="0"/>
    </xf>
    <xf borderId="3" fillId="20" fontId="3" numFmtId="0" xfId="0" applyAlignment="1" applyBorder="1" applyFont="1">
      <alignment readingOrder="0"/>
    </xf>
    <xf borderId="0" fillId="20" fontId="3" numFmtId="0" xfId="0" applyFont="1"/>
    <xf borderId="3" fillId="21" fontId="3" numFmtId="0" xfId="0" applyBorder="1" applyFont="1"/>
    <xf borderId="3" fillId="0" fontId="3" numFmtId="0" xfId="0" applyBorder="1" applyFont="1"/>
    <xf borderId="0" fillId="20" fontId="11" numFmtId="49" xfId="0" applyAlignment="1" applyFont="1" applyNumberFormat="1">
      <alignment horizontal="left" readingOrder="0"/>
    </xf>
    <xf borderId="3" fillId="9" fontId="3" numFmtId="0" xfId="0" applyAlignment="1" applyBorder="1" applyFont="1">
      <alignment readingOrder="0"/>
    </xf>
    <xf borderId="0" fillId="9" fontId="3" numFmtId="0" xfId="0" applyAlignment="1" applyFont="1">
      <alignment readingOrder="0"/>
    </xf>
    <xf borderId="0" fillId="0" fontId="11" numFmtId="0" xfId="0" applyAlignment="1" applyFont="1">
      <alignment readingOrder="0" vertical="bottom"/>
    </xf>
    <xf borderId="3" fillId="0" fontId="11" numFmtId="0" xfId="0" applyAlignment="1" applyBorder="1" applyFont="1">
      <alignment readingOrder="0" vertical="bottom"/>
    </xf>
    <xf borderId="0" fillId="0" fontId="14" numFmtId="49" xfId="0" applyAlignment="1" applyFont="1" applyNumberFormat="1">
      <alignment vertical="bottom"/>
    </xf>
    <xf borderId="3" fillId="0" fontId="14" numFmtId="0" xfId="0" applyAlignment="1" applyBorder="1" applyFont="1">
      <alignment readingOrder="0" vertical="bottom"/>
    </xf>
    <xf borderId="3" fillId="0" fontId="3" numFmtId="0" xfId="0" applyBorder="1" applyFont="1"/>
    <xf borderId="0" fillId="9" fontId="15" numFmtId="0" xfId="0" applyAlignment="1" applyFont="1">
      <alignment readingOrder="0" vertical="bottom"/>
    </xf>
    <xf borderId="0" fillId="9" fontId="11" numFmtId="0" xfId="0" applyAlignment="1" applyFont="1">
      <alignment vertical="bottom"/>
    </xf>
    <xf borderId="0" fillId="3" fontId="11" numFmtId="49" xfId="0" applyAlignment="1" applyFont="1" applyNumberFormat="1">
      <alignment vertical="bottom"/>
    </xf>
    <xf borderId="0" fillId="9" fontId="15" numFmtId="49" xfId="0" applyAlignment="1" applyFont="1" applyNumberFormat="1">
      <alignment vertical="bottom"/>
    </xf>
    <xf borderId="0" fillId="10" fontId="11" numFmtId="49" xfId="0" applyAlignment="1" applyFont="1" applyNumberFormat="1">
      <alignment vertical="bottom"/>
    </xf>
    <xf borderId="0" fillId="11" fontId="11" numFmtId="49" xfId="0" applyAlignment="1" applyFont="1" applyNumberFormat="1">
      <alignment vertical="bottom"/>
    </xf>
    <xf borderId="0" fillId="11" fontId="11" numFmtId="49" xfId="0" applyAlignment="1" applyFont="1" applyNumberFormat="1">
      <alignment readingOrder="0" vertical="bottom"/>
    </xf>
    <xf borderId="0" fillId="12" fontId="11" numFmtId="49" xfId="0" applyAlignment="1" applyFont="1" applyNumberFormat="1">
      <alignment vertical="bottom"/>
    </xf>
    <xf borderId="0" fillId="13" fontId="11" numFmtId="49" xfId="0" applyAlignment="1" applyFont="1" applyNumberFormat="1">
      <alignment vertical="bottom"/>
    </xf>
    <xf borderId="0" fillId="13" fontId="11" numFmtId="49" xfId="0" applyAlignment="1" applyFont="1" applyNumberFormat="1">
      <alignment readingOrder="0" vertical="bottom"/>
    </xf>
    <xf borderId="0" fillId="4" fontId="11" numFmtId="49" xfId="0" applyAlignment="1" applyFont="1" applyNumberFormat="1">
      <alignment vertical="bottom"/>
    </xf>
    <xf borderId="0" fillId="14" fontId="11" numFmtId="49" xfId="0" applyAlignment="1" applyFont="1" applyNumberFormat="1">
      <alignment vertical="bottom"/>
    </xf>
    <xf borderId="0" fillId="15" fontId="11" numFmtId="49" xfId="0" applyAlignment="1" applyFont="1" applyNumberFormat="1">
      <alignment vertical="bottom"/>
    </xf>
    <xf borderId="0" fillId="16" fontId="11" numFmtId="49" xfId="0" applyAlignment="1" applyFont="1" applyNumberFormat="1">
      <alignment vertical="bottom"/>
    </xf>
    <xf borderId="0" fillId="17" fontId="11" numFmtId="49" xfId="0" applyAlignment="1" applyFont="1" applyNumberFormat="1">
      <alignment vertical="bottom"/>
    </xf>
    <xf borderId="0" fillId="18" fontId="11" numFmtId="49" xfId="0" applyAlignment="1" applyFont="1" applyNumberFormat="1">
      <alignment readingOrder="0" vertical="bottom"/>
    </xf>
    <xf borderId="0" fillId="11" fontId="16" numFmtId="49" xfId="0" applyAlignment="1" applyFont="1" applyNumberFormat="1">
      <alignment vertical="bottom"/>
    </xf>
    <xf borderId="0" fillId="0" fontId="8" numFmtId="0" xfId="0" applyFont="1"/>
    <xf borderId="0" fillId="9" fontId="15" numFmtId="0" xfId="0" applyAlignment="1" applyFont="1">
      <alignment vertical="bottom"/>
    </xf>
    <xf borderId="0" fillId="16" fontId="11" numFmtId="0" xfId="0" applyAlignment="1" applyFont="1">
      <alignment vertical="bottom"/>
    </xf>
    <xf borderId="0" fillId="22" fontId="3" numFmtId="0" xfId="0" applyAlignment="1" applyFont="1">
      <alignment readingOrder="0"/>
    </xf>
    <xf borderId="0" fillId="22" fontId="11" numFmtId="0" xfId="0" applyAlignment="1" applyFont="1">
      <alignment vertical="bottom"/>
    </xf>
    <xf borderId="0" fillId="4" fontId="11" numFmtId="0" xfId="0" applyAlignment="1" applyFont="1">
      <alignment readingOrder="0" vertical="bottom"/>
    </xf>
    <xf borderId="0" fillId="23" fontId="3" numFmtId="0" xfId="0" applyAlignment="1" applyFont="1">
      <alignment readingOrder="0"/>
    </xf>
    <xf borderId="0" fillId="23" fontId="11" numFmtId="0" xfId="0" applyAlignment="1" applyFont="1">
      <alignment readingOrder="0" vertical="bottom"/>
    </xf>
    <xf borderId="0" fillId="23" fontId="3" numFmtId="0" xfId="0" applyFont="1"/>
    <xf borderId="0" fillId="16" fontId="11" numFmtId="0" xfId="0" applyAlignment="1" applyFont="1">
      <alignment readingOrder="0" vertical="bottom"/>
    </xf>
    <xf borderId="0" fillId="22" fontId="11" numFmtId="0" xfId="0" applyAlignment="1" applyFont="1">
      <alignment readingOrder="0" vertical="bottom"/>
    </xf>
    <xf borderId="0" fillId="15" fontId="11" numFmtId="0" xfId="0" applyAlignment="1" applyFont="1">
      <alignment readingOrder="0" vertical="bottom"/>
    </xf>
    <xf borderId="0" fillId="16" fontId="11" numFmtId="0" xfId="0" applyFont="1"/>
    <xf borderId="0" fillId="22" fontId="11" numFmtId="0" xfId="0" applyFont="1"/>
    <xf borderId="0" fillId="0" fontId="11" numFmtId="0" xfId="0" applyAlignment="1" applyFont="1">
      <alignment readingOrder="0" shrinkToFit="0" vertical="bottom" wrapText="0"/>
    </xf>
    <xf borderId="0" fillId="0" fontId="11" numFmtId="0" xfId="0" applyAlignment="1" applyFont="1">
      <alignment vertical="bottom"/>
    </xf>
    <xf borderId="0" fillId="0" fontId="3" numFmtId="0" xfId="0" applyFont="1"/>
    <xf borderId="0" fillId="3" fontId="11" numFmtId="0" xfId="0" applyAlignment="1" applyFont="1">
      <alignment vertical="bottom"/>
    </xf>
    <xf borderId="0" fillId="12" fontId="11" numFmtId="0" xfId="0" applyAlignment="1" applyFont="1">
      <alignment vertical="bottom"/>
    </xf>
    <xf borderId="0" fillId="12" fontId="3" numFmtId="0" xfId="0" applyAlignment="1" applyFont="1">
      <alignment readingOrder="0"/>
    </xf>
    <xf borderId="0" fillId="10" fontId="11" numFmtId="0" xfId="0" applyAlignment="1" applyFont="1">
      <alignment vertical="bottom"/>
    </xf>
    <xf borderId="0" fillId="4" fontId="11" numFmtId="0" xfId="0" applyAlignment="1" applyFont="1">
      <alignment vertical="bottom"/>
    </xf>
    <xf borderId="0" fillId="11" fontId="11" numFmtId="0" xfId="0" applyAlignment="1" applyFont="1">
      <alignment vertical="bottom"/>
    </xf>
    <xf borderId="0" fillId="15" fontId="11" numFmtId="0" xfId="0" applyAlignment="1" applyFont="1">
      <alignment vertical="bottom"/>
    </xf>
    <xf quotePrefix="1" borderId="0" fillId="0" fontId="3" numFmtId="0" xfId="0" applyAlignment="1" applyFont="1">
      <alignment readingOrder="0"/>
    </xf>
    <xf borderId="0" fillId="10" fontId="11" numFmtId="0" xfId="0" applyAlignment="1" applyFont="1">
      <alignment vertical="bottom"/>
    </xf>
    <xf borderId="0" fillId="10" fontId="11" numFmtId="0" xfId="0" applyAlignment="1" applyFont="1">
      <alignment readingOrder="0" vertical="bottom"/>
    </xf>
    <xf borderId="0" fillId="5" fontId="11" numFmtId="0" xfId="0" applyAlignment="1" applyFont="1">
      <alignment vertical="bottom"/>
    </xf>
    <xf borderId="0" fillId="5" fontId="11" numFmtId="0" xfId="0" applyAlignment="1" applyFont="1">
      <alignment readingOrder="0" vertical="bottom"/>
    </xf>
    <xf borderId="0" fillId="15" fontId="11" numFmtId="0" xfId="0" applyAlignment="1" applyFont="1">
      <alignment vertical="bottom"/>
    </xf>
    <xf borderId="0" fillId="3" fontId="11" numFmtId="0" xfId="0" applyAlignment="1" applyFont="1">
      <alignment vertical="bottom"/>
    </xf>
    <xf borderId="0" fillId="4" fontId="11" numFmtId="0" xfId="0" applyAlignment="1" applyFont="1">
      <alignment vertical="bottom"/>
    </xf>
    <xf borderId="0" fillId="16" fontId="11" numFmtId="0" xfId="0" applyAlignment="1" applyFont="1">
      <alignment vertical="bottom"/>
    </xf>
    <xf borderId="0" fillId="14" fontId="11" numFmtId="0" xfId="0" applyAlignment="1" applyFont="1">
      <alignment vertical="bottom"/>
    </xf>
    <xf borderId="4" fillId="26" fontId="8" numFmtId="49" xfId="0" applyAlignment="1" applyBorder="1" applyFill="1" applyFont="1" applyNumberFormat="1">
      <alignment readingOrder="0" shrinkToFit="0" wrapText="0"/>
    </xf>
    <xf borderId="0" fillId="26" fontId="8" numFmtId="49" xfId="0" applyAlignment="1" applyFont="1" applyNumberFormat="1">
      <alignment readingOrder="0" shrinkToFit="0" wrapText="0"/>
    </xf>
    <xf borderId="5" fillId="26" fontId="8" numFmtId="49" xfId="0" applyAlignment="1" applyBorder="1" applyFont="1" applyNumberFormat="1">
      <alignment readingOrder="0" shrinkToFit="0" wrapText="0"/>
    </xf>
    <xf borderId="4" fillId="0" fontId="3" numFmtId="49" xfId="0" applyAlignment="1" applyBorder="1" applyFont="1" applyNumberFormat="1">
      <alignment shrinkToFit="0" wrapText="0"/>
    </xf>
    <xf borderId="5" fillId="0" fontId="3" numFmtId="49" xfId="0" applyAlignment="1" applyBorder="1" applyFont="1" applyNumberFormat="1">
      <alignment shrinkToFit="0" wrapText="0"/>
    </xf>
    <xf borderId="4" fillId="9" fontId="3" numFmtId="49" xfId="0" applyAlignment="1" applyBorder="1" applyFont="1" applyNumberFormat="1">
      <alignment shrinkToFit="0" wrapText="0"/>
    </xf>
    <xf borderId="5" fillId="9" fontId="3" numFmtId="49" xfId="0" applyAlignment="1" applyBorder="1" applyFont="1" applyNumberFormat="1">
      <alignment shrinkToFit="0" wrapText="0"/>
    </xf>
    <xf borderId="5" fillId="0" fontId="3" numFmtId="49" xfId="0" applyAlignment="1" applyBorder="1" applyFont="1" applyNumberFormat="1">
      <alignment readingOrder="0"/>
    </xf>
    <xf borderId="4" fillId="0" fontId="3" numFmtId="49" xfId="0" applyAlignment="1" applyBorder="1" applyFont="1" applyNumberFormat="1">
      <alignment readingOrder="0" shrinkToFit="0" wrapText="0"/>
    </xf>
    <xf borderId="5" fillId="0" fontId="3" numFmtId="49" xfId="0" applyAlignment="1" applyBorder="1" applyFont="1" applyNumberFormat="1">
      <alignment readingOrder="0" shrinkToFit="0" wrapText="0"/>
    </xf>
    <xf borderId="4" fillId="9" fontId="3" numFmtId="49" xfId="0" applyAlignment="1" applyBorder="1" applyFont="1" applyNumberFormat="1">
      <alignment readingOrder="0" shrinkToFit="0" wrapText="0"/>
    </xf>
    <xf borderId="5" fillId="9" fontId="3" numFmtId="49" xfId="0" applyAlignment="1" applyBorder="1" applyFont="1" applyNumberFormat="1">
      <alignment readingOrder="0" shrinkToFit="0" wrapText="0"/>
    </xf>
    <xf borderId="0" fillId="0" fontId="11" numFmtId="0" xfId="0" applyAlignment="1" applyFont="1">
      <alignment horizontal="right" readingOrder="0" vertical="bottom"/>
    </xf>
    <xf borderId="4" fillId="16" fontId="3" numFmtId="0" xfId="0" applyAlignment="1" applyBorder="1" applyFont="1">
      <alignment readingOrder="0" shrinkToFit="0" wrapText="0"/>
    </xf>
    <xf borderId="5" fillId="16" fontId="3" numFmtId="0" xfId="0" applyAlignment="1" applyBorder="1" applyFont="1">
      <alignment readingOrder="0" shrinkToFit="0" wrapText="0"/>
    </xf>
    <xf borderId="4" fillId="22" fontId="11" numFmtId="0" xfId="0" applyAlignment="1" applyBorder="1" applyFont="1">
      <alignment vertical="bottom"/>
    </xf>
    <xf borderId="5" fillId="22" fontId="11" numFmtId="0" xfId="0" applyAlignment="1" applyBorder="1" applyFont="1">
      <alignment vertical="bottom"/>
    </xf>
    <xf borderId="4" fillId="4" fontId="11" numFmtId="0" xfId="0" applyAlignment="1" applyBorder="1" applyFont="1">
      <alignment vertical="bottom"/>
    </xf>
    <xf borderId="5" fillId="4" fontId="11" numFmtId="0" xfId="0" applyAlignment="1" applyBorder="1" applyFont="1">
      <alignment vertical="bottom"/>
    </xf>
    <xf borderId="0" fillId="23" fontId="11" numFmtId="0" xfId="0" applyAlignment="1" applyFont="1">
      <alignment vertical="bottom"/>
    </xf>
    <xf borderId="4" fillId="23" fontId="11" numFmtId="0" xfId="0" applyAlignment="1" applyBorder="1" applyFont="1">
      <alignment vertical="bottom"/>
    </xf>
    <xf borderId="5" fillId="23" fontId="11" numFmtId="0" xfId="0" applyAlignment="1" applyBorder="1" applyFont="1">
      <alignment vertical="bottom"/>
    </xf>
    <xf borderId="4" fillId="16" fontId="11" numFmtId="0" xfId="0" applyAlignment="1" applyBorder="1" applyFont="1">
      <alignment vertical="bottom"/>
    </xf>
    <xf borderId="5" fillId="16" fontId="11" numFmtId="0" xfId="0" applyAlignment="1" applyBorder="1" applyFont="1">
      <alignment vertical="bottom"/>
    </xf>
    <xf borderId="5" fillId="11" fontId="3" numFmtId="49" xfId="0" applyAlignment="1" applyBorder="1" applyFont="1" applyNumberFormat="1">
      <alignment readingOrder="0"/>
    </xf>
    <xf borderId="4" fillId="11" fontId="3" numFmtId="49" xfId="0" applyAlignment="1" applyBorder="1" applyFont="1" applyNumberFormat="1">
      <alignment readingOrder="0"/>
    </xf>
    <xf borderId="5" fillId="11" fontId="3" numFmtId="49" xfId="0" applyAlignment="1" applyBorder="1" applyFont="1" applyNumberFormat="1">
      <alignment readingOrder="0" shrinkToFit="0" wrapText="0"/>
    </xf>
    <xf borderId="5" fillId="11" fontId="3" numFmtId="49" xfId="0" applyBorder="1" applyFont="1" applyNumberFormat="1"/>
    <xf borderId="5" fillId="15" fontId="3" numFmtId="49" xfId="0" applyBorder="1" applyFont="1" applyNumberFormat="1"/>
    <xf borderId="4" fillId="15" fontId="3" numFmtId="49" xfId="0" applyAlignment="1" applyBorder="1" applyFont="1" applyNumberFormat="1">
      <alignment readingOrder="0"/>
    </xf>
    <xf borderId="5" fillId="15" fontId="3" numFmtId="49" xfId="0" applyAlignment="1" applyBorder="1" applyFont="1" applyNumberFormat="1">
      <alignment readingOrder="0" shrinkToFit="0" wrapText="0"/>
    </xf>
    <xf borderId="4" fillId="9" fontId="8" numFmtId="49" xfId="0" applyAlignment="1" applyBorder="1" applyFont="1" applyNumberFormat="1">
      <alignment shrinkToFit="0" wrapText="0"/>
    </xf>
    <xf borderId="5" fillId="9" fontId="8" numFmtId="49" xfId="0" applyAlignment="1" applyBorder="1" applyFont="1" applyNumberFormat="1">
      <alignment shrinkToFit="0" wrapText="0"/>
    </xf>
    <xf borderId="4" fillId="16" fontId="3" numFmtId="49" xfId="0" applyAlignment="1" applyBorder="1" applyFont="1" applyNumberFormat="1">
      <alignment readingOrder="0" shrinkToFit="0" wrapText="0"/>
    </xf>
    <xf borderId="5" fillId="16" fontId="3" numFmtId="49" xfId="0" applyAlignment="1" applyBorder="1" applyFont="1" applyNumberFormat="1">
      <alignment readingOrder="0" shrinkToFit="0" wrapText="0"/>
    </xf>
    <xf borderId="0" fillId="22" fontId="3" numFmtId="49" xfId="0" applyFont="1" applyNumberFormat="1"/>
    <xf borderId="4" fillId="22" fontId="3" numFmtId="49" xfId="0" applyAlignment="1" applyBorder="1" applyFont="1" applyNumberFormat="1">
      <alignment readingOrder="0" shrinkToFit="0" wrapText="0"/>
    </xf>
    <xf borderId="5" fillId="22" fontId="3" numFmtId="49" xfId="0" applyAlignment="1" applyBorder="1" applyFont="1" applyNumberFormat="1">
      <alignment readingOrder="0" shrinkToFit="0" wrapText="0"/>
    </xf>
    <xf borderId="4" fillId="4" fontId="3" numFmtId="49" xfId="0" applyAlignment="1" applyBorder="1" applyFont="1" applyNumberFormat="1">
      <alignment readingOrder="0" shrinkToFit="0" wrapText="0"/>
    </xf>
    <xf borderId="5" fillId="4" fontId="3" numFmtId="49" xfId="0" applyAlignment="1" applyBorder="1" applyFont="1" applyNumberFormat="1">
      <alignment readingOrder="0" shrinkToFit="0" wrapText="0"/>
    </xf>
    <xf borderId="0" fillId="23" fontId="3" numFmtId="49" xfId="0" applyAlignment="1" applyFont="1" applyNumberFormat="1">
      <alignment readingOrder="0"/>
    </xf>
    <xf borderId="0" fillId="23" fontId="3" numFmtId="49" xfId="0" applyFont="1" applyNumberFormat="1"/>
    <xf borderId="4" fillId="23" fontId="3" numFmtId="49" xfId="0" applyAlignment="1" applyBorder="1" applyFont="1" applyNumberFormat="1">
      <alignment readingOrder="0" shrinkToFit="0" wrapText="0"/>
    </xf>
    <xf borderId="5" fillId="23" fontId="3" numFmtId="49" xfId="0" applyAlignment="1" applyBorder="1" applyFont="1" applyNumberFormat="1">
      <alignment readingOrder="0" shrinkToFit="0" wrapText="0"/>
    </xf>
    <xf borderId="0" fillId="16" fontId="12" numFmtId="49" xfId="0" applyAlignment="1" applyFont="1" applyNumberFormat="1">
      <alignment horizontal="left" readingOrder="0"/>
    </xf>
    <xf borderId="0" fillId="27" fontId="3" numFmtId="0" xfId="0" applyAlignment="1" applyFill="1" applyFont="1">
      <alignment readingOrder="0"/>
    </xf>
    <xf borderId="0" fillId="28" fontId="3" numFmtId="0" xfId="0" applyAlignment="1" applyFill="1" applyFont="1">
      <alignment readingOrder="0"/>
    </xf>
    <xf borderId="0" fillId="0" fontId="11" numFmtId="0" xfId="0" applyAlignment="1" applyFont="1">
      <alignment horizontal="right" vertical="bottom"/>
    </xf>
    <xf borderId="0" fillId="3" fontId="11" numFmtId="0" xfId="0" applyAlignment="1" applyFont="1">
      <alignment shrinkToFit="0" vertical="bottom" wrapText="0"/>
    </xf>
    <xf borderId="0" fillId="12" fontId="3" numFmtId="0" xfId="0" applyFont="1"/>
    <xf borderId="0" fillId="12" fontId="11" numFmtId="0" xfId="0" applyAlignment="1" applyFont="1">
      <alignment shrinkToFit="0" vertical="bottom" wrapText="0"/>
    </xf>
    <xf borderId="0" fillId="10" fontId="11" numFmtId="0" xfId="0" applyAlignment="1" applyFont="1">
      <alignment shrinkToFit="0" vertical="bottom" wrapText="0"/>
    </xf>
    <xf borderId="0" fillId="4" fontId="11" numFmtId="0" xfId="0" applyAlignment="1" applyFont="1">
      <alignment shrinkToFit="0" vertical="bottom" wrapText="0"/>
    </xf>
    <xf borderId="0" fillId="0" fontId="17" numFmtId="0" xfId="0" applyAlignment="1" applyFont="1">
      <alignment readingOrder="0"/>
    </xf>
    <xf borderId="0" fillId="2" fontId="11" numFmtId="0" xfId="0" applyAlignment="1" applyFont="1">
      <alignment shrinkToFit="0" vertical="bottom" wrapText="0"/>
    </xf>
    <xf borderId="0" fillId="9" fontId="11" numFmtId="0" xfId="0" applyAlignment="1" applyFont="1">
      <alignment vertical="bottom"/>
    </xf>
    <xf borderId="0" fillId="2" fontId="3" numFmtId="0" xfId="0" applyFont="1"/>
    <xf borderId="0" fillId="3" fontId="3" numFmtId="0" xfId="0" applyAlignment="1" applyFont="1">
      <alignment readingOrder="0" shrinkToFit="0" wrapText="1"/>
    </xf>
    <xf borderId="0" fillId="9" fontId="3" numFmtId="0" xfId="0" applyAlignment="1" applyFont="1">
      <alignment readingOrder="0" shrinkToFit="0" wrapText="1"/>
    </xf>
    <xf borderId="0" fillId="0" fontId="18" numFmtId="0" xfId="0" applyAlignment="1" applyFont="1">
      <alignment readingOrder="0"/>
    </xf>
    <xf borderId="0" fillId="0" fontId="18" numFmtId="0" xfId="0" applyFont="1"/>
    <xf borderId="0" fillId="0" fontId="3" numFmtId="0" xfId="0" applyAlignment="1" applyFont="1">
      <alignment horizontal="left" readingOrder="0"/>
    </xf>
    <xf borderId="0" fillId="0" fontId="11" numFmtId="0" xfId="0" applyAlignment="1" applyFont="1">
      <alignment shrinkToFit="0" vertical="bottom" wrapText="0"/>
    </xf>
    <xf borderId="0" fillId="0" fontId="11" numFmtId="0" xfId="0" applyAlignment="1" applyFont="1">
      <alignment vertical="bottom"/>
    </xf>
    <xf borderId="0" fillId="0" fontId="3" numFmtId="0" xfId="0" applyAlignment="1" applyFont="1">
      <alignment horizontal="left" readingOrder="0" vertical="center"/>
    </xf>
    <xf borderId="0" fillId="0" fontId="11" numFmtId="0" xfId="0" applyAlignment="1" applyFont="1">
      <alignment horizontal="left" vertical="center"/>
    </xf>
    <xf borderId="0" fillId="0" fontId="11" numFmtId="0" xfId="0" applyAlignment="1" applyFont="1">
      <alignment horizontal="left" readingOrder="0" vertical="center"/>
    </xf>
    <xf borderId="0" fillId="0" fontId="11" numFmtId="0" xfId="0" applyAlignment="1" applyFont="1">
      <alignment horizontal="center" vertical="center"/>
    </xf>
    <xf borderId="0" fillId="21" fontId="13" numFmtId="0" xfId="0" applyFont="1"/>
    <xf borderId="0" fillId="21" fontId="13" numFmtId="0" xfId="0" applyAlignment="1" applyFont="1">
      <alignment readingOrder="0"/>
    </xf>
    <xf borderId="0" fillId="28" fontId="13" numFmtId="0" xfId="0" applyFont="1"/>
    <xf borderId="0" fillId="29" fontId="13" numFmtId="0" xfId="0" applyAlignment="1" applyFill="1" applyFont="1">
      <alignment readingOrder="0"/>
    </xf>
    <xf borderId="0" fillId="28" fontId="13" numFmtId="0" xfId="0" applyAlignment="1" applyFont="1">
      <alignment readingOrder="0"/>
    </xf>
    <xf borderId="0" fillId="29" fontId="13" numFmtId="0" xfId="0" applyFont="1"/>
    <xf borderId="6" fillId="0" fontId="3" numFmtId="0" xfId="0" applyAlignment="1" applyBorder="1" applyFont="1">
      <alignment vertical="center"/>
    </xf>
    <xf borderId="7" fillId="0" fontId="3" numFmtId="0" xfId="0" applyAlignment="1" applyBorder="1" applyFont="1">
      <alignment horizontal="center" readingOrder="0" vertical="center"/>
    </xf>
    <xf borderId="8" fillId="0" fontId="3" numFmtId="0" xfId="0" applyAlignment="1" applyBorder="1" applyFont="1">
      <alignment horizontal="center" readingOrder="0" vertical="center"/>
    </xf>
    <xf borderId="0" fillId="0" fontId="13" numFmtId="0" xfId="0" applyAlignment="1" applyFont="1">
      <alignment readingOrder="0" vertical="center"/>
    </xf>
    <xf borderId="9" fillId="0" fontId="3" numFmtId="0" xfId="0" applyAlignment="1" applyBorder="1" applyFont="1">
      <alignment readingOrder="0" vertical="center"/>
    </xf>
    <xf borderId="0" fillId="0" fontId="3" numFmtId="0" xfId="0" applyAlignment="1" applyFont="1">
      <alignment horizontal="center" readingOrder="0" vertical="center"/>
    </xf>
    <xf borderId="0" fillId="0" fontId="11" numFmtId="0" xfId="0" applyAlignment="1" applyFont="1">
      <alignment horizontal="center" readingOrder="0" vertical="center"/>
    </xf>
    <xf borderId="10" fillId="0" fontId="3" numFmtId="0" xfId="0" applyAlignment="1" applyBorder="1" applyFont="1">
      <alignment horizontal="center" readingOrder="0" vertical="center"/>
    </xf>
    <xf borderId="0" fillId="0" fontId="3" numFmtId="0" xfId="0" applyAlignment="1" applyFont="1">
      <alignment vertical="center"/>
    </xf>
    <xf borderId="10" fillId="0" fontId="19" numFmtId="0" xfId="0" applyBorder="1" applyFont="1"/>
    <xf borderId="11" fillId="0" fontId="3" numFmtId="0" xfId="0" applyAlignment="1" applyBorder="1" applyFont="1">
      <alignment readingOrder="0" vertical="center"/>
    </xf>
    <xf borderId="12" fillId="0" fontId="3" numFmtId="0" xfId="0" applyAlignment="1" applyBorder="1" applyFont="1">
      <alignment horizontal="center" readingOrder="0" vertical="center"/>
    </xf>
    <xf borderId="12" fillId="0" fontId="19" numFmtId="0" xfId="0" applyBorder="1" applyFont="1"/>
    <xf borderId="13" fillId="0" fontId="19" numFmtId="0" xfId="0" applyBorder="1" applyFont="1"/>
    <xf borderId="11" fillId="0" fontId="1" numFmtId="0" xfId="0" applyAlignment="1" applyBorder="1" applyFont="1">
      <alignment readingOrder="0" vertical="center"/>
    </xf>
    <xf borderId="12" fillId="0" fontId="1" numFmtId="0" xfId="0" applyAlignment="1" applyBorder="1" applyFont="1">
      <alignment horizontal="center" readingOrder="0" vertical="center"/>
    </xf>
    <xf quotePrefix="1" borderId="12" fillId="0" fontId="1" numFmtId="0" xfId="0" applyAlignment="1" applyBorder="1" applyFont="1">
      <alignment horizontal="center" readingOrder="0" vertical="center"/>
    </xf>
    <xf borderId="13" fillId="0" fontId="1" numFmtId="0" xfId="0" applyAlignment="1" applyBorder="1" applyFont="1">
      <alignment horizontal="center" readingOrder="0" vertical="center"/>
    </xf>
    <xf borderId="0" fillId="0" fontId="3" numFmtId="0" xfId="0" applyAlignment="1" applyFont="1">
      <alignment readingOrder="0" vertical="center"/>
    </xf>
    <xf borderId="0" fillId="0" fontId="13" numFmtId="0" xfId="0" applyAlignment="1" applyFont="1">
      <alignment horizontal="center" readingOrder="0" vertical="center"/>
    </xf>
    <xf borderId="0" fillId="0" fontId="13" numFmtId="0" xfId="0" applyAlignment="1" applyFont="1">
      <alignment horizontal="center" vertical="center"/>
    </xf>
    <xf borderId="6" fillId="0" fontId="13" numFmtId="0" xfId="0" applyAlignment="1" applyBorder="1" applyFont="1">
      <alignment horizontal="center" readingOrder="0" vertical="center"/>
    </xf>
    <xf borderId="7" fillId="0" fontId="19" numFmtId="0" xfId="0" applyBorder="1" applyFont="1"/>
    <xf borderId="8" fillId="0" fontId="19" numFmtId="0" xfId="0" applyBorder="1" applyFont="1"/>
    <xf borderId="0" fillId="0" fontId="3" numFmtId="0" xfId="0" applyAlignment="1" applyFont="1">
      <alignment horizontal="center" vertical="center"/>
    </xf>
    <xf borderId="1" fillId="19" fontId="20" numFmtId="0" xfId="0" applyAlignment="1" applyBorder="1" applyFont="1">
      <alignment horizontal="center" readingOrder="0" vertical="center"/>
    </xf>
    <xf borderId="1" fillId="19" fontId="13" numFmtId="0" xfId="0" applyAlignment="1" applyBorder="1" applyFont="1">
      <alignment horizontal="center" readingOrder="0" vertical="center"/>
    </xf>
    <xf borderId="1" fillId="19" fontId="21" numFmtId="0" xfId="0" applyAlignment="1" applyBorder="1" applyFont="1">
      <alignment horizontal="center" readingOrder="0" vertical="center"/>
    </xf>
    <xf borderId="1" fillId="19" fontId="6" numFmtId="0" xfId="0" applyAlignment="1" applyBorder="1" applyFont="1">
      <alignment horizontal="center" readingOrder="0" vertical="center"/>
    </xf>
    <xf borderId="1" fillId="19" fontId="13" numFmtId="0" xfId="0" applyAlignment="1" applyBorder="1" applyFont="1">
      <alignment horizontal="center" vertical="center"/>
    </xf>
    <xf borderId="1" fillId="19" fontId="6" numFmtId="0" xfId="0" applyAlignment="1" applyBorder="1" applyFont="1">
      <alignment horizontal="center" vertical="center"/>
    </xf>
    <xf borderId="1" fillId="19" fontId="21" numFmtId="0" xfId="0" applyAlignment="1" applyBorder="1" applyFont="1">
      <alignment horizontal="center" vertical="center"/>
    </xf>
    <xf borderId="0" fillId="2" fontId="3" numFmtId="0" xfId="0" applyAlignment="1" applyFont="1">
      <alignment horizontal="center" readingOrder="0" vertical="center"/>
    </xf>
    <xf borderId="1" fillId="19" fontId="22" numFmtId="0" xfId="0" applyAlignment="1" applyBorder="1" applyFont="1">
      <alignment horizontal="center" readingOrder="0" vertical="center"/>
    </xf>
    <xf borderId="1" fillId="19" fontId="3" numFmtId="0" xfId="0" applyAlignment="1" applyBorder="1" applyFont="1">
      <alignment horizontal="center" readingOrder="0" vertical="center"/>
    </xf>
    <xf borderId="0" fillId="0" fontId="5" numFmtId="0" xfId="0" applyAlignment="1" applyFont="1">
      <alignment horizontal="center" readingOrder="0" vertical="center"/>
    </xf>
    <xf borderId="0" fillId="3" fontId="5" numFmtId="0" xfId="0" applyAlignment="1" applyFont="1">
      <alignment readingOrder="0"/>
    </xf>
    <xf borderId="0" fillId="16"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miling-failing-5b7.notion.site/v-0-1-9ad6a945462840f6a357bebc3906018e?pvs=4" TargetMode="External"/><Relationship Id="rId2" Type="http://schemas.openxmlformats.org/officeDocument/2006/relationships/hyperlink" Target="https://youtu.be/rJiJjlKYO6k" TargetMode="External"/><Relationship Id="rId3" Type="http://schemas.openxmlformats.org/officeDocument/2006/relationships/hyperlink" Target="https://youtu.be/OA56bikroBg?t=97" TargetMode="External"/><Relationship Id="rId4" Type="http://schemas.openxmlformats.org/officeDocument/2006/relationships/hyperlink" Target="https://youtu.be/3rbCMEK1abU"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6.xml"/><Relationship Id="rId3"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9.xml"/><Relationship Id="rId3"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0.xml"/><Relationship Id="rId3"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2.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row>
    <row r="3">
      <c r="A3" s="1" t="s">
        <v>1</v>
      </c>
    </row>
    <row r="4">
      <c r="A4" s="1" t="s">
        <v>2</v>
      </c>
      <c r="B4" s="2" t="s">
        <v>3</v>
      </c>
    </row>
    <row r="5">
      <c r="A5" s="1"/>
    </row>
    <row r="6">
      <c r="A6" s="1"/>
    </row>
    <row r="7">
      <c r="A7" s="1" t="s">
        <v>4</v>
      </c>
    </row>
    <row r="8">
      <c r="A8" s="3" t="s">
        <v>2</v>
      </c>
      <c r="B8" s="3" t="s">
        <v>5</v>
      </c>
    </row>
    <row r="9">
      <c r="B9" s="3" t="s">
        <v>2</v>
      </c>
      <c r="C9" s="3" t="s">
        <v>6</v>
      </c>
      <c r="D9" s="3" t="s">
        <v>7</v>
      </c>
    </row>
    <row r="10">
      <c r="B10" s="3" t="s">
        <v>2</v>
      </c>
      <c r="C10" s="3" t="s">
        <v>8</v>
      </c>
    </row>
    <row r="11">
      <c r="B11" s="3" t="s">
        <v>2</v>
      </c>
      <c r="C11" s="3" t="s">
        <v>9</v>
      </c>
    </row>
    <row r="12">
      <c r="A12" s="3" t="s">
        <v>2</v>
      </c>
      <c r="B12" s="3" t="s">
        <v>10</v>
      </c>
    </row>
    <row r="13">
      <c r="B13" s="3" t="s">
        <v>2</v>
      </c>
      <c r="C13" s="3" t="s">
        <v>11</v>
      </c>
    </row>
    <row r="14">
      <c r="B14" s="3" t="s">
        <v>2</v>
      </c>
      <c r="C14" s="3" t="s">
        <v>12</v>
      </c>
    </row>
    <row r="15">
      <c r="B15" s="3" t="s">
        <v>2</v>
      </c>
      <c r="C15" s="3" t="s">
        <v>13</v>
      </c>
    </row>
    <row r="16">
      <c r="B16" s="3" t="s">
        <v>2</v>
      </c>
      <c r="C16" s="3" t="s">
        <v>14</v>
      </c>
    </row>
    <row r="17">
      <c r="A17" s="3" t="s">
        <v>2</v>
      </c>
      <c r="B17" s="3" t="s">
        <v>15</v>
      </c>
      <c r="C17" s="3"/>
    </row>
    <row r="18">
      <c r="B18" s="3" t="s">
        <v>2</v>
      </c>
      <c r="C18" s="3" t="s">
        <v>16</v>
      </c>
    </row>
    <row r="19">
      <c r="B19" s="3" t="s">
        <v>2</v>
      </c>
      <c r="C19" s="3" t="s">
        <v>17</v>
      </c>
    </row>
    <row r="20">
      <c r="B20" s="3" t="s">
        <v>2</v>
      </c>
      <c r="C20" s="3" t="s">
        <v>18</v>
      </c>
    </row>
    <row r="22">
      <c r="A22" s="3" t="s">
        <v>2</v>
      </c>
      <c r="B22" s="3" t="s">
        <v>19</v>
      </c>
    </row>
    <row r="25">
      <c r="A25" s="1" t="s">
        <v>20</v>
      </c>
    </row>
    <row r="26">
      <c r="A26" s="3" t="s">
        <v>2</v>
      </c>
      <c r="B26" s="3" t="s">
        <v>21</v>
      </c>
    </row>
    <row r="27">
      <c r="B27" s="3" t="s">
        <v>2</v>
      </c>
      <c r="C27" s="3" t="s">
        <v>22</v>
      </c>
    </row>
    <row r="28">
      <c r="B28" s="3" t="s">
        <v>2</v>
      </c>
      <c r="C28" s="3" t="s">
        <v>23</v>
      </c>
    </row>
    <row r="29">
      <c r="B29" s="3" t="s">
        <v>2</v>
      </c>
      <c r="C29" s="3" t="s">
        <v>24</v>
      </c>
    </row>
    <row r="31">
      <c r="B31" s="3" t="s">
        <v>25</v>
      </c>
      <c r="C31" s="3" t="s">
        <v>26</v>
      </c>
    </row>
    <row r="32">
      <c r="C32" s="3" t="s">
        <v>27</v>
      </c>
    </row>
    <row r="33">
      <c r="C33" s="3" t="s">
        <v>28</v>
      </c>
    </row>
    <row r="35">
      <c r="C35" s="3" t="s">
        <v>29</v>
      </c>
    </row>
    <row r="36">
      <c r="C36" s="3" t="s">
        <v>30</v>
      </c>
    </row>
    <row r="37">
      <c r="C37" s="3" t="s">
        <v>31</v>
      </c>
    </row>
    <row r="39">
      <c r="C39" s="3" t="s">
        <v>32</v>
      </c>
    </row>
    <row r="40">
      <c r="C40" s="3" t="s">
        <v>33</v>
      </c>
    </row>
    <row r="41">
      <c r="C41" s="3" t="s">
        <v>34</v>
      </c>
    </row>
    <row r="43">
      <c r="C43" s="3" t="s">
        <v>35</v>
      </c>
    </row>
    <row r="44">
      <c r="C44" s="3" t="s">
        <v>36</v>
      </c>
    </row>
    <row r="45">
      <c r="C45" s="3" t="s">
        <v>37</v>
      </c>
    </row>
    <row r="47">
      <c r="C47" s="3" t="s">
        <v>38</v>
      </c>
    </row>
    <row r="48">
      <c r="C48" s="3" t="s">
        <v>39</v>
      </c>
    </row>
    <row r="49">
      <c r="C49" s="3" t="s">
        <v>40</v>
      </c>
    </row>
    <row r="51">
      <c r="C51" s="3" t="s">
        <v>41</v>
      </c>
    </row>
    <row r="52">
      <c r="C52" s="3" t="s">
        <v>42</v>
      </c>
    </row>
    <row r="55">
      <c r="A55" s="1" t="s">
        <v>43</v>
      </c>
      <c r="C55" s="2" t="s">
        <v>44</v>
      </c>
    </row>
    <row r="56">
      <c r="A56" s="3" t="s">
        <v>2</v>
      </c>
      <c r="B56" s="3" t="s">
        <v>45</v>
      </c>
    </row>
    <row r="57">
      <c r="B57" s="3" t="s">
        <v>46</v>
      </c>
    </row>
    <row r="58">
      <c r="B58" s="3" t="s">
        <v>47</v>
      </c>
    </row>
    <row r="59">
      <c r="B59" s="3" t="s">
        <v>48</v>
      </c>
    </row>
    <row r="61">
      <c r="A61" s="1" t="s">
        <v>49</v>
      </c>
    </row>
    <row r="62">
      <c r="A62" s="3" t="s">
        <v>2</v>
      </c>
      <c r="B62" s="4" t="s">
        <v>50</v>
      </c>
    </row>
    <row r="64">
      <c r="A64" s="1" t="s">
        <v>51</v>
      </c>
    </row>
    <row r="65">
      <c r="A65" s="3" t="s">
        <v>2</v>
      </c>
      <c r="B65" s="3" t="s">
        <v>52</v>
      </c>
    </row>
    <row r="66">
      <c r="A66" s="3" t="s">
        <v>2</v>
      </c>
      <c r="B66" s="3" t="s">
        <v>53</v>
      </c>
    </row>
    <row r="67">
      <c r="A67" s="3" t="s">
        <v>2</v>
      </c>
      <c r="B67" s="2" t="s">
        <v>54</v>
      </c>
    </row>
    <row r="69">
      <c r="A69" s="1" t="s">
        <v>55</v>
      </c>
    </row>
    <row r="70">
      <c r="A70" s="3" t="s">
        <v>2</v>
      </c>
      <c r="B70" s="3" t="s">
        <v>56</v>
      </c>
    </row>
    <row r="71">
      <c r="A71" s="3" t="s">
        <v>2</v>
      </c>
      <c r="B71" s="3" t="s">
        <v>57</v>
      </c>
    </row>
    <row r="72">
      <c r="A72" s="3" t="s">
        <v>2</v>
      </c>
      <c r="B72" s="3" t="s">
        <v>58</v>
      </c>
    </row>
    <row r="73">
      <c r="A73" s="3" t="s">
        <v>2</v>
      </c>
      <c r="B73" s="3" t="s">
        <v>59</v>
      </c>
    </row>
    <row r="74">
      <c r="A74" s="3" t="s">
        <v>2</v>
      </c>
      <c r="B74" s="3" t="s">
        <v>60</v>
      </c>
    </row>
    <row r="75">
      <c r="B75" s="3" t="s">
        <v>61</v>
      </c>
      <c r="C75" s="3" t="s">
        <v>62</v>
      </c>
    </row>
    <row r="76">
      <c r="B76" s="3" t="s">
        <v>63</v>
      </c>
      <c r="C76" s="3" t="s">
        <v>64</v>
      </c>
    </row>
    <row r="77">
      <c r="B77" s="3" t="s">
        <v>65</v>
      </c>
      <c r="C77" s="3" t="s">
        <v>66</v>
      </c>
    </row>
    <row r="80">
      <c r="A80" s="1" t="s">
        <v>67</v>
      </c>
    </row>
    <row r="81">
      <c r="A81" s="3" t="s">
        <v>2</v>
      </c>
      <c r="B81" s="3" t="s">
        <v>68</v>
      </c>
    </row>
    <row r="82">
      <c r="A82" s="3" t="s">
        <v>2</v>
      </c>
      <c r="B82" s="3" t="s">
        <v>69</v>
      </c>
    </row>
    <row r="85">
      <c r="A85" s="1" t="s">
        <v>70</v>
      </c>
    </row>
    <row r="86">
      <c r="A86" s="3" t="s">
        <v>2</v>
      </c>
      <c r="B86" s="3" t="s">
        <v>71</v>
      </c>
      <c r="C86" s="3" t="s">
        <v>72</v>
      </c>
    </row>
    <row r="87">
      <c r="A87" s="3"/>
      <c r="C87" s="3" t="s">
        <v>2</v>
      </c>
      <c r="D87" s="3" t="s">
        <v>73</v>
      </c>
    </row>
    <row r="88">
      <c r="A88" s="3"/>
      <c r="B88" s="3"/>
      <c r="C88" s="3" t="s">
        <v>2</v>
      </c>
      <c r="D88" s="3" t="s">
        <v>74</v>
      </c>
    </row>
    <row r="89">
      <c r="A89" s="3" t="s">
        <v>2</v>
      </c>
      <c r="B89" s="3" t="s">
        <v>75</v>
      </c>
      <c r="C89" s="3" t="s">
        <v>76</v>
      </c>
    </row>
    <row r="90">
      <c r="C90" s="3" t="s">
        <v>2</v>
      </c>
      <c r="D90" s="3" t="s">
        <v>77</v>
      </c>
    </row>
    <row r="91">
      <c r="C91" s="3" t="s">
        <v>2</v>
      </c>
      <c r="D91" s="3" t="s">
        <v>78</v>
      </c>
    </row>
    <row r="93">
      <c r="A93" s="3" t="s">
        <v>79</v>
      </c>
    </row>
    <row r="94">
      <c r="A94" s="3" t="s">
        <v>2</v>
      </c>
      <c r="B94" s="3" t="s">
        <v>80</v>
      </c>
      <c r="G94" s="3" t="s">
        <v>81</v>
      </c>
    </row>
    <row r="95">
      <c r="B95" s="3" t="s">
        <v>2</v>
      </c>
      <c r="C95" s="3" t="s">
        <v>82</v>
      </c>
    </row>
    <row r="96">
      <c r="C96" s="3" t="s">
        <v>2</v>
      </c>
      <c r="D96" s="3" t="s">
        <v>83</v>
      </c>
      <c r="G96" s="3" t="s">
        <v>84</v>
      </c>
    </row>
    <row r="97">
      <c r="C97" s="3"/>
      <c r="D97" s="3" t="s">
        <v>2</v>
      </c>
      <c r="E97" s="3" t="s">
        <v>85</v>
      </c>
      <c r="G97" s="3" t="s">
        <v>86</v>
      </c>
    </row>
    <row r="98">
      <c r="C98" s="3"/>
      <c r="D98" s="3"/>
      <c r="G98" s="3" t="s">
        <v>87</v>
      </c>
    </row>
    <row r="99">
      <c r="C99" s="3" t="s">
        <v>2</v>
      </c>
      <c r="D99" s="3" t="s">
        <v>88</v>
      </c>
      <c r="G99" s="3" t="s">
        <v>89</v>
      </c>
    </row>
    <row r="100">
      <c r="B100" s="3"/>
      <c r="C100" s="3"/>
      <c r="D100" s="3" t="s">
        <v>2</v>
      </c>
      <c r="E100" s="3" t="s">
        <v>90</v>
      </c>
    </row>
    <row r="101">
      <c r="B101" s="3"/>
      <c r="C101" s="3"/>
      <c r="D101" s="3" t="s">
        <v>2</v>
      </c>
      <c r="E101" s="3" t="s">
        <v>91</v>
      </c>
    </row>
    <row r="102">
      <c r="B102" s="3"/>
      <c r="C102" s="3"/>
      <c r="D102" s="3" t="s">
        <v>2</v>
      </c>
      <c r="E102" s="3" t="s">
        <v>92</v>
      </c>
    </row>
    <row r="103">
      <c r="B103" s="3"/>
      <c r="C103" s="3"/>
      <c r="D103" s="3" t="s">
        <v>2</v>
      </c>
      <c r="E103" s="3" t="s">
        <v>93</v>
      </c>
    </row>
    <row r="104">
      <c r="B104" s="3"/>
      <c r="C104" s="3"/>
      <c r="D104" s="3" t="s">
        <v>2</v>
      </c>
      <c r="E104" s="3" t="s">
        <v>94</v>
      </c>
    </row>
    <row r="105">
      <c r="B105" s="3"/>
      <c r="C105" s="3"/>
      <c r="D105" s="3" t="s">
        <v>2</v>
      </c>
      <c r="E105" s="3" t="s">
        <v>95</v>
      </c>
    </row>
    <row r="106">
      <c r="B106" s="3"/>
      <c r="C106" s="3"/>
      <c r="D106" s="3" t="s">
        <v>2</v>
      </c>
      <c r="E106" s="3" t="s">
        <v>96</v>
      </c>
    </row>
    <row r="107">
      <c r="B107" s="3" t="s">
        <v>2</v>
      </c>
      <c r="C107" s="3" t="s">
        <v>97</v>
      </c>
      <c r="G107" s="3" t="s">
        <v>98</v>
      </c>
    </row>
    <row r="108">
      <c r="C108" s="3" t="s">
        <v>2</v>
      </c>
      <c r="D108" s="3" t="s">
        <v>99</v>
      </c>
      <c r="G108" s="3" t="s">
        <v>100</v>
      </c>
    </row>
    <row r="109">
      <c r="G109" s="3" t="s">
        <v>101</v>
      </c>
    </row>
  </sheetData>
  <hyperlinks>
    <hyperlink r:id="rId1" ref="B4"/>
    <hyperlink r:id="rId2" ref="C55"/>
    <hyperlink r:id="rId3" ref="B62"/>
    <hyperlink r:id="rId4" ref="B6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9.25"/>
    <col customWidth="1" min="3" max="3" width="16.63"/>
    <col customWidth="1" min="5" max="5" width="31.5"/>
    <col customWidth="1" min="6" max="6" width="14.75"/>
    <col customWidth="1" min="7" max="7" width="27.63"/>
    <col customWidth="1" min="8" max="8" width="21.5"/>
    <col customWidth="1" min="9" max="9" width="10.88"/>
    <col customWidth="1" min="10" max="10" width="31.0"/>
    <col customWidth="1" min="11" max="11" width="64.0"/>
  </cols>
  <sheetData>
    <row r="1">
      <c r="A1" s="5" t="s">
        <v>102</v>
      </c>
      <c r="B1" s="5" t="s">
        <v>103</v>
      </c>
      <c r="D1" s="5" t="s">
        <v>104</v>
      </c>
      <c r="E1" s="5" t="s">
        <v>103</v>
      </c>
      <c r="G1" s="5" t="s">
        <v>105</v>
      </c>
      <c r="H1" s="5" t="s">
        <v>103</v>
      </c>
      <c r="J1" s="5" t="s">
        <v>106</v>
      </c>
      <c r="K1" s="5" t="s">
        <v>103</v>
      </c>
    </row>
    <row r="2">
      <c r="A2" s="6" t="s">
        <v>107</v>
      </c>
      <c r="B2" s="6" t="s">
        <v>108</v>
      </c>
      <c r="D2" s="6" t="s">
        <v>109</v>
      </c>
      <c r="E2" s="6" t="s">
        <v>110</v>
      </c>
      <c r="G2" s="6" t="s">
        <v>111</v>
      </c>
      <c r="H2" s="6" t="s">
        <v>112</v>
      </c>
      <c r="J2" s="6" t="s">
        <v>113</v>
      </c>
      <c r="K2" s="6" t="s">
        <v>114</v>
      </c>
    </row>
    <row r="3">
      <c r="A3" s="6" t="s">
        <v>115</v>
      </c>
      <c r="B3" s="6" t="s">
        <v>116</v>
      </c>
      <c r="D3" s="6" t="s">
        <v>117</v>
      </c>
      <c r="E3" s="6" t="s">
        <v>118</v>
      </c>
      <c r="G3" s="6" t="s">
        <v>119</v>
      </c>
      <c r="H3" s="6" t="s">
        <v>120</v>
      </c>
      <c r="J3" s="6" t="s">
        <v>121</v>
      </c>
      <c r="K3" s="6" t="s">
        <v>122</v>
      </c>
    </row>
    <row r="4">
      <c r="A4" s="6" t="s">
        <v>123</v>
      </c>
      <c r="B4" s="6" t="s">
        <v>124</v>
      </c>
      <c r="D4" s="6" t="s">
        <v>125</v>
      </c>
      <c r="E4" s="6" t="s">
        <v>126</v>
      </c>
      <c r="G4" s="6" t="s">
        <v>127</v>
      </c>
      <c r="H4" s="6" t="s">
        <v>128</v>
      </c>
      <c r="J4" s="6" t="s">
        <v>129</v>
      </c>
      <c r="K4" s="6" t="s">
        <v>130</v>
      </c>
    </row>
    <row r="5">
      <c r="D5" s="6" t="s">
        <v>131</v>
      </c>
      <c r="E5" s="6" t="s">
        <v>132</v>
      </c>
      <c r="G5" s="6" t="s">
        <v>133</v>
      </c>
      <c r="H5" s="6" t="s">
        <v>134</v>
      </c>
      <c r="J5" s="6" t="s">
        <v>135</v>
      </c>
      <c r="K5" s="6" t="s">
        <v>136</v>
      </c>
    </row>
    <row r="6">
      <c r="D6" s="6" t="s">
        <v>137</v>
      </c>
      <c r="E6" s="6" t="s">
        <v>138</v>
      </c>
      <c r="G6" s="6" t="s">
        <v>139</v>
      </c>
      <c r="H6" s="7"/>
      <c r="J6" s="6" t="s">
        <v>140</v>
      </c>
      <c r="K6" s="6" t="s">
        <v>141</v>
      </c>
    </row>
    <row r="7">
      <c r="D7" s="6" t="s">
        <v>142</v>
      </c>
      <c r="E7" s="6" t="s">
        <v>143</v>
      </c>
      <c r="G7" s="6" t="s">
        <v>144</v>
      </c>
      <c r="H7" s="6" t="s">
        <v>145</v>
      </c>
      <c r="J7" s="6" t="s">
        <v>146</v>
      </c>
      <c r="K7" s="6" t="s">
        <v>147</v>
      </c>
    </row>
    <row r="8">
      <c r="A8" s="3" t="s">
        <v>148</v>
      </c>
      <c r="B8" s="3" t="s">
        <v>149</v>
      </c>
      <c r="D8" s="6" t="s">
        <v>150</v>
      </c>
      <c r="E8" s="6" t="s">
        <v>151</v>
      </c>
      <c r="G8" s="6" t="s">
        <v>152</v>
      </c>
      <c r="H8" s="7"/>
      <c r="J8" s="6" t="s">
        <v>153</v>
      </c>
      <c r="K8" s="6" t="s">
        <v>154</v>
      </c>
    </row>
    <row r="9">
      <c r="A9" s="3" t="s">
        <v>155</v>
      </c>
      <c r="B9" s="3" t="s">
        <v>156</v>
      </c>
      <c r="G9" s="6" t="s">
        <v>157</v>
      </c>
      <c r="H9" s="6" t="s">
        <v>158</v>
      </c>
      <c r="J9" s="3" t="s">
        <v>159</v>
      </c>
    </row>
    <row r="10">
      <c r="A10" s="3" t="s">
        <v>160</v>
      </c>
      <c r="B10" s="3" t="s">
        <v>161</v>
      </c>
      <c r="D10" s="8" t="s">
        <v>162</v>
      </c>
      <c r="E10" s="8" t="s">
        <v>163</v>
      </c>
      <c r="F10" s="8" t="s">
        <v>164</v>
      </c>
      <c r="J10" s="8" t="s">
        <v>165</v>
      </c>
      <c r="K10" s="8" t="s">
        <v>166</v>
      </c>
    </row>
    <row r="11">
      <c r="A11" s="3" t="s">
        <v>167</v>
      </c>
      <c r="B11" s="3" t="s">
        <v>168</v>
      </c>
      <c r="D11" s="8" t="s">
        <v>169</v>
      </c>
      <c r="E11" s="8" t="s">
        <v>170</v>
      </c>
      <c r="F11" s="8" t="s">
        <v>164</v>
      </c>
      <c r="G11" s="9" t="s">
        <v>171</v>
      </c>
      <c r="H11" s="3" t="s">
        <v>172</v>
      </c>
      <c r="J11" s="8" t="s">
        <v>173</v>
      </c>
      <c r="K11" s="8" t="s">
        <v>174</v>
      </c>
    </row>
    <row r="12">
      <c r="A12" s="3" t="s">
        <v>175</v>
      </c>
      <c r="B12" s="3" t="s">
        <v>176</v>
      </c>
      <c r="D12" s="10" t="s">
        <v>177</v>
      </c>
      <c r="E12" s="10" t="s">
        <v>178</v>
      </c>
      <c r="G12" s="8" t="s">
        <v>179</v>
      </c>
      <c r="J12" s="8" t="s">
        <v>180</v>
      </c>
      <c r="K12" s="8" t="s">
        <v>181</v>
      </c>
    </row>
    <row r="13">
      <c r="A13" s="3" t="s">
        <v>182</v>
      </c>
      <c r="B13" s="3" t="s">
        <v>183</v>
      </c>
      <c r="D13" s="11"/>
      <c r="E13" s="10" t="s">
        <v>184</v>
      </c>
      <c r="J13" s="8" t="s">
        <v>185</v>
      </c>
      <c r="K13" s="8" t="s">
        <v>186</v>
      </c>
    </row>
    <row r="14">
      <c r="D14" s="11"/>
      <c r="E14" s="10" t="s">
        <v>187</v>
      </c>
      <c r="H14" s="3" t="s">
        <v>188</v>
      </c>
    </row>
    <row r="15">
      <c r="A15" s="8" t="s">
        <v>189</v>
      </c>
      <c r="B15" s="12"/>
      <c r="D15" s="11"/>
      <c r="E15" s="11"/>
      <c r="H15" s="3" t="s">
        <v>190</v>
      </c>
    </row>
    <row r="16">
      <c r="A16" s="8" t="s">
        <v>191</v>
      </c>
      <c r="B16" s="8" t="s">
        <v>192</v>
      </c>
      <c r="H16" s="3" t="s">
        <v>193</v>
      </c>
    </row>
    <row r="17">
      <c r="B17" s="3"/>
      <c r="C17" s="3"/>
      <c r="D17" s="3"/>
    </row>
    <row r="18">
      <c r="B18" s="3" t="s">
        <v>194</v>
      </c>
      <c r="C18" s="3" t="s">
        <v>195</v>
      </c>
      <c r="D18" s="3" t="s">
        <v>196</v>
      </c>
    </row>
    <row r="19">
      <c r="A19" s="3" t="s">
        <v>197</v>
      </c>
      <c r="B19" s="3" t="s">
        <v>198</v>
      </c>
      <c r="C19" s="3" t="s">
        <v>199</v>
      </c>
      <c r="D19" s="3" t="s">
        <v>200</v>
      </c>
      <c r="E19" s="3" t="s">
        <v>201</v>
      </c>
      <c r="F19" s="3" t="s">
        <v>202</v>
      </c>
      <c r="G19" s="3" t="s">
        <v>203</v>
      </c>
      <c r="H19" s="3" t="s">
        <v>204</v>
      </c>
      <c r="I19" s="3" t="s">
        <v>205</v>
      </c>
    </row>
    <row r="20">
      <c r="A20" s="3" t="s">
        <v>206</v>
      </c>
      <c r="B20" s="3" t="s">
        <v>207</v>
      </c>
      <c r="C20" s="3" t="s">
        <v>207</v>
      </c>
      <c r="D20" s="3" t="s">
        <v>207</v>
      </c>
      <c r="E20" s="3" t="s">
        <v>208</v>
      </c>
      <c r="F20" s="3" t="s">
        <v>207</v>
      </c>
      <c r="G20" s="3" t="s">
        <v>207</v>
      </c>
      <c r="H20" s="3" t="s">
        <v>207</v>
      </c>
      <c r="I20" s="3" t="s">
        <v>208</v>
      </c>
    </row>
    <row r="21">
      <c r="A21" s="3" t="s">
        <v>131</v>
      </c>
      <c r="B21" s="3" t="s">
        <v>207</v>
      </c>
      <c r="C21" s="3" t="s">
        <v>207</v>
      </c>
      <c r="D21" s="3" t="s">
        <v>207</v>
      </c>
      <c r="E21" s="3" t="s">
        <v>208</v>
      </c>
      <c r="F21" s="3" t="s">
        <v>207</v>
      </c>
      <c r="G21" s="3" t="s">
        <v>207</v>
      </c>
      <c r="H21" s="3" t="s">
        <v>207</v>
      </c>
      <c r="I21" s="3" t="s">
        <v>208</v>
      </c>
    </row>
    <row r="22">
      <c r="A22" s="3" t="s">
        <v>142</v>
      </c>
      <c r="B22" s="3" t="s">
        <v>208</v>
      </c>
      <c r="C22" s="3" t="s">
        <v>208</v>
      </c>
      <c r="D22" s="3" t="s">
        <v>208</v>
      </c>
      <c r="E22" s="3" t="s">
        <v>208</v>
      </c>
      <c r="F22" s="3" t="s">
        <v>207</v>
      </c>
      <c r="G22" s="3" t="s">
        <v>207</v>
      </c>
      <c r="H22" s="3" t="s">
        <v>207</v>
      </c>
      <c r="I22" s="3" t="s">
        <v>208</v>
      </c>
    </row>
    <row r="23">
      <c r="A23" s="3" t="s">
        <v>137</v>
      </c>
      <c r="B23" s="3" t="s">
        <v>208</v>
      </c>
      <c r="C23" s="3" t="s">
        <v>207</v>
      </c>
      <c r="D23" s="3" t="s">
        <v>208</v>
      </c>
      <c r="E23" s="3" t="s">
        <v>208</v>
      </c>
      <c r="F23" s="3" t="s">
        <v>208</v>
      </c>
      <c r="G23" s="3" t="s">
        <v>207</v>
      </c>
      <c r="H23" s="3" t="s">
        <v>208</v>
      </c>
      <c r="I23" s="3" t="s">
        <v>208</v>
      </c>
    </row>
    <row r="24">
      <c r="A24" s="3" t="s">
        <v>209</v>
      </c>
      <c r="B24" s="3" t="s">
        <v>207</v>
      </c>
      <c r="C24" s="3" t="s">
        <v>207</v>
      </c>
      <c r="D24" s="3" t="s">
        <v>207</v>
      </c>
      <c r="E24" s="3" t="s">
        <v>208</v>
      </c>
      <c r="F24" s="3" t="s">
        <v>207</v>
      </c>
      <c r="G24" s="3" t="s">
        <v>207</v>
      </c>
      <c r="H24" s="3" t="s">
        <v>207</v>
      </c>
      <c r="I24" s="3" t="s">
        <v>208</v>
      </c>
    </row>
    <row r="28">
      <c r="A28" s="3" t="s">
        <v>210</v>
      </c>
      <c r="B28" s="3" t="s">
        <v>211</v>
      </c>
      <c r="C28" s="3" t="s">
        <v>212</v>
      </c>
      <c r="D28" s="3" t="s">
        <v>213</v>
      </c>
    </row>
    <row r="29">
      <c r="A29" s="3" t="s">
        <v>214</v>
      </c>
      <c r="B29" s="3" t="s">
        <v>207</v>
      </c>
      <c r="C29" s="3" t="s">
        <v>207</v>
      </c>
      <c r="D29" s="3" t="s">
        <v>207</v>
      </c>
    </row>
    <row r="30">
      <c r="A30" s="3" t="s">
        <v>215</v>
      </c>
      <c r="B30" s="3" t="s">
        <v>207</v>
      </c>
      <c r="C30" s="3" t="s">
        <v>207</v>
      </c>
      <c r="D30" s="3" t="s">
        <v>207</v>
      </c>
    </row>
    <row r="31">
      <c r="A31" s="3" t="s">
        <v>216</v>
      </c>
      <c r="B31" s="3" t="s">
        <v>207</v>
      </c>
      <c r="C31" s="3" t="s">
        <v>207</v>
      </c>
      <c r="D31" s="3" t="s">
        <v>207</v>
      </c>
    </row>
    <row r="32">
      <c r="A32" s="3" t="s">
        <v>217</v>
      </c>
      <c r="B32" s="3" t="s">
        <v>207</v>
      </c>
      <c r="C32" s="3" t="s">
        <v>207</v>
      </c>
      <c r="D32" s="3" t="s">
        <v>207</v>
      </c>
    </row>
    <row r="33">
      <c r="A33" s="3" t="s">
        <v>218</v>
      </c>
      <c r="B33" s="3" t="s">
        <v>207</v>
      </c>
      <c r="C33" s="3" t="s">
        <v>207</v>
      </c>
      <c r="D33" s="3" t="s">
        <v>207</v>
      </c>
    </row>
    <row r="34">
      <c r="A34" s="3" t="s">
        <v>219</v>
      </c>
      <c r="B34" s="3" t="s">
        <v>208</v>
      </c>
      <c r="C34" s="3" t="s">
        <v>208</v>
      </c>
      <c r="D34" s="3" t="s">
        <v>207</v>
      </c>
    </row>
    <row r="35">
      <c r="A35" s="3" t="s">
        <v>220</v>
      </c>
      <c r="B35" s="3" t="s">
        <v>207</v>
      </c>
      <c r="C35" s="3" t="s">
        <v>207</v>
      </c>
      <c r="D35" s="3" t="s">
        <v>207</v>
      </c>
    </row>
    <row r="36">
      <c r="A36" s="3" t="s">
        <v>221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222</v>
      </c>
    </row>
    <row r="2">
      <c r="B2" s="3" t="s">
        <v>223</v>
      </c>
    </row>
    <row r="3">
      <c r="B3" s="3" t="s">
        <v>224</v>
      </c>
    </row>
    <row r="4">
      <c r="B4" s="3" t="s">
        <v>225</v>
      </c>
    </row>
    <row r="5">
      <c r="B5" s="3" t="s">
        <v>226</v>
      </c>
    </row>
    <row r="6">
      <c r="B6" s="3" t="s">
        <v>223</v>
      </c>
    </row>
    <row r="7">
      <c r="B7" s="3" t="s">
        <v>227</v>
      </c>
      <c r="C7" s="3" t="s">
        <v>228</v>
      </c>
    </row>
    <row r="8">
      <c r="B8" s="3" t="s">
        <v>229</v>
      </c>
      <c r="C8" s="3" t="s">
        <v>230</v>
      </c>
    </row>
    <row r="9">
      <c r="B9" s="3" t="s">
        <v>2</v>
      </c>
      <c r="C9" s="3" t="s">
        <v>231</v>
      </c>
      <c r="D9" s="3" t="s">
        <v>80</v>
      </c>
      <c r="E9" s="3" t="s">
        <v>232</v>
      </c>
      <c r="F9" s="3" t="s">
        <v>233</v>
      </c>
      <c r="G9" s="3" t="s">
        <v>234</v>
      </c>
    </row>
    <row r="10">
      <c r="B10" s="3" t="s">
        <v>2</v>
      </c>
      <c r="C10" s="3" t="s">
        <v>235</v>
      </c>
      <c r="D10" s="3" t="s">
        <v>80</v>
      </c>
      <c r="E10" s="3" t="s">
        <v>232</v>
      </c>
      <c r="F10" s="3" t="s">
        <v>233</v>
      </c>
      <c r="G10" s="3" t="s">
        <v>236</v>
      </c>
    </row>
    <row r="11">
      <c r="B11" s="3" t="s">
        <v>2</v>
      </c>
      <c r="C11" s="3" t="s">
        <v>237</v>
      </c>
      <c r="D11" s="3" t="s">
        <v>80</v>
      </c>
      <c r="E11" s="3" t="s">
        <v>232</v>
      </c>
      <c r="F11" s="3" t="s">
        <v>233</v>
      </c>
      <c r="G11" s="3" t="s">
        <v>238</v>
      </c>
    </row>
    <row r="12">
      <c r="B12" s="3" t="s">
        <v>239</v>
      </c>
      <c r="C12" s="3" t="s">
        <v>240</v>
      </c>
    </row>
    <row r="13">
      <c r="B13" s="3" t="s">
        <v>2</v>
      </c>
      <c r="C13" s="3" t="s">
        <v>231</v>
      </c>
      <c r="D13" s="3" t="s">
        <v>241</v>
      </c>
      <c r="E13" s="3" t="s">
        <v>242</v>
      </c>
      <c r="F13" s="3" t="s">
        <v>233</v>
      </c>
      <c r="G13" s="3" t="s">
        <v>232</v>
      </c>
    </row>
    <row r="14">
      <c r="B14" s="3" t="s">
        <v>2</v>
      </c>
      <c r="C14" s="3" t="s">
        <v>235</v>
      </c>
      <c r="D14" s="3" t="s">
        <v>80</v>
      </c>
      <c r="E14" s="3" t="s">
        <v>232</v>
      </c>
      <c r="F14" s="3" t="s">
        <v>233</v>
      </c>
      <c r="G14" s="3" t="s">
        <v>234</v>
      </c>
    </row>
    <row r="15">
      <c r="B15" s="3" t="s">
        <v>2</v>
      </c>
      <c r="C15" s="3" t="s">
        <v>237</v>
      </c>
      <c r="D15" s="3" t="s">
        <v>80</v>
      </c>
      <c r="E15" s="3" t="s">
        <v>232</v>
      </c>
      <c r="F15" s="3" t="s">
        <v>233</v>
      </c>
      <c r="G15" s="3" t="s">
        <v>234</v>
      </c>
    </row>
    <row r="16">
      <c r="B16" s="3" t="s">
        <v>243</v>
      </c>
    </row>
    <row r="17">
      <c r="B17" s="3" t="s">
        <v>2</v>
      </c>
      <c r="C17" s="3" t="s">
        <v>231</v>
      </c>
      <c r="D17" s="3" t="s">
        <v>241</v>
      </c>
      <c r="E17" s="3" t="s">
        <v>244</v>
      </c>
      <c r="F17" s="3" t="s">
        <v>233</v>
      </c>
      <c r="G17" s="3" t="s">
        <v>245</v>
      </c>
    </row>
    <row r="18">
      <c r="B18" s="3" t="s">
        <v>2</v>
      </c>
      <c r="C18" s="3" t="s">
        <v>235</v>
      </c>
      <c r="D18" s="3" t="s">
        <v>246</v>
      </c>
      <c r="E18" s="3" t="s">
        <v>242</v>
      </c>
      <c r="F18" s="3" t="s">
        <v>233</v>
      </c>
      <c r="G18" s="3" t="s">
        <v>232</v>
      </c>
    </row>
    <row r="19">
      <c r="B19" s="3" t="s">
        <v>2</v>
      </c>
      <c r="C19" s="3" t="s">
        <v>237</v>
      </c>
      <c r="D19" s="3" t="s">
        <v>247</v>
      </c>
      <c r="E19" s="3" t="s">
        <v>248</v>
      </c>
      <c r="F19" s="3" t="s">
        <v>233</v>
      </c>
      <c r="G19" s="3" t="s">
        <v>242</v>
      </c>
    </row>
    <row r="20">
      <c r="B20" s="3" t="s">
        <v>249</v>
      </c>
    </row>
    <row r="21">
      <c r="B21" s="3" t="s">
        <v>2</v>
      </c>
      <c r="C21" s="3" t="s">
        <v>231</v>
      </c>
      <c r="D21" s="3" t="s">
        <v>246</v>
      </c>
      <c r="E21" s="3" t="s">
        <v>242</v>
      </c>
      <c r="F21" s="3" t="s">
        <v>233</v>
      </c>
      <c r="G21" s="3" t="s">
        <v>232</v>
      </c>
    </row>
    <row r="22">
      <c r="B22" s="3" t="s">
        <v>2</v>
      </c>
      <c r="C22" s="3" t="s">
        <v>235</v>
      </c>
      <c r="D22" s="3" t="s">
        <v>246</v>
      </c>
      <c r="E22" s="3" t="s">
        <v>244</v>
      </c>
      <c r="F22" s="3" t="s">
        <v>233</v>
      </c>
      <c r="G22" s="3" t="s">
        <v>245</v>
      </c>
    </row>
    <row r="23">
      <c r="B23" s="3" t="s">
        <v>2</v>
      </c>
      <c r="C23" s="3" t="s">
        <v>237</v>
      </c>
      <c r="D23" s="3" t="s">
        <v>247</v>
      </c>
      <c r="E23" s="3" t="s">
        <v>250</v>
      </c>
      <c r="F23" s="3" t="s">
        <v>233</v>
      </c>
      <c r="G23" s="3" t="s">
        <v>232</v>
      </c>
    </row>
    <row r="24">
      <c r="B24" s="3" t="s">
        <v>251</v>
      </c>
    </row>
    <row r="25">
      <c r="B25" s="3" t="s">
        <v>2</v>
      </c>
      <c r="C25" s="3" t="s">
        <v>231</v>
      </c>
      <c r="D25" s="3" t="s">
        <v>246</v>
      </c>
      <c r="E25" s="3" t="s">
        <v>244</v>
      </c>
      <c r="F25" s="3" t="s">
        <v>233</v>
      </c>
      <c r="G25" s="3" t="s">
        <v>245</v>
      </c>
    </row>
    <row r="26">
      <c r="B26" s="3" t="s">
        <v>2</v>
      </c>
      <c r="C26" s="3" t="s">
        <v>235</v>
      </c>
      <c r="D26" s="3" t="s">
        <v>80</v>
      </c>
      <c r="E26" s="3" t="s">
        <v>232</v>
      </c>
      <c r="F26" s="3" t="s">
        <v>233</v>
      </c>
      <c r="G26" s="3" t="s">
        <v>252</v>
      </c>
    </row>
    <row r="27">
      <c r="B27" s="3" t="s">
        <v>2</v>
      </c>
      <c r="C27" s="3" t="s">
        <v>237</v>
      </c>
      <c r="D27" s="3" t="s">
        <v>247</v>
      </c>
      <c r="E27" s="3" t="s">
        <v>250</v>
      </c>
      <c r="F27" s="3" t="s">
        <v>233</v>
      </c>
      <c r="G27" s="3" t="s">
        <v>232</v>
      </c>
    </row>
    <row r="28">
      <c r="B28" s="3" t="s">
        <v>253</v>
      </c>
    </row>
    <row r="29">
      <c r="B29" s="3" t="s">
        <v>2</v>
      </c>
      <c r="C29" s="3" t="s">
        <v>231</v>
      </c>
      <c r="D29" s="3" t="s">
        <v>80</v>
      </c>
      <c r="E29" s="3" t="s">
        <v>232</v>
      </c>
      <c r="F29" s="3" t="s">
        <v>233</v>
      </c>
      <c r="G29" s="3" t="s">
        <v>254</v>
      </c>
      <c r="H29" s="3" t="s">
        <v>233</v>
      </c>
      <c r="I29" s="3" t="s">
        <v>255</v>
      </c>
      <c r="J29" s="3" t="s">
        <v>233</v>
      </c>
      <c r="K29" s="8" t="s">
        <v>256</v>
      </c>
      <c r="L29" s="3" t="s">
        <v>233</v>
      </c>
      <c r="M29" s="3" t="s">
        <v>257</v>
      </c>
      <c r="N29" s="3" t="s">
        <v>233</v>
      </c>
      <c r="O29" s="3" t="s">
        <v>258</v>
      </c>
    </row>
    <row r="30">
      <c r="B30" s="3" t="s">
        <v>2</v>
      </c>
      <c r="C30" s="3" t="s">
        <v>235</v>
      </c>
      <c r="D30" s="3" t="s">
        <v>80</v>
      </c>
      <c r="E30" s="3" t="s">
        <v>232</v>
      </c>
      <c r="F30" s="3" t="s">
        <v>233</v>
      </c>
      <c r="G30" s="3" t="s">
        <v>252</v>
      </c>
      <c r="I30" s="3" t="s">
        <v>2</v>
      </c>
      <c r="J30" s="3" t="s">
        <v>259</v>
      </c>
    </row>
    <row r="31">
      <c r="B31" s="3" t="s">
        <v>2</v>
      </c>
      <c r="C31" s="3" t="s">
        <v>237</v>
      </c>
      <c r="D31" s="3" t="s">
        <v>247</v>
      </c>
      <c r="E31" s="3" t="s">
        <v>260</v>
      </c>
      <c r="F31" s="3" t="s">
        <v>233</v>
      </c>
      <c r="G31" s="3" t="s">
        <v>261</v>
      </c>
      <c r="I31" s="3" t="s">
        <v>2</v>
      </c>
      <c r="J31" s="3" t="s">
        <v>262</v>
      </c>
    </row>
    <row r="32">
      <c r="B32" s="3" t="s">
        <v>263</v>
      </c>
    </row>
    <row r="33">
      <c r="B33" s="3" t="s">
        <v>2</v>
      </c>
      <c r="C33" s="3" t="s">
        <v>231</v>
      </c>
      <c r="D33" s="3" t="s">
        <v>264</v>
      </c>
      <c r="E33" s="3" t="s">
        <v>242</v>
      </c>
      <c r="F33" s="3" t="s">
        <v>233</v>
      </c>
      <c r="G33" s="3" t="s">
        <v>232</v>
      </c>
      <c r="H33" s="3" t="s">
        <v>233</v>
      </c>
      <c r="I33" s="3" t="s">
        <v>265</v>
      </c>
    </row>
    <row r="34">
      <c r="B34" s="3" t="s">
        <v>2</v>
      </c>
      <c r="C34" s="3" t="s">
        <v>235</v>
      </c>
      <c r="D34" s="3" t="s">
        <v>266</v>
      </c>
      <c r="E34" s="3" t="s">
        <v>248</v>
      </c>
      <c r="F34" s="3" t="s">
        <v>233</v>
      </c>
      <c r="G34" s="3" t="s">
        <v>242</v>
      </c>
      <c r="H34" s="3" t="s">
        <v>233</v>
      </c>
      <c r="I34" s="3" t="s">
        <v>232</v>
      </c>
    </row>
    <row r="35">
      <c r="B35" s="3" t="s">
        <v>2</v>
      </c>
      <c r="C35" s="3" t="s">
        <v>237</v>
      </c>
      <c r="D35" s="3" t="s">
        <v>267</v>
      </c>
      <c r="E35" s="3" t="s">
        <v>242</v>
      </c>
      <c r="F35" s="3" t="s">
        <v>233</v>
      </c>
      <c r="G35" s="3" t="s">
        <v>232</v>
      </c>
      <c r="H35" s="3" t="s">
        <v>233</v>
      </c>
      <c r="I35" s="3" t="s">
        <v>268</v>
      </c>
    </row>
    <row r="36">
      <c r="B36" s="3" t="s">
        <v>269</v>
      </c>
    </row>
    <row r="37">
      <c r="B37" s="3" t="s">
        <v>2</v>
      </c>
      <c r="C37" s="3" t="s">
        <v>231</v>
      </c>
      <c r="D37" s="3" t="s">
        <v>264</v>
      </c>
      <c r="E37" s="3" t="s">
        <v>242</v>
      </c>
      <c r="F37" s="3" t="s">
        <v>233</v>
      </c>
      <c r="G37" s="3" t="s">
        <v>232</v>
      </c>
    </row>
    <row r="38">
      <c r="B38" s="3" t="s">
        <v>2</v>
      </c>
      <c r="C38" s="3" t="s">
        <v>235</v>
      </c>
      <c r="D38" s="3" t="s">
        <v>266</v>
      </c>
      <c r="E38" s="3" t="s">
        <v>248</v>
      </c>
      <c r="F38" s="3" t="s">
        <v>233</v>
      </c>
      <c r="G38" s="3" t="s">
        <v>242</v>
      </c>
    </row>
    <row r="39">
      <c r="B39" s="3" t="s">
        <v>2</v>
      </c>
      <c r="C39" s="3" t="s">
        <v>237</v>
      </c>
      <c r="D39" s="3" t="s">
        <v>267</v>
      </c>
      <c r="E39" s="3" t="s">
        <v>242</v>
      </c>
      <c r="F39" s="3" t="s">
        <v>233</v>
      </c>
      <c r="G39" s="3" t="s">
        <v>232</v>
      </c>
    </row>
    <row r="40">
      <c r="B40" s="3" t="s">
        <v>270</v>
      </c>
    </row>
    <row r="41">
      <c r="B41" s="3" t="s">
        <v>271</v>
      </c>
    </row>
    <row r="42">
      <c r="B42" s="3" t="s">
        <v>2</v>
      </c>
      <c r="C42" s="3" t="s">
        <v>75</v>
      </c>
    </row>
    <row r="43">
      <c r="B43" s="3" t="s">
        <v>2</v>
      </c>
      <c r="C43" s="3" t="s">
        <v>231</v>
      </c>
      <c r="D43" s="3" t="s">
        <v>272</v>
      </c>
    </row>
    <row r="44">
      <c r="B44" s="3" t="s">
        <v>2</v>
      </c>
      <c r="C44" s="3" t="s">
        <v>235</v>
      </c>
      <c r="D44" s="3" t="s">
        <v>273</v>
      </c>
    </row>
    <row r="45">
      <c r="B45" s="3" t="s">
        <v>2</v>
      </c>
      <c r="C45" s="3" t="s">
        <v>237</v>
      </c>
      <c r="D45" s="3" t="s">
        <v>274</v>
      </c>
      <c r="E45" s="3" t="s">
        <v>233</v>
      </c>
      <c r="F45" s="3" t="s">
        <v>275</v>
      </c>
      <c r="G45" s="3" t="s">
        <v>233</v>
      </c>
      <c r="H45" s="3" t="s">
        <v>242</v>
      </c>
      <c r="I45" s="3" t="s">
        <v>233</v>
      </c>
      <c r="J45" s="3" t="s">
        <v>232</v>
      </c>
    </row>
    <row r="46">
      <c r="B46" s="3" t="s">
        <v>276</v>
      </c>
    </row>
    <row r="47">
      <c r="B47" s="3" t="s">
        <v>2</v>
      </c>
      <c r="C47" s="3" t="s">
        <v>237</v>
      </c>
      <c r="D47" s="3" t="s">
        <v>80</v>
      </c>
      <c r="E47" s="3" t="s">
        <v>232</v>
      </c>
      <c r="F47" s="3" t="s">
        <v>233</v>
      </c>
      <c r="G47" s="3" t="s">
        <v>277</v>
      </c>
    </row>
    <row r="48">
      <c r="B48" s="3" t="s">
        <v>278</v>
      </c>
    </row>
    <row r="49">
      <c r="B49" s="3" t="s">
        <v>2</v>
      </c>
      <c r="C49" s="3" t="s">
        <v>237</v>
      </c>
      <c r="D49" s="3" t="s">
        <v>279</v>
      </c>
      <c r="E49" s="3" t="s">
        <v>242</v>
      </c>
      <c r="F49" s="3" t="s">
        <v>233</v>
      </c>
      <c r="G49" s="3" t="s">
        <v>232</v>
      </c>
      <c r="H49" s="3" t="s">
        <v>233</v>
      </c>
      <c r="I49" s="3" t="s">
        <v>245</v>
      </c>
    </row>
    <row r="50">
      <c r="B50" s="3" t="s">
        <v>280</v>
      </c>
    </row>
    <row r="51">
      <c r="B51" s="3" t="s">
        <v>2</v>
      </c>
      <c r="C51" s="3" t="s">
        <v>237</v>
      </c>
      <c r="D51" s="3" t="s">
        <v>80</v>
      </c>
      <c r="E51" s="3" t="s">
        <v>232</v>
      </c>
      <c r="F51" s="3" t="s">
        <v>233</v>
      </c>
      <c r="G51" s="3" t="s">
        <v>254</v>
      </c>
      <c r="H51" s="3" t="s">
        <v>233</v>
      </c>
      <c r="I51" s="3" t="s">
        <v>255</v>
      </c>
      <c r="J51" s="3" t="s">
        <v>233</v>
      </c>
      <c r="K51" s="3" t="s">
        <v>281</v>
      </c>
      <c r="L51" s="3" t="s">
        <v>233</v>
      </c>
      <c r="M51" s="3" t="s">
        <v>282</v>
      </c>
    </row>
    <row r="52">
      <c r="I52" s="3" t="s">
        <v>2</v>
      </c>
      <c r="J52" s="3" t="s">
        <v>259</v>
      </c>
    </row>
    <row r="53">
      <c r="I53" s="3" t="s">
        <v>2</v>
      </c>
      <c r="J53" s="3" t="s">
        <v>262</v>
      </c>
    </row>
    <row r="54">
      <c r="B54" s="3" t="s">
        <v>283</v>
      </c>
    </row>
    <row r="55">
      <c r="B55" s="3" t="s">
        <v>2</v>
      </c>
      <c r="C55" s="3" t="s">
        <v>237</v>
      </c>
      <c r="D55" s="3" t="s">
        <v>80</v>
      </c>
      <c r="E55" s="3" t="s">
        <v>232</v>
      </c>
      <c r="F55" s="3" t="s">
        <v>233</v>
      </c>
      <c r="G55" s="3" t="s">
        <v>284</v>
      </c>
    </row>
    <row r="56">
      <c r="B56" s="3" t="s">
        <v>285</v>
      </c>
    </row>
    <row r="57">
      <c r="B57" s="3" t="s">
        <v>2</v>
      </c>
      <c r="C57" s="3" t="s">
        <v>237</v>
      </c>
      <c r="D57" s="3" t="s">
        <v>286</v>
      </c>
      <c r="E57" s="3" t="s">
        <v>248</v>
      </c>
      <c r="F57" s="3" t="s">
        <v>233</v>
      </c>
      <c r="G57" s="3" t="s">
        <v>242</v>
      </c>
      <c r="H57" s="3" t="s">
        <v>233</v>
      </c>
      <c r="I57" s="3" t="s">
        <v>232</v>
      </c>
      <c r="J57" s="3" t="s">
        <v>233</v>
      </c>
      <c r="K57" s="3" t="s">
        <v>287</v>
      </c>
    </row>
    <row r="58">
      <c r="B58" s="3" t="s">
        <v>288</v>
      </c>
    </row>
    <row r="59">
      <c r="B59" s="3" t="s">
        <v>2</v>
      </c>
      <c r="C59" s="3" t="s">
        <v>237</v>
      </c>
      <c r="D59" s="3" t="s">
        <v>289</v>
      </c>
      <c r="E59" s="3" t="s">
        <v>242</v>
      </c>
      <c r="F59" s="3" t="s">
        <v>233</v>
      </c>
      <c r="G59" s="3" t="s">
        <v>290</v>
      </c>
    </row>
    <row r="61">
      <c r="B61" s="1" t="s">
        <v>291</v>
      </c>
    </row>
    <row r="62">
      <c r="B62" s="3" t="s">
        <v>292</v>
      </c>
    </row>
    <row r="63">
      <c r="B63" s="3" t="s">
        <v>2</v>
      </c>
      <c r="C63" s="3" t="s">
        <v>293</v>
      </c>
    </row>
    <row r="64">
      <c r="B64" s="3" t="s">
        <v>2</v>
      </c>
      <c r="C64" s="3" t="s">
        <v>294</v>
      </c>
    </row>
    <row r="65">
      <c r="B65" s="3" t="s">
        <v>229</v>
      </c>
    </row>
    <row r="66">
      <c r="B66" s="3" t="s">
        <v>2</v>
      </c>
      <c r="C66" s="3" t="s">
        <v>231</v>
      </c>
    </row>
    <row r="67">
      <c r="B67" s="3" t="s">
        <v>2</v>
      </c>
      <c r="C67" s="3" t="s">
        <v>235</v>
      </c>
    </row>
    <row r="68">
      <c r="B68" s="3" t="s">
        <v>2</v>
      </c>
      <c r="C68" s="3" t="s">
        <v>237</v>
      </c>
    </row>
    <row r="69">
      <c r="B69" s="3" t="s">
        <v>295</v>
      </c>
    </row>
    <row r="72">
      <c r="B72" s="1" t="s">
        <v>296</v>
      </c>
    </row>
    <row r="73">
      <c r="B73" s="3" t="s">
        <v>295</v>
      </c>
    </row>
    <row r="74">
      <c r="B74" s="3" t="s">
        <v>297</v>
      </c>
    </row>
    <row r="75">
      <c r="B75" s="3" t="s">
        <v>298</v>
      </c>
    </row>
    <row r="76">
      <c r="B76" s="3" t="s">
        <v>2</v>
      </c>
      <c r="C76" s="3" t="s">
        <v>299</v>
      </c>
    </row>
    <row r="77">
      <c r="C77" s="3" t="s">
        <v>2</v>
      </c>
      <c r="D77" s="3" t="s">
        <v>300</v>
      </c>
      <c r="E77" s="3" t="s">
        <v>233</v>
      </c>
      <c r="F77" s="8" t="s">
        <v>301</v>
      </c>
      <c r="G77" s="3" t="s">
        <v>233</v>
      </c>
      <c r="H77" s="3" t="s">
        <v>302</v>
      </c>
    </row>
    <row r="78">
      <c r="C78" s="3" t="s">
        <v>2</v>
      </c>
      <c r="D78" s="3" t="s">
        <v>303</v>
      </c>
      <c r="H78" s="3" t="s">
        <v>2</v>
      </c>
      <c r="I78" s="3" t="s">
        <v>304</v>
      </c>
    </row>
    <row r="79">
      <c r="B79" s="3" t="s">
        <v>253</v>
      </c>
    </row>
    <row r="80">
      <c r="B80" s="3" t="s">
        <v>2</v>
      </c>
      <c r="C80" s="3" t="s">
        <v>231</v>
      </c>
    </row>
    <row r="81">
      <c r="B81" s="3" t="s">
        <v>2</v>
      </c>
      <c r="C81" s="3" t="s">
        <v>235</v>
      </c>
    </row>
    <row r="82">
      <c r="B82" s="3" t="s">
        <v>2</v>
      </c>
      <c r="C82" s="3" t="s">
        <v>237</v>
      </c>
    </row>
    <row r="83">
      <c r="B83" s="3" t="s">
        <v>295</v>
      </c>
    </row>
    <row r="85">
      <c r="B85" s="1" t="s">
        <v>305</v>
      </c>
    </row>
    <row r="86">
      <c r="B86" s="3" t="s">
        <v>295</v>
      </c>
    </row>
    <row r="87">
      <c r="B87" s="3" t="s">
        <v>297</v>
      </c>
    </row>
    <row r="88">
      <c r="B88" s="3" t="s">
        <v>298</v>
      </c>
    </row>
    <row r="89">
      <c r="B89" s="3" t="s">
        <v>2</v>
      </c>
      <c r="C89" s="3" t="s">
        <v>306</v>
      </c>
    </row>
    <row r="90">
      <c r="C90" s="3" t="s">
        <v>2</v>
      </c>
      <c r="D90" s="3" t="s">
        <v>300</v>
      </c>
      <c r="E90" s="3" t="s">
        <v>233</v>
      </c>
      <c r="F90" s="8" t="s">
        <v>301</v>
      </c>
      <c r="G90" s="3" t="s">
        <v>233</v>
      </c>
      <c r="H90" s="3" t="s">
        <v>307</v>
      </c>
    </row>
    <row r="91">
      <c r="C91" s="3" t="s">
        <v>2</v>
      </c>
      <c r="D91" s="3" t="s">
        <v>303</v>
      </c>
      <c r="H91" s="3" t="s">
        <v>2</v>
      </c>
      <c r="I91" s="3" t="s">
        <v>308</v>
      </c>
    </row>
    <row r="92">
      <c r="H92" s="3" t="s">
        <v>2</v>
      </c>
      <c r="I92" s="3" t="s">
        <v>309</v>
      </c>
    </row>
    <row r="93">
      <c r="H93" s="3" t="s">
        <v>2</v>
      </c>
      <c r="I93" s="3" t="s">
        <v>310</v>
      </c>
      <c r="J93" s="3" t="s">
        <v>311</v>
      </c>
      <c r="K93" s="3" t="s">
        <v>312</v>
      </c>
    </row>
    <row r="94">
      <c r="K94" s="3" t="s">
        <v>2</v>
      </c>
      <c r="L94" s="3" t="s">
        <v>313</v>
      </c>
    </row>
    <row r="95">
      <c r="K95" s="3" t="s">
        <v>2</v>
      </c>
      <c r="L95" s="3" t="s">
        <v>314</v>
      </c>
    </row>
    <row r="99">
      <c r="B99" s="3" t="s">
        <v>128</v>
      </c>
      <c r="C99" s="3" t="s">
        <v>315</v>
      </c>
      <c r="D99" s="3" t="s">
        <v>316</v>
      </c>
      <c r="E99" s="3" t="s">
        <v>317</v>
      </c>
      <c r="F99" s="3" t="s">
        <v>318</v>
      </c>
    </row>
    <row r="100">
      <c r="B100" s="3">
        <v>1.0</v>
      </c>
      <c r="D100" s="13">
        <f t="shared" ref="D100:F100" si="1">C123-1</f>
        <v>63</v>
      </c>
      <c r="E100" s="14">
        <f t="shared" si="1"/>
        <v>39</v>
      </c>
      <c r="F100" s="15">
        <f t="shared" si="1"/>
        <v>15</v>
      </c>
    </row>
    <row r="101">
      <c r="B101" s="3">
        <v>2.0</v>
      </c>
      <c r="D101" s="13">
        <f t="shared" ref="D101:F101" si="2">D100-1</f>
        <v>62</v>
      </c>
      <c r="E101" s="14">
        <f t="shared" si="2"/>
        <v>38</v>
      </c>
      <c r="F101" s="15">
        <f t="shared" si="2"/>
        <v>14</v>
      </c>
    </row>
    <row r="102">
      <c r="B102" s="3">
        <v>3.0</v>
      </c>
      <c r="D102" s="13">
        <f t="shared" ref="D102:F102" si="3">D101-1</f>
        <v>61</v>
      </c>
      <c r="E102" s="14">
        <f t="shared" si="3"/>
        <v>37</v>
      </c>
      <c r="F102" s="15">
        <f t="shared" si="3"/>
        <v>13</v>
      </c>
    </row>
    <row r="103">
      <c r="B103" s="3">
        <v>4.0</v>
      </c>
      <c r="D103" s="13">
        <f t="shared" ref="D103:F103" si="4">D102-1</f>
        <v>60</v>
      </c>
      <c r="E103" s="14">
        <f t="shared" si="4"/>
        <v>36</v>
      </c>
      <c r="F103" s="15">
        <f t="shared" si="4"/>
        <v>12</v>
      </c>
    </row>
    <row r="104">
      <c r="B104" s="3">
        <v>5.0</v>
      </c>
      <c r="D104" s="13">
        <f t="shared" ref="D104:F104" si="5">D103-1</f>
        <v>59</v>
      </c>
      <c r="E104" s="14">
        <f t="shared" si="5"/>
        <v>35</v>
      </c>
      <c r="F104" s="15">
        <f t="shared" si="5"/>
        <v>11</v>
      </c>
    </row>
    <row r="105">
      <c r="B105" s="3">
        <v>6.0</v>
      </c>
      <c r="D105" s="13">
        <f t="shared" ref="D105:F105" si="6">D104-1</f>
        <v>58</v>
      </c>
      <c r="E105" s="14">
        <f t="shared" si="6"/>
        <v>34</v>
      </c>
      <c r="F105" s="15">
        <f t="shared" si="6"/>
        <v>10</v>
      </c>
    </row>
    <row r="106">
      <c r="B106" s="3">
        <v>7.0</v>
      </c>
      <c r="D106" s="13">
        <f t="shared" ref="D106:F106" si="7">D105-1</f>
        <v>57</v>
      </c>
      <c r="E106" s="14">
        <f t="shared" si="7"/>
        <v>33</v>
      </c>
      <c r="F106" s="15">
        <f t="shared" si="7"/>
        <v>9</v>
      </c>
    </row>
    <row r="107">
      <c r="B107" s="3">
        <v>8.0</v>
      </c>
      <c r="C107" s="13">
        <v>80.0</v>
      </c>
      <c r="D107" s="13">
        <f t="shared" ref="D107:F107" si="8">D106-1</f>
        <v>56</v>
      </c>
      <c r="E107" s="14">
        <f t="shared" si="8"/>
        <v>32</v>
      </c>
      <c r="F107" s="15">
        <f t="shared" si="8"/>
        <v>8</v>
      </c>
    </row>
    <row r="108">
      <c r="B108" s="3">
        <v>9.0</v>
      </c>
      <c r="C108" s="16">
        <f t="shared" ref="C108:F108" si="9">C107-1</f>
        <v>79</v>
      </c>
      <c r="D108" s="13">
        <f t="shared" si="9"/>
        <v>55</v>
      </c>
      <c r="E108" s="14">
        <f t="shared" si="9"/>
        <v>31</v>
      </c>
      <c r="F108" s="15">
        <f t="shared" si="9"/>
        <v>7</v>
      </c>
    </row>
    <row r="109">
      <c r="B109" s="3">
        <v>10.0</v>
      </c>
      <c r="C109" s="16">
        <f t="shared" ref="C109:F109" si="10">C108-1</f>
        <v>78</v>
      </c>
      <c r="D109" s="13">
        <f t="shared" si="10"/>
        <v>54</v>
      </c>
      <c r="E109" s="14">
        <f t="shared" si="10"/>
        <v>30</v>
      </c>
      <c r="F109" s="15">
        <f t="shared" si="10"/>
        <v>6</v>
      </c>
    </row>
    <row r="110">
      <c r="B110" s="3">
        <v>11.0</v>
      </c>
      <c r="C110" s="16">
        <f t="shared" ref="C110:F110" si="11">C109-1</f>
        <v>77</v>
      </c>
      <c r="D110" s="13">
        <f t="shared" si="11"/>
        <v>53</v>
      </c>
      <c r="E110" s="14">
        <f t="shared" si="11"/>
        <v>29</v>
      </c>
      <c r="F110" s="17">
        <f t="shared" si="11"/>
        <v>5</v>
      </c>
    </row>
    <row r="111">
      <c r="B111" s="3">
        <v>12.0</v>
      </c>
      <c r="C111" s="16">
        <f t="shared" ref="C111:F111" si="12">C110-1</f>
        <v>76</v>
      </c>
      <c r="D111" s="13">
        <f t="shared" si="12"/>
        <v>52</v>
      </c>
      <c r="E111" s="14">
        <f t="shared" si="12"/>
        <v>28</v>
      </c>
      <c r="F111" s="17">
        <f t="shared" si="12"/>
        <v>4</v>
      </c>
    </row>
    <row r="112">
      <c r="B112" s="3">
        <v>13.0</v>
      </c>
      <c r="C112" s="16">
        <f t="shared" ref="C112:F112" si="13">C111-1</f>
        <v>75</v>
      </c>
      <c r="D112" s="13">
        <f t="shared" si="13"/>
        <v>51</v>
      </c>
      <c r="E112" s="14">
        <f t="shared" si="13"/>
        <v>27</v>
      </c>
      <c r="F112" s="17">
        <f t="shared" si="13"/>
        <v>3</v>
      </c>
    </row>
    <row r="113">
      <c r="B113" s="3">
        <v>14.0</v>
      </c>
      <c r="C113" s="16">
        <f t="shared" ref="C113:F113" si="14">C112-1</f>
        <v>74</v>
      </c>
      <c r="D113" s="14">
        <f t="shared" si="14"/>
        <v>50</v>
      </c>
      <c r="E113" s="14">
        <f t="shared" si="14"/>
        <v>26</v>
      </c>
      <c r="F113" s="17">
        <f t="shared" si="14"/>
        <v>2</v>
      </c>
    </row>
    <row r="114">
      <c r="B114" s="3">
        <v>15.0</v>
      </c>
      <c r="C114" s="16">
        <f t="shared" ref="C114:F114" si="15">C113-1</f>
        <v>73</v>
      </c>
      <c r="D114" s="14">
        <f t="shared" si="15"/>
        <v>49</v>
      </c>
      <c r="E114" s="14">
        <f t="shared" si="15"/>
        <v>25</v>
      </c>
      <c r="F114" s="17">
        <f t="shared" si="15"/>
        <v>1</v>
      </c>
    </row>
    <row r="115">
      <c r="B115" s="3">
        <v>16.0</v>
      </c>
      <c r="C115" s="16">
        <f t="shared" ref="C115:F115" si="16">C114-1</f>
        <v>72</v>
      </c>
      <c r="D115" s="14">
        <f t="shared" si="16"/>
        <v>48</v>
      </c>
      <c r="E115" s="14">
        <f t="shared" si="16"/>
        <v>24</v>
      </c>
      <c r="F115" s="17">
        <f t="shared" si="16"/>
        <v>0</v>
      </c>
    </row>
    <row r="116">
      <c r="B116" s="3">
        <v>17.0</v>
      </c>
      <c r="C116" s="16">
        <f t="shared" ref="C116:E116" si="17">C115-1</f>
        <v>71</v>
      </c>
      <c r="D116" s="14">
        <f t="shared" si="17"/>
        <v>47</v>
      </c>
      <c r="E116" s="14">
        <f t="shared" si="17"/>
        <v>23</v>
      </c>
    </row>
    <row r="117">
      <c r="B117" s="3">
        <v>18.0</v>
      </c>
      <c r="C117" s="16">
        <f t="shared" ref="C117:E117" si="18">C116-1</f>
        <v>70</v>
      </c>
      <c r="D117" s="14">
        <f t="shared" si="18"/>
        <v>46</v>
      </c>
      <c r="E117" s="14">
        <f t="shared" si="18"/>
        <v>22</v>
      </c>
    </row>
    <row r="118">
      <c r="B118" s="3">
        <v>19.0</v>
      </c>
      <c r="C118" s="16">
        <f t="shared" ref="C118:E118" si="19">C117-1</f>
        <v>69</v>
      </c>
      <c r="D118" s="14">
        <f t="shared" si="19"/>
        <v>45</v>
      </c>
      <c r="E118" s="14">
        <f t="shared" si="19"/>
        <v>21</v>
      </c>
    </row>
    <row r="119">
      <c r="B119" s="3">
        <v>20.0</v>
      </c>
      <c r="C119" s="16">
        <f t="shared" ref="C119:E119" si="20">C118-1</f>
        <v>68</v>
      </c>
      <c r="D119" s="14">
        <f t="shared" si="20"/>
        <v>44</v>
      </c>
      <c r="E119" s="15">
        <f t="shared" si="20"/>
        <v>20</v>
      </c>
    </row>
    <row r="120">
      <c r="B120" s="3">
        <v>21.0</v>
      </c>
      <c r="C120" s="16">
        <f t="shared" ref="C120:E120" si="21">C119-1</f>
        <v>67</v>
      </c>
      <c r="D120" s="14">
        <f t="shared" si="21"/>
        <v>43</v>
      </c>
      <c r="E120" s="15">
        <f t="shared" si="21"/>
        <v>19</v>
      </c>
    </row>
    <row r="121">
      <c r="B121" s="3">
        <v>22.0</v>
      </c>
      <c r="C121" s="16">
        <f t="shared" ref="C121:E121" si="22">C120-1</f>
        <v>66</v>
      </c>
      <c r="D121" s="14">
        <f t="shared" si="22"/>
        <v>42</v>
      </c>
      <c r="E121" s="15">
        <f t="shared" si="22"/>
        <v>18</v>
      </c>
    </row>
    <row r="122">
      <c r="B122" s="3">
        <v>23.0</v>
      </c>
      <c r="C122" s="16">
        <f t="shared" ref="C122:E122" si="23">C121-1</f>
        <v>65</v>
      </c>
      <c r="D122" s="14">
        <f t="shared" si="23"/>
        <v>41</v>
      </c>
      <c r="E122" s="15">
        <f t="shared" si="23"/>
        <v>17</v>
      </c>
    </row>
    <row r="123">
      <c r="B123" s="3">
        <v>24.0</v>
      </c>
      <c r="C123" s="16">
        <f t="shared" ref="C123:E123" si="24">C122-1</f>
        <v>64</v>
      </c>
      <c r="D123" s="14">
        <f t="shared" si="24"/>
        <v>40</v>
      </c>
      <c r="E123" s="15">
        <f t="shared" si="24"/>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8.63"/>
    <col customWidth="1" min="3" max="3" width="3.75"/>
    <col customWidth="1" min="4" max="4" width="9.38"/>
    <col customWidth="1" min="5" max="5" width="6.0"/>
    <col customWidth="1" min="6" max="7" width="22.38"/>
    <col customWidth="1" min="8" max="8" width="23.13"/>
    <col customWidth="1" min="9" max="9" width="17.38"/>
    <col customWidth="1" min="10" max="10" width="22.38"/>
    <col customWidth="1" min="11" max="11" width="9.75"/>
    <col customWidth="1" min="12" max="12" width="5.13"/>
    <col customWidth="1" min="13" max="13" width="4.75"/>
    <col customWidth="1" min="14" max="14" width="9.0"/>
    <col customWidth="1" min="15" max="16" width="10.75"/>
    <col customWidth="1" min="17" max="17" width="10.25"/>
    <col customWidth="1" min="18" max="18" width="24.5"/>
    <col customWidth="1" min="19" max="19" width="3.75"/>
  </cols>
  <sheetData>
    <row r="1">
      <c r="A1" s="18" t="s">
        <v>319</v>
      </c>
      <c r="B1" s="18" t="s">
        <v>320</v>
      </c>
      <c r="C1" s="19" t="s">
        <v>321</v>
      </c>
      <c r="D1" s="19" t="s">
        <v>322</v>
      </c>
      <c r="E1" s="18" t="s">
        <v>323</v>
      </c>
      <c r="F1" s="18" t="s">
        <v>324</v>
      </c>
      <c r="G1" s="19" t="s">
        <v>325</v>
      </c>
      <c r="H1" s="18" t="s">
        <v>103</v>
      </c>
      <c r="I1" s="19" t="s">
        <v>326</v>
      </c>
      <c r="J1" s="19" t="s">
        <v>327</v>
      </c>
      <c r="K1" s="18" t="s">
        <v>328</v>
      </c>
      <c r="L1" s="18" t="s">
        <v>329</v>
      </c>
      <c r="M1" s="18" t="s">
        <v>330</v>
      </c>
      <c r="N1" s="20" t="s">
        <v>331</v>
      </c>
      <c r="O1" s="19" t="s">
        <v>332</v>
      </c>
      <c r="P1" s="19" t="s">
        <v>333</v>
      </c>
      <c r="Q1" s="19" t="s">
        <v>334</v>
      </c>
      <c r="R1" s="19" t="s">
        <v>335</v>
      </c>
      <c r="S1" s="21" t="s">
        <v>336</v>
      </c>
    </row>
    <row r="2">
      <c r="A2" s="22">
        <f t="shared" ref="A2:A8" si="1">B2*100+C2</f>
        <v>101</v>
      </c>
      <c r="B2" s="22" t="s">
        <v>336</v>
      </c>
      <c r="C2" s="22" t="s">
        <v>336</v>
      </c>
      <c r="D2" s="22" t="s">
        <v>337</v>
      </c>
      <c r="E2" s="22" t="s">
        <v>338</v>
      </c>
      <c r="F2" s="22" t="str">
        <f t="shared" ref="F2:F8" si="2">CONCATENATE("Item_Name_",A2)</f>
        <v>Item_Name_101</v>
      </c>
      <c r="G2" s="22" t="s">
        <v>339</v>
      </c>
      <c r="H2" s="22" t="s">
        <v>191</v>
      </c>
      <c r="I2" s="22" t="s">
        <v>340</v>
      </c>
      <c r="J2" s="22"/>
      <c r="K2" s="22" t="s">
        <v>341</v>
      </c>
      <c r="L2" s="22" t="s">
        <v>342</v>
      </c>
      <c r="M2" s="22" t="s">
        <v>343</v>
      </c>
      <c r="N2" s="22"/>
      <c r="O2" s="22"/>
      <c r="P2" s="22"/>
      <c r="Q2" s="22"/>
      <c r="R2" s="22"/>
      <c r="S2" s="23"/>
    </row>
    <row r="3">
      <c r="A3" s="22">
        <f t="shared" si="1"/>
        <v>102</v>
      </c>
      <c r="B3" s="22" t="s">
        <v>336</v>
      </c>
      <c r="C3" s="22" t="s">
        <v>344</v>
      </c>
      <c r="D3" s="22" t="s">
        <v>337</v>
      </c>
      <c r="E3" s="22" t="s">
        <v>338</v>
      </c>
      <c r="F3" s="22" t="str">
        <f t="shared" si="2"/>
        <v>Item_Name_102</v>
      </c>
      <c r="G3" s="22" t="s">
        <v>345</v>
      </c>
      <c r="H3" s="22" t="s">
        <v>346</v>
      </c>
      <c r="I3" s="22" t="s">
        <v>347</v>
      </c>
      <c r="J3" s="22"/>
      <c r="K3" s="22" t="s">
        <v>341</v>
      </c>
      <c r="L3" s="22" t="s">
        <v>343</v>
      </c>
      <c r="M3" s="22" t="s">
        <v>342</v>
      </c>
      <c r="N3" s="22"/>
      <c r="O3" s="22"/>
      <c r="P3" s="22"/>
      <c r="Q3" s="22"/>
      <c r="R3" s="22"/>
      <c r="S3" s="23"/>
    </row>
    <row r="4">
      <c r="A4" s="22">
        <f t="shared" si="1"/>
        <v>103</v>
      </c>
      <c r="B4" s="22" t="s">
        <v>336</v>
      </c>
      <c r="C4" s="22" t="s">
        <v>342</v>
      </c>
      <c r="D4" s="22" t="s">
        <v>337</v>
      </c>
      <c r="E4" s="22" t="s">
        <v>338</v>
      </c>
      <c r="F4" s="22" t="str">
        <f t="shared" si="2"/>
        <v>Item_Name_103</v>
      </c>
      <c r="G4" s="22" t="s">
        <v>348</v>
      </c>
      <c r="H4" s="22" t="s">
        <v>349</v>
      </c>
      <c r="I4" s="22" t="s">
        <v>350</v>
      </c>
      <c r="J4" s="22"/>
      <c r="K4" s="22" t="s">
        <v>341</v>
      </c>
      <c r="L4" s="22" t="s">
        <v>343</v>
      </c>
      <c r="M4" s="22" t="s">
        <v>342</v>
      </c>
      <c r="N4" s="22"/>
      <c r="O4" s="22"/>
      <c r="P4" s="22"/>
      <c r="Q4" s="22"/>
      <c r="R4" s="22"/>
      <c r="S4" s="23"/>
    </row>
    <row r="5">
      <c r="A5" s="22">
        <f t="shared" si="1"/>
        <v>104</v>
      </c>
      <c r="B5" s="22" t="s">
        <v>336</v>
      </c>
      <c r="C5" s="22" t="s">
        <v>351</v>
      </c>
      <c r="D5" s="22" t="s">
        <v>337</v>
      </c>
      <c r="E5" s="22" t="s">
        <v>338</v>
      </c>
      <c r="F5" s="22" t="str">
        <f t="shared" si="2"/>
        <v>Item_Name_104</v>
      </c>
      <c r="G5" s="22" t="s">
        <v>352</v>
      </c>
      <c r="H5" s="22" t="s">
        <v>353</v>
      </c>
      <c r="I5" s="22" t="s">
        <v>354</v>
      </c>
      <c r="J5" s="22"/>
      <c r="K5" s="22" t="s">
        <v>341</v>
      </c>
      <c r="L5" s="22" t="s">
        <v>343</v>
      </c>
      <c r="M5" s="22" t="s">
        <v>343</v>
      </c>
      <c r="N5" s="22"/>
      <c r="O5" s="22"/>
      <c r="P5" s="22"/>
      <c r="Q5" s="22"/>
      <c r="R5" s="22"/>
      <c r="S5" s="23"/>
    </row>
    <row r="6">
      <c r="A6" s="22">
        <f t="shared" si="1"/>
        <v>105</v>
      </c>
      <c r="B6" s="22" t="s">
        <v>336</v>
      </c>
      <c r="C6" s="22" t="s">
        <v>343</v>
      </c>
      <c r="D6" s="22" t="s">
        <v>337</v>
      </c>
      <c r="E6" s="22" t="s">
        <v>338</v>
      </c>
      <c r="F6" s="22" t="str">
        <f t="shared" si="2"/>
        <v>Item_Name_105</v>
      </c>
      <c r="G6" s="22" t="s">
        <v>355</v>
      </c>
      <c r="H6" s="22" t="s">
        <v>356</v>
      </c>
      <c r="I6" s="22" t="s">
        <v>357</v>
      </c>
      <c r="J6" s="22"/>
      <c r="K6" s="22" t="s">
        <v>341</v>
      </c>
      <c r="L6" s="22" t="s">
        <v>343</v>
      </c>
      <c r="M6" s="22" t="s">
        <v>344</v>
      </c>
      <c r="N6" s="22"/>
      <c r="O6" s="22"/>
      <c r="P6" s="22"/>
      <c r="Q6" s="22"/>
      <c r="R6" s="22"/>
      <c r="S6" s="23"/>
    </row>
    <row r="7">
      <c r="A7" s="22">
        <f t="shared" si="1"/>
        <v>106</v>
      </c>
      <c r="B7" s="22" t="s">
        <v>336</v>
      </c>
      <c r="C7" s="22" t="s">
        <v>358</v>
      </c>
      <c r="D7" s="22" t="s">
        <v>337</v>
      </c>
      <c r="E7" s="22" t="s">
        <v>338</v>
      </c>
      <c r="F7" s="22" t="str">
        <f t="shared" si="2"/>
        <v>Item_Name_106</v>
      </c>
      <c r="G7" s="22" t="s">
        <v>359</v>
      </c>
      <c r="H7" s="22"/>
      <c r="I7" s="22"/>
      <c r="J7" s="22"/>
      <c r="K7" s="22" t="s">
        <v>360</v>
      </c>
      <c r="L7" s="22" t="s">
        <v>343</v>
      </c>
      <c r="M7" s="22" t="s">
        <v>361</v>
      </c>
      <c r="N7" s="23"/>
      <c r="O7" s="22"/>
      <c r="P7" s="22"/>
      <c r="Q7" s="22"/>
      <c r="R7" s="23"/>
      <c r="S7" s="23"/>
    </row>
    <row r="8">
      <c r="A8" s="22">
        <f t="shared" si="1"/>
        <v>107</v>
      </c>
      <c r="B8" s="22" t="s">
        <v>336</v>
      </c>
      <c r="C8" s="22" t="s">
        <v>362</v>
      </c>
      <c r="D8" s="22" t="s">
        <v>337</v>
      </c>
      <c r="E8" s="22" t="s">
        <v>338</v>
      </c>
      <c r="F8" s="22" t="str">
        <f t="shared" si="2"/>
        <v>Item_Name_107</v>
      </c>
      <c r="G8" s="22" t="s">
        <v>363</v>
      </c>
      <c r="H8" s="22" t="s">
        <v>364</v>
      </c>
      <c r="I8" s="22" t="s">
        <v>350</v>
      </c>
      <c r="J8" s="22"/>
      <c r="K8" s="22" t="s">
        <v>341</v>
      </c>
      <c r="L8" s="22" t="s">
        <v>343</v>
      </c>
      <c r="M8" s="22" t="s">
        <v>342</v>
      </c>
      <c r="N8" s="22"/>
      <c r="O8" s="22"/>
      <c r="P8" s="22"/>
      <c r="Q8" s="22"/>
      <c r="R8" s="23"/>
      <c r="S8" s="23"/>
    </row>
    <row r="9">
      <c r="A9" s="24" t="s">
        <v>365</v>
      </c>
      <c r="B9" s="25"/>
      <c r="C9" s="25"/>
      <c r="D9" s="25"/>
      <c r="E9" s="25"/>
      <c r="F9" s="25"/>
      <c r="G9" s="25"/>
      <c r="H9" s="25"/>
      <c r="I9" s="25"/>
      <c r="J9" s="25"/>
      <c r="K9" s="25"/>
      <c r="L9" s="25"/>
      <c r="M9" s="25"/>
      <c r="N9" s="25"/>
      <c r="O9" s="26"/>
      <c r="P9" s="25"/>
      <c r="Q9" s="26"/>
      <c r="R9" s="25"/>
      <c r="S9" s="25"/>
    </row>
    <row r="10">
      <c r="A10" s="27">
        <f t="shared" ref="A10:A19" si="3">B10*100+C10</f>
        <v>201</v>
      </c>
      <c r="B10" s="27" t="s">
        <v>344</v>
      </c>
      <c r="C10" s="27" t="s">
        <v>336</v>
      </c>
      <c r="D10" s="27" t="s">
        <v>337</v>
      </c>
      <c r="E10" s="27" t="s">
        <v>338</v>
      </c>
      <c r="F10" s="27" t="str">
        <f t="shared" ref="F10:F19" si="4">CONCATENATE("Item_Name_",A10)</f>
        <v>Item_Name_201</v>
      </c>
      <c r="G10" s="27" t="s">
        <v>366</v>
      </c>
      <c r="H10" s="27"/>
      <c r="I10" s="27"/>
      <c r="J10" s="27" t="s">
        <v>367</v>
      </c>
      <c r="K10" s="27" t="s">
        <v>360</v>
      </c>
      <c r="L10" s="27" t="s">
        <v>368</v>
      </c>
      <c r="M10" s="27" t="s">
        <v>369</v>
      </c>
      <c r="N10" s="27"/>
      <c r="O10" s="27"/>
      <c r="P10" s="27"/>
      <c r="Q10" s="27"/>
      <c r="R10" s="27"/>
      <c r="S10" s="28"/>
    </row>
    <row r="11">
      <c r="A11" s="27">
        <f t="shared" si="3"/>
        <v>202</v>
      </c>
      <c r="B11" s="27" t="s">
        <v>344</v>
      </c>
      <c r="C11" s="27" t="s">
        <v>344</v>
      </c>
      <c r="D11" s="27" t="s">
        <v>337</v>
      </c>
      <c r="E11" s="27" t="s">
        <v>338</v>
      </c>
      <c r="F11" s="27" t="str">
        <f t="shared" si="4"/>
        <v>Item_Name_202</v>
      </c>
      <c r="G11" s="27" t="s">
        <v>370</v>
      </c>
      <c r="H11" s="27"/>
      <c r="I11" s="27"/>
      <c r="J11" s="27"/>
      <c r="K11" s="27" t="s">
        <v>360</v>
      </c>
      <c r="L11" s="27" t="s">
        <v>342</v>
      </c>
      <c r="M11" s="27" t="s">
        <v>342</v>
      </c>
      <c r="N11" s="27"/>
      <c r="O11" s="27"/>
      <c r="P11" s="27"/>
      <c r="Q11" s="27"/>
      <c r="R11" s="27"/>
      <c r="S11" s="28"/>
    </row>
    <row r="12">
      <c r="A12" s="27">
        <f t="shared" si="3"/>
        <v>203</v>
      </c>
      <c r="B12" s="27" t="s">
        <v>344</v>
      </c>
      <c r="C12" s="27" t="s">
        <v>342</v>
      </c>
      <c r="D12" s="27" t="s">
        <v>337</v>
      </c>
      <c r="E12" s="27" t="s">
        <v>338</v>
      </c>
      <c r="F12" s="27" t="str">
        <f t="shared" si="4"/>
        <v>Item_Name_203</v>
      </c>
      <c r="G12" s="27" t="s">
        <v>371</v>
      </c>
      <c r="H12" s="27"/>
      <c r="I12" s="27"/>
      <c r="J12" s="27"/>
      <c r="K12" s="27" t="s">
        <v>360</v>
      </c>
      <c r="L12" s="27" t="s">
        <v>342</v>
      </c>
      <c r="M12" s="27" t="s">
        <v>342</v>
      </c>
      <c r="N12" s="27"/>
      <c r="O12" s="27"/>
      <c r="P12" s="27"/>
      <c r="Q12" s="27"/>
      <c r="R12" s="27"/>
      <c r="S12" s="28"/>
    </row>
    <row r="13">
      <c r="A13" s="27">
        <f t="shared" si="3"/>
        <v>204</v>
      </c>
      <c r="B13" s="27" t="s">
        <v>344</v>
      </c>
      <c r="C13" s="27" t="s">
        <v>351</v>
      </c>
      <c r="D13" s="27" t="s">
        <v>337</v>
      </c>
      <c r="E13" s="27" t="s">
        <v>338</v>
      </c>
      <c r="F13" s="27" t="str">
        <f t="shared" si="4"/>
        <v>Item_Name_204</v>
      </c>
      <c r="G13" s="27" t="s">
        <v>372</v>
      </c>
      <c r="H13" s="27"/>
      <c r="I13" s="27"/>
      <c r="J13" s="27"/>
      <c r="K13" s="27" t="s">
        <v>360</v>
      </c>
      <c r="L13" s="27" t="s">
        <v>342</v>
      </c>
      <c r="M13" s="27" t="s">
        <v>342</v>
      </c>
      <c r="N13" s="27"/>
      <c r="O13" s="27"/>
      <c r="P13" s="27"/>
      <c r="Q13" s="27"/>
      <c r="R13" s="27"/>
      <c r="S13" s="28"/>
    </row>
    <row r="14">
      <c r="A14" s="27">
        <f t="shared" si="3"/>
        <v>205</v>
      </c>
      <c r="B14" s="27" t="s">
        <v>344</v>
      </c>
      <c r="C14" s="27" t="s">
        <v>343</v>
      </c>
      <c r="D14" s="27" t="s">
        <v>337</v>
      </c>
      <c r="E14" s="27" t="s">
        <v>338</v>
      </c>
      <c r="F14" s="27" t="str">
        <f t="shared" si="4"/>
        <v>Item_Name_205</v>
      </c>
      <c r="G14" s="27" t="s">
        <v>373</v>
      </c>
      <c r="H14" s="27"/>
      <c r="I14" s="27"/>
      <c r="J14" s="27"/>
      <c r="K14" s="27" t="s">
        <v>360</v>
      </c>
      <c r="L14" s="27" t="s">
        <v>342</v>
      </c>
      <c r="M14" s="27" t="s">
        <v>342</v>
      </c>
      <c r="N14" s="27"/>
      <c r="O14" s="27"/>
      <c r="P14" s="27"/>
      <c r="Q14" s="27"/>
      <c r="R14" s="28"/>
      <c r="S14" s="28"/>
    </row>
    <row r="15">
      <c r="A15" s="27">
        <f t="shared" si="3"/>
        <v>206</v>
      </c>
      <c r="B15" s="27" t="s">
        <v>344</v>
      </c>
      <c r="C15" s="27" t="s">
        <v>358</v>
      </c>
      <c r="D15" s="27" t="s">
        <v>337</v>
      </c>
      <c r="E15" s="27" t="s">
        <v>338</v>
      </c>
      <c r="F15" s="27" t="str">
        <f t="shared" si="4"/>
        <v>Item_Name_206</v>
      </c>
      <c r="G15" s="27" t="s">
        <v>374</v>
      </c>
      <c r="H15" s="27"/>
      <c r="I15" s="27"/>
      <c r="J15" s="27"/>
      <c r="K15" s="27" t="s">
        <v>360</v>
      </c>
      <c r="L15" s="27" t="s">
        <v>342</v>
      </c>
      <c r="M15" s="27" t="s">
        <v>375</v>
      </c>
      <c r="N15" s="27"/>
      <c r="O15" s="27"/>
      <c r="P15" s="27"/>
      <c r="Q15" s="27"/>
      <c r="R15" s="28"/>
      <c r="S15" s="28"/>
    </row>
    <row r="16">
      <c r="A16" s="27">
        <f t="shared" si="3"/>
        <v>207</v>
      </c>
      <c r="B16" s="27" t="s">
        <v>344</v>
      </c>
      <c r="C16" s="27" t="s">
        <v>362</v>
      </c>
      <c r="D16" s="27" t="s">
        <v>337</v>
      </c>
      <c r="E16" s="27" t="s">
        <v>338</v>
      </c>
      <c r="F16" s="27" t="str">
        <f t="shared" si="4"/>
        <v>Item_Name_207</v>
      </c>
      <c r="G16" s="27" t="s">
        <v>376</v>
      </c>
      <c r="H16" s="27"/>
      <c r="I16" s="27"/>
      <c r="J16" s="27"/>
      <c r="K16" s="27" t="s">
        <v>360</v>
      </c>
      <c r="L16" s="27" t="s">
        <v>342</v>
      </c>
      <c r="M16" s="27" t="s">
        <v>377</v>
      </c>
      <c r="N16" s="27"/>
      <c r="O16" s="27"/>
      <c r="P16" s="27"/>
      <c r="Q16" s="27"/>
      <c r="R16" s="28"/>
      <c r="S16" s="28"/>
    </row>
    <row r="17">
      <c r="A17" s="27">
        <f t="shared" si="3"/>
        <v>208</v>
      </c>
      <c r="B17" s="27" t="s">
        <v>344</v>
      </c>
      <c r="C17" s="27" t="s">
        <v>375</v>
      </c>
      <c r="D17" s="27" t="s">
        <v>337</v>
      </c>
      <c r="E17" s="27" t="s">
        <v>338</v>
      </c>
      <c r="F17" s="27" t="str">
        <f t="shared" si="4"/>
        <v>Item_Name_208</v>
      </c>
      <c r="G17" s="27" t="s">
        <v>378</v>
      </c>
      <c r="H17" s="27"/>
      <c r="I17" s="27"/>
      <c r="J17" s="27"/>
      <c r="K17" s="27" t="s">
        <v>360</v>
      </c>
      <c r="L17" s="27" t="s">
        <v>342</v>
      </c>
      <c r="M17" s="27" t="s">
        <v>379</v>
      </c>
      <c r="N17" s="27"/>
      <c r="O17" s="27"/>
      <c r="P17" s="27"/>
      <c r="Q17" s="27"/>
      <c r="R17" s="28"/>
      <c r="S17" s="28"/>
    </row>
    <row r="18">
      <c r="A18" s="27">
        <f t="shared" si="3"/>
        <v>209</v>
      </c>
      <c r="B18" s="27" t="s">
        <v>344</v>
      </c>
      <c r="C18" s="27" t="s">
        <v>380</v>
      </c>
      <c r="D18" s="27" t="s">
        <v>337</v>
      </c>
      <c r="E18" s="27" t="s">
        <v>338</v>
      </c>
      <c r="F18" s="27" t="str">
        <f t="shared" si="4"/>
        <v>Item_Name_209</v>
      </c>
      <c r="G18" s="27" t="s">
        <v>381</v>
      </c>
      <c r="H18" s="27"/>
      <c r="I18" s="27"/>
      <c r="J18" s="27"/>
      <c r="K18" s="27" t="s">
        <v>360</v>
      </c>
      <c r="L18" s="27" t="s">
        <v>342</v>
      </c>
      <c r="M18" s="27" t="s">
        <v>382</v>
      </c>
      <c r="N18" s="27"/>
      <c r="O18" s="27"/>
      <c r="P18" s="27"/>
      <c r="Q18" s="27"/>
      <c r="R18" s="28"/>
      <c r="S18" s="28"/>
    </row>
    <row r="19">
      <c r="A19" s="27">
        <f t="shared" si="3"/>
        <v>210</v>
      </c>
      <c r="B19" s="27" t="s">
        <v>344</v>
      </c>
      <c r="C19" s="27" t="s">
        <v>368</v>
      </c>
      <c r="D19" s="27" t="s">
        <v>337</v>
      </c>
      <c r="E19" s="27" t="s">
        <v>338</v>
      </c>
      <c r="F19" s="27" t="str">
        <f t="shared" si="4"/>
        <v>Item_Name_210</v>
      </c>
      <c r="G19" s="27" t="s">
        <v>383</v>
      </c>
      <c r="H19" s="27"/>
      <c r="I19" s="27"/>
      <c r="J19" s="27"/>
      <c r="K19" s="27" t="s">
        <v>360</v>
      </c>
      <c r="L19" s="27" t="s">
        <v>342</v>
      </c>
      <c r="M19" s="27" t="s">
        <v>384</v>
      </c>
      <c r="N19" s="27"/>
      <c r="O19" s="27"/>
      <c r="P19" s="27"/>
      <c r="Q19" s="27"/>
      <c r="R19" s="28"/>
      <c r="S19" s="28"/>
    </row>
    <row r="20">
      <c r="A20" s="24" t="s">
        <v>385</v>
      </c>
      <c r="B20" s="25"/>
      <c r="C20" s="25"/>
      <c r="D20" s="25"/>
      <c r="E20" s="25"/>
      <c r="F20" s="25"/>
      <c r="G20" s="25"/>
      <c r="H20" s="25"/>
      <c r="I20" s="25"/>
      <c r="J20" s="25"/>
      <c r="K20" s="25"/>
      <c r="L20" s="25"/>
      <c r="M20" s="25"/>
      <c r="N20" s="25"/>
      <c r="O20" s="26"/>
      <c r="P20" s="25"/>
      <c r="Q20" s="26"/>
      <c r="R20" s="25"/>
      <c r="S20" s="25"/>
    </row>
    <row r="21">
      <c r="A21" s="29">
        <f t="shared" ref="A21:A23" si="5">B21*100+C21</f>
        <v>301</v>
      </c>
      <c r="B21" s="29" t="s">
        <v>342</v>
      </c>
      <c r="C21" s="29" t="s">
        <v>336</v>
      </c>
      <c r="D21" s="29" t="s">
        <v>337</v>
      </c>
      <c r="E21" s="29" t="s">
        <v>338</v>
      </c>
      <c r="F21" s="29" t="str">
        <f t="shared" ref="F21:F23" si="6">CONCATENATE("Item_Name_",A21)</f>
        <v>Item_Name_301</v>
      </c>
      <c r="G21" s="29" t="s">
        <v>386</v>
      </c>
      <c r="H21" s="29"/>
      <c r="I21" s="29"/>
      <c r="J21" s="29" t="s">
        <v>387</v>
      </c>
      <c r="K21" s="29" t="s">
        <v>360</v>
      </c>
      <c r="L21" s="29" t="s">
        <v>343</v>
      </c>
      <c r="M21" s="30" t="s">
        <v>368</v>
      </c>
      <c r="N21" s="31"/>
      <c r="O21" s="29"/>
      <c r="P21" s="29"/>
      <c r="Q21" s="29"/>
      <c r="R21" s="31"/>
      <c r="S21" s="31"/>
    </row>
    <row r="22">
      <c r="A22" s="29">
        <f t="shared" si="5"/>
        <v>302</v>
      </c>
      <c r="B22" s="29" t="s">
        <v>342</v>
      </c>
      <c r="C22" s="29" t="s">
        <v>344</v>
      </c>
      <c r="D22" s="29" t="s">
        <v>337</v>
      </c>
      <c r="E22" s="29" t="s">
        <v>338</v>
      </c>
      <c r="F22" s="29" t="str">
        <f t="shared" si="6"/>
        <v>Item_Name_302</v>
      </c>
      <c r="G22" s="29" t="s">
        <v>388</v>
      </c>
      <c r="H22" s="29"/>
      <c r="I22" s="29"/>
      <c r="J22" s="29" t="s">
        <v>389</v>
      </c>
      <c r="K22" s="29" t="s">
        <v>360</v>
      </c>
      <c r="L22" s="29" t="s">
        <v>343</v>
      </c>
      <c r="M22" s="30" t="s">
        <v>368</v>
      </c>
      <c r="N22" s="31"/>
      <c r="O22" s="29"/>
      <c r="P22" s="29"/>
      <c r="Q22" s="29"/>
      <c r="R22" s="31"/>
      <c r="S22" s="31"/>
    </row>
    <row r="23">
      <c r="A23" s="29">
        <f t="shared" si="5"/>
        <v>303</v>
      </c>
      <c r="B23" s="29" t="s">
        <v>342</v>
      </c>
      <c r="C23" s="29" t="s">
        <v>342</v>
      </c>
      <c r="D23" s="29" t="s">
        <v>337</v>
      </c>
      <c r="E23" s="29" t="s">
        <v>338</v>
      </c>
      <c r="F23" s="29" t="str">
        <f t="shared" si="6"/>
        <v>Item_Name_303</v>
      </c>
      <c r="G23" s="29" t="s">
        <v>390</v>
      </c>
      <c r="H23" s="29"/>
      <c r="I23" s="29"/>
      <c r="J23" s="29"/>
      <c r="K23" s="29" t="s">
        <v>360</v>
      </c>
      <c r="L23" s="29" t="s">
        <v>343</v>
      </c>
      <c r="M23" s="30" t="s">
        <v>368</v>
      </c>
      <c r="N23" s="31"/>
      <c r="O23" s="29"/>
      <c r="P23" s="29"/>
      <c r="Q23" s="29"/>
      <c r="R23" s="31"/>
      <c r="S23" s="31"/>
    </row>
    <row r="24">
      <c r="A24" s="24" t="s">
        <v>391</v>
      </c>
      <c r="B24" s="25"/>
      <c r="C24" s="25"/>
      <c r="D24" s="25"/>
      <c r="E24" s="25"/>
      <c r="F24" s="25"/>
      <c r="G24" s="25"/>
      <c r="H24" s="25"/>
      <c r="I24" s="25"/>
      <c r="J24" s="25"/>
      <c r="K24" s="25"/>
      <c r="L24" s="25"/>
      <c r="M24" s="25"/>
      <c r="N24" s="25"/>
      <c r="O24" s="26"/>
      <c r="P24" s="25"/>
      <c r="Q24" s="26"/>
      <c r="R24" s="25"/>
      <c r="S24" s="25"/>
    </row>
    <row r="25">
      <c r="A25" s="32">
        <f t="shared" ref="A25:A29" si="7">B25*100+C25</f>
        <v>401</v>
      </c>
      <c r="B25" s="32" t="s">
        <v>351</v>
      </c>
      <c r="C25" s="32" t="s">
        <v>336</v>
      </c>
      <c r="D25" s="32" t="s">
        <v>392</v>
      </c>
      <c r="E25" s="32" t="s">
        <v>338</v>
      </c>
      <c r="F25" s="32" t="str">
        <f t="shared" ref="F25:F29" si="8">CONCATENATE("Item_Name_",A25)</f>
        <v>Item_Name_401</v>
      </c>
      <c r="G25" s="32" t="s">
        <v>393</v>
      </c>
      <c r="H25" s="32" t="s">
        <v>394</v>
      </c>
      <c r="I25" s="32" t="s">
        <v>395</v>
      </c>
      <c r="J25" s="32"/>
      <c r="K25" s="32" t="s">
        <v>341</v>
      </c>
      <c r="L25" s="32" t="s">
        <v>336</v>
      </c>
      <c r="M25" s="32" t="s">
        <v>342</v>
      </c>
      <c r="N25" s="32"/>
      <c r="O25" s="32"/>
      <c r="P25" s="32"/>
      <c r="Q25" s="32"/>
      <c r="R25" s="33"/>
      <c r="S25" s="33"/>
    </row>
    <row r="26">
      <c r="A26" s="32">
        <f t="shared" si="7"/>
        <v>402</v>
      </c>
      <c r="B26" s="32" t="s">
        <v>351</v>
      </c>
      <c r="C26" s="32" t="s">
        <v>344</v>
      </c>
      <c r="D26" s="32" t="s">
        <v>392</v>
      </c>
      <c r="E26" s="32" t="s">
        <v>338</v>
      </c>
      <c r="F26" s="32" t="str">
        <f t="shared" si="8"/>
        <v>Item_Name_402</v>
      </c>
      <c r="G26" s="32" t="s">
        <v>396</v>
      </c>
      <c r="H26" s="32" t="s">
        <v>397</v>
      </c>
      <c r="I26" s="32" t="s">
        <v>398</v>
      </c>
      <c r="J26" s="32"/>
      <c r="K26" s="32" t="s">
        <v>341</v>
      </c>
      <c r="L26" s="32" t="s">
        <v>336</v>
      </c>
      <c r="M26" s="32" t="s">
        <v>343</v>
      </c>
      <c r="N26" s="32"/>
      <c r="O26" s="32"/>
      <c r="P26" s="32"/>
      <c r="Q26" s="32"/>
      <c r="R26" s="33"/>
      <c r="S26" s="33"/>
    </row>
    <row r="27">
      <c r="A27" s="32">
        <f t="shared" si="7"/>
        <v>403</v>
      </c>
      <c r="B27" s="32" t="s">
        <v>351</v>
      </c>
      <c r="C27" s="32" t="s">
        <v>342</v>
      </c>
      <c r="D27" s="32" t="s">
        <v>392</v>
      </c>
      <c r="E27" s="32" t="s">
        <v>338</v>
      </c>
      <c r="F27" s="32" t="str">
        <f t="shared" si="8"/>
        <v>Item_Name_403</v>
      </c>
      <c r="G27" s="32" t="s">
        <v>399</v>
      </c>
      <c r="H27" s="32" t="s">
        <v>400</v>
      </c>
      <c r="I27" s="32" t="s">
        <v>340</v>
      </c>
      <c r="J27" s="32"/>
      <c r="K27" s="32" t="s">
        <v>341</v>
      </c>
      <c r="L27" s="32" t="s">
        <v>336</v>
      </c>
      <c r="M27" s="32" t="s">
        <v>368</v>
      </c>
      <c r="N27" s="32"/>
      <c r="O27" s="32"/>
      <c r="P27" s="32"/>
      <c r="Q27" s="32"/>
      <c r="R27" s="33"/>
      <c r="S27" s="33"/>
    </row>
    <row r="28">
      <c r="A28" s="32">
        <f t="shared" si="7"/>
        <v>404</v>
      </c>
      <c r="B28" s="32" t="s">
        <v>351</v>
      </c>
      <c r="C28" s="32" t="s">
        <v>351</v>
      </c>
      <c r="D28" s="32" t="s">
        <v>392</v>
      </c>
      <c r="E28" s="32" t="s">
        <v>338</v>
      </c>
      <c r="F28" s="32" t="str">
        <f t="shared" si="8"/>
        <v>Item_Name_404</v>
      </c>
      <c r="G28" s="32" t="s">
        <v>401</v>
      </c>
      <c r="H28" s="32" t="s">
        <v>402</v>
      </c>
      <c r="I28" s="32" t="s">
        <v>403</v>
      </c>
      <c r="J28" s="32"/>
      <c r="K28" s="32" t="s">
        <v>341</v>
      </c>
      <c r="L28" s="32" t="s">
        <v>336</v>
      </c>
      <c r="M28" s="32" t="s">
        <v>368</v>
      </c>
      <c r="N28" s="32"/>
      <c r="O28" s="32"/>
      <c r="P28" s="32"/>
      <c r="Q28" s="32"/>
      <c r="R28" s="32"/>
      <c r="S28" s="33"/>
    </row>
    <row r="29">
      <c r="A29" s="32">
        <f t="shared" si="7"/>
        <v>405</v>
      </c>
      <c r="B29" s="32" t="s">
        <v>351</v>
      </c>
      <c r="C29" s="32" t="s">
        <v>343</v>
      </c>
      <c r="D29" s="32" t="s">
        <v>392</v>
      </c>
      <c r="E29" s="32" t="s">
        <v>338</v>
      </c>
      <c r="F29" s="32" t="str">
        <f t="shared" si="8"/>
        <v>Item_Name_405</v>
      </c>
      <c r="G29" s="32" t="s">
        <v>404</v>
      </c>
      <c r="H29" s="32" t="s">
        <v>405</v>
      </c>
      <c r="I29" s="32" t="s">
        <v>406</v>
      </c>
      <c r="J29" s="32"/>
      <c r="K29" s="32" t="s">
        <v>341</v>
      </c>
      <c r="L29" s="32" t="s">
        <v>336</v>
      </c>
      <c r="M29" s="32" t="s">
        <v>377</v>
      </c>
      <c r="N29" s="32"/>
      <c r="O29" s="32"/>
      <c r="P29" s="32"/>
      <c r="Q29" s="32"/>
      <c r="R29" s="32"/>
      <c r="S29" s="33"/>
    </row>
    <row r="30">
      <c r="A30" s="24" t="s">
        <v>407</v>
      </c>
      <c r="B30" s="25"/>
      <c r="C30" s="26"/>
      <c r="D30" s="25"/>
      <c r="E30" s="25"/>
      <c r="F30" s="25"/>
      <c r="G30" s="25"/>
      <c r="H30" s="25"/>
      <c r="I30" s="25"/>
      <c r="J30" s="25"/>
      <c r="K30" s="25"/>
      <c r="L30" s="25"/>
      <c r="M30" s="25"/>
      <c r="N30" s="25"/>
      <c r="O30" s="26"/>
      <c r="P30" s="25"/>
      <c r="Q30" s="26"/>
      <c r="R30" s="25"/>
      <c r="S30" s="25"/>
    </row>
    <row r="31">
      <c r="A31" s="34">
        <f t="shared" ref="A31:A33" si="9">B31*100+C31</f>
        <v>501</v>
      </c>
      <c r="B31" s="34" t="s">
        <v>343</v>
      </c>
      <c r="C31" s="34" t="s">
        <v>336</v>
      </c>
      <c r="D31" s="34" t="s">
        <v>408</v>
      </c>
      <c r="E31" s="34" t="s">
        <v>338</v>
      </c>
      <c r="F31" s="34" t="str">
        <f t="shared" ref="F31:F33" si="10">CONCATENATE("Item_Name_",A31)</f>
        <v>Item_Name_501</v>
      </c>
      <c r="G31" s="34" t="s">
        <v>409</v>
      </c>
      <c r="H31" s="34" t="s">
        <v>410</v>
      </c>
      <c r="I31" s="34" t="s">
        <v>411</v>
      </c>
      <c r="J31" s="34"/>
      <c r="K31" s="34" t="s">
        <v>341</v>
      </c>
      <c r="L31" s="34" t="s">
        <v>336</v>
      </c>
      <c r="M31" s="34" t="s">
        <v>384</v>
      </c>
      <c r="N31" s="34"/>
      <c r="O31" s="34"/>
      <c r="P31" s="34"/>
      <c r="Q31" s="34"/>
      <c r="R31" s="35"/>
      <c r="S31" s="35"/>
    </row>
    <row r="32">
      <c r="A32" s="34">
        <f t="shared" si="9"/>
        <v>502</v>
      </c>
      <c r="B32" s="34" t="s">
        <v>343</v>
      </c>
      <c r="C32" s="34" t="s">
        <v>344</v>
      </c>
      <c r="D32" s="34" t="s">
        <v>408</v>
      </c>
      <c r="E32" s="34" t="s">
        <v>338</v>
      </c>
      <c r="F32" s="34" t="str">
        <f t="shared" si="10"/>
        <v>Item_Name_502</v>
      </c>
      <c r="G32" s="34" t="s">
        <v>412</v>
      </c>
      <c r="H32" s="34" t="s">
        <v>413</v>
      </c>
      <c r="I32" s="34" t="s">
        <v>414</v>
      </c>
      <c r="J32" s="34"/>
      <c r="K32" s="34" t="s">
        <v>341</v>
      </c>
      <c r="L32" s="34" t="s">
        <v>336</v>
      </c>
      <c r="M32" s="34" t="s">
        <v>384</v>
      </c>
      <c r="N32" s="34"/>
      <c r="O32" s="34"/>
      <c r="P32" s="34"/>
      <c r="Q32" s="34"/>
      <c r="R32" s="35"/>
      <c r="S32" s="35"/>
    </row>
    <row r="33">
      <c r="A33" s="34">
        <f t="shared" si="9"/>
        <v>503</v>
      </c>
      <c r="B33" s="34" t="s">
        <v>343</v>
      </c>
      <c r="C33" s="34" t="s">
        <v>342</v>
      </c>
      <c r="D33" s="34" t="s">
        <v>408</v>
      </c>
      <c r="E33" s="34" t="s">
        <v>338</v>
      </c>
      <c r="F33" s="34" t="str">
        <f t="shared" si="10"/>
        <v>Item_Name_503</v>
      </c>
      <c r="G33" s="34" t="s">
        <v>415</v>
      </c>
      <c r="H33" s="34" t="s">
        <v>416</v>
      </c>
      <c r="I33" s="34" t="s">
        <v>417</v>
      </c>
      <c r="J33" s="34"/>
      <c r="K33" s="34" t="s">
        <v>341</v>
      </c>
      <c r="L33" s="34" t="s">
        <v>336</v>
      </c>
      <c r="M33" s="34" t="s">
        <v>343</v>
      </c>
      <c r="N33" s="34"/>
      <c r="O33" s="34"/>
      <c r="P33" s="34"/>
      <c r="Q33" s="34"/>
      <c r="R33" s="35"/>
      <c r="S33" s="35"/>
    </row>
    <row r="34">
      <c r="A34" s="24" t="s">
        <v>418</v>
      </c>
      <c r="B34" s="25"/>
      <c r="C34" s="25"/>
      <c r="D34" s="25"/>
      <c r="E34" s="25"/>
      <c r="F34" s="25"/>
      <c r="G34" s="25"/>
      <c r="H34" s="25"/>
      <c r="I34" s="25"/>
      <c r="J34" s="25"/>
      <c r="K34" s="25"/>
      <c r="L34" s="25"/>
      <c r="M34" s="25"/>
      <c r="N34" s="25"/>
      <c r="O34" s="25"/>
      <c r="P34" s="25"/>
      <c r="Q34" s="25"/>
      <c r="R34" s="25"/>
      <c r="S34" s="25"/>
    </row>
    <row r="35">
      <c r="A35" s="36">
        <f t="shared" ref="A35:A38" si="11">B35*100+C35</f>
        <v>1101</v>
      </c>
      <c r="B35" s="36" t="s">
        <v>419</v>
      </c>
      <c r="C35" s="36" t="s">
        <v>336</v>
      </c>
      <c r="D35" s="36" t="s">
        <v>420</v>
      </c>
      <c r="E35" s="36" t="s">
        <v>421</v>
      </c>
      <c r="F35" s="36" t="str">
        <f t="shared" ref="F35:F38" si="12">CONCATENATE("Item_Name_",A35)</f>
        <v>Item_Name_1101</v>
      </c>
      <c r="G35" s="36" t="s">
        <v>422</v>
      </c>
      <c r="H35" s="36"/>
      <c r="I35" s="36" t="s">
        <v>423</v>
      </c>
      <c r="J35" s="36" t="s">
        <v>424</v>
      </c>
      <c r="K35" s="36" t="s">
        <v>425</v>
      </c>
      <c r="L35" s="36" t="s">
        <v>336</v>
      </c>
      <c r="M35" s="37" t="s">
        <v>368</v>
      </c>
      <c r="N35" s="36"/>
      <c r="O35" s="36"/>
      <c r="P35" s="38"/>
      <c r="Q35" s="36"/>
      <c r="R35" s="36"/>
      <c r="S35" s="38"/>
    </row>
    <row r="36">
      <c r="A36" s="36">
        <f t="shared" si="11"/>
        <v>1102</v>
      </c>
      <c r="B36" s="36" t="s">
        <v>419</v>
      </c>
      <c r="C36" s="36" t="s">
        <v>344</v>
      </c>
      <c r="D36" s="36" t="s">
        <v>420</v>
      </c>
      <c r="E36" s="36" t="s">
        <v>421</v>
      </c>
      <c r="F36" s="36" t="str">
        <f t="shared" si="12"/>
        <v>Item_Name_1102</v>
      </c>
      <c r="G36" s="36" t="s">
        <v>426</v>
      </c>
      <c r="H36" s="36"/>
      <c r="I36" s="36" t="s">
        <v>427</v>
      </c>
      <c r="J36" s="36" t="s">
        <v>424</v>
      </c>
      <c r="K36" s="36" t="s">
        <v>425</v>
      </c>
      <c r="L36" s="36" t="s">
        <v>336</v>
      </c>
      <c r="M36" s="37" t="s">
        <v>368</v>
      </c>
      <c r="N36" s="36"/>
      <c r="O36" s="36"/>
      <c r="P36" s="38"/>
      <c r="Q36" s="36"/>
      <c r="R36" s="36"/>
      <c r="S36" s="38"/>
    </row>
    <row r="37">
      <c r="A37" s="36">
        <f t="shared" si="11"/>
        <v>1103</v>
      </c>
      <c r="B37" s="36" t="s">
        <v>419</v>
      </c>
      <c r="C37" s="36" t="s">
        <v>342</v>
      </c>
      <c r="D37" s="36" t="s">
        <v>420</v>
      </c>
      <c r="E37" s="36" t="s">
        <v>421</v>
      </c>
      <c r="F37" s="36" t="str">
        <f t="shared" si="12"/>
        <v>Item_Name_1103</v>
      </c>
      <c r="G37" s="36" t="s">
        <v>428</v>
      </c>
      <c r="H37" s="36"/>
      <c r="I37" s="36" t="s">
        <v>429</v>
      </c>
      <c r="J37" s="36" t="s">
        <v>424</v>
      </c>
      <c r="K37" s="36" t="s">
        <v>425</v>
      </c>
      <c r="L37" s="36" t="s">
        <v>336</v>
      </c>
      <c r="M37" s="37" t="s">
        <v>368</v>
      </c>
      <c r="N37" s="36"/>
      <c r="O37" s="36"/>
      <c r="P37" s="36"/>
      <c r="Q37" s="36"/>
      <c r="R37" s="36"/>
      <c r="S37" s="38"/>
    </row>
    <row r="38">
      <c r="A38" s="36">
        <f t="shared" si="11"/>
        <v>1104</v>
      </c>
      <c r="B38" s="36" t="s">
        <v>419</v>
      </c>
      <c r="C38" s="36" t="s">
        <v>351</v>
      </c>
      <c r="D38" s="36" t="s">
        <v>420</v>
      </c>
      <c r="E38" s="36" t="s">
        <v>421</v>
      </c>
      <c r="F38" s="36" t="str">
        <f t="shared" si="12"/>
        <v>Item_Name_1104</v>
      </c>
      <c r="G38" s="36" t="s">
        <v>430</v>
      </c>
      <c r="H38" s="36"/>
      <c r="I38" s="36" t="s">
        <v>431</v>
      </c>
      <c r="J38" s="36" t="s">
        <v>424</v>
      </c>
      <c r="K38" s="36" t="s">
        <v>425</v>
      </c>
      <c r="L38" s="36" t="s">
        <v>336</v>
      </c>
      <c r="M38" s="37" t="s">
        <v>368</v>
      </c>
      <c r="N38" s="36"/>
      <c r="O38" s="36"/>
      <c r="P38" s="36"/>
      <c r="Q38" s="36"/>
      <c r="R38" s="36"/>
      <c r="S38" s="38"/>
    </row>
    <row r="39">
      <c r="A39" s="24" t="s">
        <v>432</v>
      </c>
      <c r="B39" s="25"/>
      <c r="C39" s="25"/>
      <c r="D39" s="25"/>
      <c r="E39" s="25"/>
      <c r="F39" s="25"/>
      <c r="G39" s="25"/>
      <c r="H39" s="25"/>
      <c r="I39" s="25"/>
      <c r="J39" s="25"/>
      <c r="K39" s="25"/>
      <c r="L39" s="25"/>
      <c r="M39" s="25"/>
      <c r="N39" s="25"/>
      <c r="O39" s="25"/>
      <c r="P39" s="25"/>
      <c r="Q39" s="25"/>
      <c r="R39" s="25"/>
      <c r="S39" s="25"/>
    </row>
    <row r="40">
      <c r="A40" s="36">
        <f t="shared" ref="A40:A42" si="13">B40*100+C40</f>
        <v>1201</v>
      </c>
      <c r="B40" s="36" t="s">
        <v>433</v>
      </c>
      <c r="C40" s="36" t="s">
        <v>336</v>
      </c>
      <c r="D40" s="36" t="s">
        <v>434</v>
      </c>
      <c r="E40" s="36" t="s">
        <v>421</v>
      </c>
      <c r="F40" s="36" t="str">
        <f t="shared" ref="F40:F42" si="14">CONCATENATE("Item_Name_",A40)</f>
        <v>Item_Name_1201</v>
      </c>
      <c r="G40" s="36" t="s">
        <v>435</v>
      </c>
      <c r="H40" s="36"/>
      <c r="I40" s="36" t="s">
        <v>436</v>
      </c>
      <c r="J40" s="36" t="s">
        <v>424</v>
      </c>
      <c r="K40" s="36" t="s">
        <v>425</v>
      </c>
      <c r="L40" s="36" t="s">
        <v>336</v>
      </c>
      <c r="M40" s="37" t="s">
        <v>368</v>
      </c>
      <c r="N40" s="36"/>
      <c r="O40" s="36"/>
      <c r="P40" s="36"/>
      <c r="Q40" s="36"/>
      <c r="R40" s="36"/>
      <c r="S40" s="38"/>
    </row>
    <row r="41">
      <c r="A41" s="36">
        <f t="shared" si="13"/>
        <v>1202</v>
      </c>
      <c r="B41" s="36" t="s">
        <v>433</v>
      </c>
      <c r="C41" s="36" t="s">
        <v>344</v>
      </c>
      <c r="D41" s="36" t="s">
        <v>434</v>
      </c>
      <c r="E41" s="36" t="s">
        <v>421</v>
      </c>
      <c r="F41" s="36" t="str">
        <f t="shared" si="14"/>
        <v>Item_Name_1202</v>
      </c>
      <c r="G41" s="36" t="s">
        <v>437</v>
      </c>
      <c r="H41" s="36"/>
      <c r="I41" s="36" t="s">
        <v>438</v>
      </c>
      <c r="J41" s="36" t="s">
        <v>424</v>
      </c>
      <c r="K41" s="36" t="s">
        <v>425</v>
      </c>
      <c r="L41" s="36" t="s">
        <v>336</v>
      </c>
      <c r="M41" s="37" t="s">
        <v>368</v>
      </c>
      <c r="N41" s="36"/>
      <c r="O41" s="36"/>
      <c r="P41" s="36"/>
      <c r="Q41" s="36"/>
      <c r="R41" s="36"/>
      <c r="S41" s="38"/>
    </row>
    <row r="42">
      <c r="A42" s="36">
        <f t="shared" si="13"/>
        <v>1203</v>
      </c>
      <c r="B42" s="36" t="s">
        <v>433</v>
      </c>
      <c r="C42" s="36" t="s">
        <v>342</v>
      </c>
      <c r="D42" s="36" t="s">
        <v>434</v>
      </c>
      <c r="E42" s="36" t="s">
        <v>421</v>
      </c>
      <c r="F42" s="36" t="str">
        <f t="shared" si="14"/>
        <v>Item_Name_1203</v>
      </c>
      <c r="G42" s="36" t="s">
        <v>439</v>
      </c>
      <c r="H42" s="36"/>
      <c r="I42" s="36" t="s">
        <v>440</v>
      </c>
      <c r="J42" s="36" t="s">
        <v>424</v>
      </c>
      <c r="K42" s="36" t="s">
        <v>425</v>
      </c>
      <c r="L42" s="36" t="s">
        <v>336</v>
      </c>
      <c r="M42" s="37" t="s">
        <v>368</v>
      </c>
      <c r="N42" s="36"/>
      <c r="O42" s="36"/>
      <c r="P42" s="36"/>
      <c r="Q42" s="36"/>
      <c r="R42" s="36"/>
      <c r="S42" s="38"/>
    </row>
    <row r="43">
      <c r="A43" s="24" t="s">
        <v>441</v>
      </c>
      <c r="B43" s="25"/>
      <c r="C43" s="25"/>
      <c r="D43" s="25"/>
      <c r="E43" s="25"/>
      <c r="F43" s="25"/>
      <c r="G43" s="25"/>
      <c r="H43" s="25"/>
      <c r="I43" s="25"/>
      <c r="J43" s="25"/>
      <c r="K43" s="25"/>
      <c r="L43" s="25"/>
      <c r="M43" s="39"/>
      <c r="N43" s="25"/>
      <c r="O43" s="25"/>
      <c r="P43" s="25"/>
      <c r="Q43" s="25"/>
      <c r="R43" s="25"/>
      <c r="S43" s="25"/>
    </row>
    <row r="44">
      <c r="A44" s="27">
        <f>B44*100+C44</f>
        <v>1301</v>
      </c>
      <c r="B44" s="27" t="s">
        <v>442</v>
      </c>
      <c r="C44" s="27" t="s">
        <v>336</v>
      </c>
      <c r="D44" s="27" t="s">
        <v>434</v>
      </c>
      <c r="E44" s="27" t="s">
        <v>338</v>
      </c>
      <c r="F44" s="27" t="str">
        <f>CONCATENATE("Item_Name_",A44)</f>
        <v>Item_Name_1301</v>
      </c>
      <c r="G44" s="27" t="s">
        <v>443</v>
      </c>
      <c r="H44" s="27"/>
      <c r="I44" s="27"/>
      <c r="J44" s="27" t="s">
        <v>444</v>
      </c>
      <c r="K44" s="27"/>
      <c r="L44" s="27" t="s">
        <v>368</v>
      </c>
      <c r="M44" s="40" t="s">
        <v>368</v>
      </c>
      <c r="N44" s="27"/>
      <c r="O44" s="27"/>
      <c r="P44" s="27"/>
      <c r="Q44" s="27"/>
      <c r="R44" s="27"/>
      <c r="S44" s="28"/>
    </row>
    <row r="45">
      <c r="A45" s="24" t="s">
        <v>445</v>
      </c>
      <c r="B45" s="25"/>
      <c r="C45" s="25"/>
      <c r="D45" s="25"/>
      <c r="E45" s="25"/>
      <c r="F45" s="25"/>
      <c r="G45" s="25"/>
      <c r="H45" s="25"/>
      <c r="I45" s="25"/>
      <c r="J45" s="25"/>
      <c r="K45" s="25"/>
      <c r="L45" s="25"/>
      <c r="M45" s="25"/>
      <c r="N45" s="25"/>
      <c r="O45" s="25"/>
      <c r="P45" s="25"/>
      <c r="Q45" s="25"/>
      <c r="R45" s="25"/>
      <c r="S45" s="25"/>
    </row>
    <row r="46">
      <c r="A46" s="36">
        <f t="shared" ref="A46:A48" si="15">B46*100+C46</f>
        <v>1401</v>
      </c>
      <c r="B46" s="36" t="s">
        <v>446</v>
      </c>
      <c r="C46" s="36" t="s">
        <v>336</v>
      </c>
      <c r="D46" s="36" t="s">
        <v>447</v>
      </c>
      <c r="E46" s="36" t="s">
        <v>421</v>
      </c>
      <c r="F46" s="36" t="str">
        <f t="shared" ref="F46:F48" si="16">CONCATENATE("Item_Name_",A46)</f>
        <v>Item_Name_1401</v>
      </c>
      <c r="G46" s="36" t="s">
        <v>448</v>
      </c>
      <c r="H46" s="36"/>
      <c r="I46" s="36" t="s">
        <v>423</v>
      </c>
      <c r="J46" s="36" t="s">
        <v>449</v>
      </c>
      <c r="K46" s="36" t="s">
        <v>450</v>
      </c>
      <c r="L46" s="36" t="s">
        <v>336</v>
      </c>
      <c r="M46" s="37" t="s">
        <v>368</v>
      </c>
      <c r="N46" s="36"/>
      <c r="O46" s="36"/>
      <c r="P46" s="36"/>
      <c r="Q46" s="36"/>
      <c r="R46" s="36"/>
      <c r="S46" s="38"/>
    </row>
    <row r="47">
      <c r="A47" s="36">
        <f t="shared" si="15"/>
        <v>1402</v>
      </c>
      <c r="B47" s="36" t="s">
        <v>446</v>
      </c>
      <c r="C47" s="36" t="s">
        <v>344</v>
      </c>
      <c r="D47" s="36" t="s">
        <v>447</v>
      </c>
      <c r="E47" s="36" t="s">
        <v>421</v>
      </c>
      <c r="F47" s="36" t="str">
        <f t="shared" si="16"/>
        <v>Item_Name_1402</v>
      </c>
      <c r="G47" s="36" t="s">
        <v>451</v>
      </c>
      <c r="H47" s="36"/>
      <c r="I47" s="36" t="s">
        <v>427</v>
      </c>
      <c r="J47" s="36" t="s">
        <v>452</v>
      </c>
      <c r="K47" s="36" t="s">
        <v>453</v>
      </c>
      <c r="L47" s="36" t="s">
        <v>336</v>
      </c>
      <c r="M47" s="37" t="s">
        <v>368</v>
      </c>
      <c r="N47" s="36"/>
      <c r="O47" s="36"/>
      <c r="P47" s="36"/>
      <c r="Q47" s="36"/>
      <c r="R47" s="36"/>
      <c r="S47" s="38"/>
    </row>
    <row r="48">
      <c r="A48" s="36">
        <f t="shared" si="15"/>
        <v>1403</v>
      </c>
      <c r="B48" s="36" t="s">
        <v>446</v>
      </c>
      <c r="C48" s="36" t="s">
        <v>342</v>
      </c>
      <c r="D48" s="36" t="s">
        <v>447</v>
      </c>
      <c r="E48" s="36" t="s">
        <v>421</v>
      </c>
      <c r="F48" s="36" t="str">
        <f t="shared" si="16"/>
        <v>Item_Name_1403</v>
      </c>
      <c r="G48" s="36" t="s">
        <v>454</v>
      </c>
      <c r="H48" s="36"/>
      <c r="I48" s="36" t="s">
        <v>429</v>
      </c>
      <c r="J48" s="36" t="s">
        <v>455</v>
      </c>
      <c r="K48" s="36" t="s">
        <v>453</v>
      </c>
      <c r="L48" s="36" t="s">
        <v>336</v>
      </c>
      <c r="M48" s="37" t="s">
        <v>368</v>
      </c>
      <c r="N48" s="36"/>
      <c r="O48" s="36"/>
      <c r="P48" s="36"/>
      <c r="Q48" s="36"/>
      <c r="R48" s="36"/>
      <c r="S48" s="38"/>
    </row>
    <row r="49">
      <c r="A49" s="24" t="s">
        <v>456</v>
      </c>
      <c r="B49" s="25"/>
      <c r="C49" s="26"/>
      <c r="D49" s="25"/>
      <c r="E49" s="25"/>
      <c r="F49" s="25"/>
      <c r="G49" s="25"/>
      <c r="H49" s="25"/>
      <c r="I49" s="25"/>
      <c r="J49" s="25"/>
      <c r="K49" s="25"/>
      <c r="L49" s="25"/>
      <c r="M49" s="39"/>
      <c r="N49" s="25"/>
      <c r="O49" s="25"/>
      <c r="P49" s="25"/>
      <c r="Q49" s="25"/>
      <c r="R49" s="25"/>
      <c r="S49" s="25"/>
    </row>
    <row r="50">
      <c r="A50" s="41">
        <f t="shared" ref="A50:A52" si="17">B50*100+C50</f>
        <v>1501</v>
      </c>
      <c r="B50" s="41" t="s">
        <v>377</v>
      </c>
      <c r="C50" s="41" t="s">
        <v>336</v>
      </c>
      <c r="D50" s="41" t="s">
        <v>457</v>
      </c>
      <c r="E50" s="41" t="s">
        <v>421</v>
      </c>
      <c r="F50" s="41" t="str">
        <f t="shared" ref="F50:F52" si="18">CONCATENATE("Item_Name_",A50)</f>
        <v>Item_Name_1501</v>
      </c>
      <c r="G50" s="41" t="s">
        <v>458</v>
      </c>
      <c r="H50" s="41"/>
      <c r="I50" s="41" t="s">
        <v>459</v>
      </c>
      <c r="J50" s="41"/>
      <c r="K50" s="41" t="s">
        <v>460</v>
      </c>
      <c r="L50" s="41" t="s">
        <v>336</v>
      </c>
      <c r="M50" s="42" t="s">
        <v>368</v>
      </c>
      <c r="N50" s="41"/>
      <c r="O50" s="41"/>
      <c r="P50" s="41"/>
      <c r="Q50" s="41"/>
      <c r="R50" s="41"/>
      <c r="S50" s="43"/>
    </row>
    <row r="51">
      <c r="A51" s="41">
        <f t="shared" si="17"/>
        <v>1502</v>
      </c>
      <c r="B51" s="41" t="s">
        <v>377</v>
      </c>
      <c r="C51" s="41" t="s">
        <v>344</v>
      </c>
      <c r="D51" s="41" t="s">
        <v>457</v>
      </c>
      <c r="E51" s="41" t="s">
        <v>421</v>
      </c>
      <c r="F51" s="41" t="str">
        <f t="shared" si="18"/>
        <v>Item_Name_1502</v>
      </c>
      <c r="G51" s="41" t="s">
        <v>461</v>
      </c>
      <c r="H51" s="41"/>
      <c r="I51" s="41" t="s">
        <v>459</v>
      </c>
      <c r="J51" s="41"/>
      <c r="K51" s="41" t="s">
        <v>460</v>
      </c>
      <c r="L51" s="41" t="s">
        <v>336</v>
      </c>
      <c r="M51" s="42" t="s">
        <v>368</v>
      </c>
      <c r="N51" s="41"/>
      <c r="O51" s="41"/>
      <c r="P51" s="41"/>
      <c r="Q51" s="41"/>
      <c r="R51" s="41"/>
      <c r="S51" s="43"/>
    </row>
    <row r="52">
      <c r="A52" s="41">
        <f t="shared" si="17"/>
        <v>1503</v>
      </c>
      <c r="B52" s="41" t="s">
        <v>377</v>
      </c>
      <c r="C52" s="41" t="s">
        <v>342</v>
      </c>
      <c r="D52" s="41" t="s">
        <v>457</v>
      </c>
      <c r="E52" s="41" t="s">
        <v>421</v>
      </c>
      <c r="F52" s="41" t="str">
        <f t="shared" si="18"/>
        <v>Item_Name_1503</v>
      </c>
      <c r="G52" s="41" t="s">
        <v>462</v>
      </c>
      <c r="H52" s="41"/>
      <c r="I52" s="41" t="s">
        <v>459</v>
      </c>
      <c r="J52" s="41"/>
      <c r="K52" s="41" t="s">
        <v>460</v>
      </c>
      <c r="L52" s="41" t="s">
        <v>336</v>
      </c>
      <c r="M52" s="42" t="s">
        <v>368</v>
      </c>
      <c r="N52" s="41"/>
      <c r="O52" s="41"/>
      <c r="P52" s="41"/>
      <c r="Q52" s="41"/>
      <c r="R52" s="41"/>
      <c r="S52" s="43"/>
    </row>
    <row r="53">
      <c r="A53" s="24" t="s">
        <v>463</v>
      </c>
      <c r="B53" s="25"/>
      <c r="C53" s="25"/>
      <c r="D53" s="25"/>
      <c r="E53" s="25"/>
      <c r="F53" s="25"/>
      <c r="G53" s="25"/>
      <c r="H53" s="25"/>
      <c r="I53" s="25"/>
      <c r="J53" s="25"/>
      <c r="K53" s="25"/>
      <c r="L53" s="25"/>
      <c r="M53" s="39"/>
      <c r="N53" s="25"/>
      <c r="O53" s="25"/>
      <c r="P53" s="25"/>
      <c r="Q53" s="25"/>
      <c r="R53" s="25"/>
      <c r="S53" s="25"/>
    </row>
    <row r="54">
      <c r="A54" s="27">
        <f>B54*100+C54</f>
        <v>1602</v>
      </c>
      <c r="B54" s="27" t="s">
        <v>464</v>
      </c>
      <c r="C54" s="27" t="s">
        <v>344</v>
      </c>
      <c r="D54" s="27" t="s">
        <v>457</v>
      </c>
      <c r="E54" s="27" t="s">
        <v>338</v>
      </c>
      <c r="F54" s="27" t="str">
        <f>CONCATENATE("Item_Name_",A54)</f>
        <v>Item_Name_1602</v>
      </c>
      <c r="G54" s="27" t="s">
        <v>465</v>
      </c>
      <c r="H54" s="27"/>
      <c r="I54" s="27" t="s">
        <v>466</v>
      </c>
      <c r="J54" s="27"/>
      <c r="K54" s="27" t="s">
        <v>460</v>
      </c>
      <c r="L54" s="27" t="s">
        <v>343</v>
      </c>
      <c r="M54" s="40" t="s">
        <v>368</v>
      </c>
      <c r="N54" s="27"/>
      <c r="O54" s="27"/>
      <c r="P54" s="27"/>
      <c r="Q54" s="27"/>
      <c r="R54" s="27"/>
      <c r="S54" s="28"/>
    </row>
    <row r="55">
      <c r="A55" s="24" t="s">
        <v>467</v>
      </c>
      <c r="B55" s="25"/>
      <c r="C55" s="25"/>
      <c r="D55" s="25"/>
      <c r="E55" s="25"/>
      <c r="F55" s="25"/>
      <c r="G55" s="25"/>
      <c r="H55" s="25"/>
      <c r="I55" s="25"/>
      <c r="J55" s="25"/>
      <c r="K55" s="25"/>
      <c r="L55" s="25"/>
      <c r="M55" s="39"/>
      <c r="N55" s="25"/>
      <c r="O55" s="25"/>
      <c r="P55" s="25"/>
      <c r="Q55" s="25"/>
      <c r="R55" s="25"/>
      <c r="S55" s="25"/>
    </row>
    <row r="56">
      <c r="A56" s="44">
        <f t="shared" ref="A56:A57" si="19">B56*100+C56</f>
        <v>2101</v>
      </c>
      <c r="B56" s="44" t="s">
        <v>468</v>
      </c>
      <c r="C56" s="44" t="s">
        <v>336</v>
      </c>
      <c r="D56" s="44" t="s">
        <v>469</v>
      </c>
      <c r="E56" s="44" t="s">
        <v>338</v>
      </c>
      <c r="F56" s="44" t="str">
        <f t="shared" ref="F56:F57" si="20">CONCATENATE("Item_Name_",A56)</f>
        <v>Item_Name_2101</v>
      </c>
      <c r="G56" s="44" t="s">
        <v>470</v>
      </c>
      <c r="H56" s="44" t="s">
        <v>471</v>
      </c>
      <c r="I56" s="44" t="s">
        <v>472</v>
      </c>
      <c r="J56" s="44" t="s">
        <v>473</v>
      </c>
      <c r="K56" s="44" t="s">
        <v>474</v>
      </c>
      <c r="L56" s="44" t="s">
        <v>342</v>
      </c>
      <c r="M56" s="45" t="s">
        <v>368</v>
      </c>
      <c r="N56" s="44"/>
      <c r="O56" s="44"/>
      <c r="P56" s="44"/>
      <c r="Q56" s="44"/>
      <c r="R56" s="44"/>
      <c r="S56" s="46"/>
    </row>
    <row r="57">
      <c r="A57" s="44">
        <f t="shared" si="19"/>
        <v>2102</v>
      </c>
      <c r="B57" s="44" t="s">
        <v>468</v>
      </c>
      <c r="C57" s="44" t="s">
        <v>344</v>
      </c>
      <c r="D57" s="44" t="s">
        <v>469</v>
      </c>
      <c r="E57" s="44" t="s">
        <v>338</v>
      </c>
      <c r="F57" s="44" t="str">
        <f t="shared" si="20"/>
        <v>Item_Name_2102</v>
      </c>
      <c r="G57" s="44" t="s">
        <v>469</v>
      </c>
      <c r="H57" s="44" t="s">
        <v>475</v>
      </c>
      <c r="I57" s="44" t="s">
        <v>476</v>
      </c>
      <c r="J57" s="44" t="s">
        <v>477</v>
      </c>
      <c r="K57" s="44" t="s">
        <v>474</v>
      </c>
      <c r="L57" s="44" t="s">
        <v>342</v>
      </c>
      <c r="M57" s="45" t="s">
        <v>368</v>
      </c>
      <c r="N57" s="44"/>
      <c r="O57" s="44"/>
      <c r="P57" s="44"/>
      <c r="Q57" s="44"/>
      <c r="R57" s="44"/>
      <c r="S57" s="46"/>
    </row>
    <row r="58">
      <c r="A58" s="24" t="s">
        <v>478</v>
      </c>
      <c r="B58" s="25"/>
      <c r="C58" s="25"/>
      <c r="D58" s="25"/>
      <c r="E58" s="25"/>
      <c r="F58" s="25"/>
      <c r="G58" s="25"/>
      <c r="H58" s="25"/>
      <c r="I58" s="25"/>
      <c r="J58" s="25"/>
      <c r="K58" s="25"/>
      <c r="L58" s="25"/>
      <c r="M58" s="39"/>
      <c r="N58" s="25"/>
      <c r="O58" s="25"/>
      <c r="P58" s="25"/>
      <c r="Q58" s="25"/>
      <c r="R58" s="25"/>
      <c r="S58" s="25"/>
    </row>
    <row r="59">
      <c r="A59" s="47">
        <f t="shared" ref="A59:A62" si="21">B59*100+C59</f>
        <v>3101</v>
      </c>
      <c r="B59" s="47" t="s">
        <v>479</v>
      </c>
      <c r="C59" s="47" t="s">
        <v>336</v>
      </c>
      <c r="D59" s="47" t="s">
        <v>480</v>
      </c>
      <c r="E59" s="47" t="s">
        <v>481</v>
      </c>
      <c r="F59" s="47" t="str">
        <f t="shared" ref="F59:F62" si="22">CONCATENATE("Item_Name_",A59)</f>
        <v>Item_Name_3101</v>
      </c>
      <c r="G59" s="47" t="s">
        <v>482</v>
      </c>
      <c r="H59" s="47"/>
      <c r="I59" s="47"/>
      <c r="J59" s="48"/>
      <c r="K59" s="47" t="s">
        <v>483</v>
      </c>
      <c r="L59" s="47" t="s">
        <v>336</v>
      </c>
      <c r="M59" s="48" t="s">
        <v>368</v>
      </c>
      <c r="N59" s="47"/>
      <c r="O59" s="47"/>
      <c r="P59" s="47"/>
      <c r="Q59" s="47"/>
      <c r="R59" s="47"/>
      <c r="S59" s="49"/>
    </row>
    <row r="60">
      <c r="A60" s="47">
        <f t="shared" si="21"/>
        <v>3102</v>
      </c>
      <c r="B60" s="47" t="s">
        <v>479</v>
      </c>
      <c r="C60" s="47" t="s">
        <v>344</v>
      </c>
      <c r="D60" s="47" t="s">
        <v>480</v>
      </c>
      <c r="E60" s="47" t="s">
        <v>481</v>
      </c>
      <c r="F60" s="47" t="str">
        <f t="shared" si="22"/>
        <v>Item_Name_3102</v>
      </c>
      <c r="G60" s="47" t="s">
        <v>484</v>
      </c>
      <c r="H60" s="47"/>
      <c r="I60" s="47"/>
      <c r="J60" s="48"/>
      <c r="K60" s="47" t="s">
        <v>483</v>
      </c>
      <c r="L60" s="47" t="s">
        <v>336</v>
      </c>
      <c r="M60" s="48" t="s">
        <v>368</v>
      </c>
      <c r="N60" s="47"/>
      <c r="O60" s="47"/>
      <c r="P60" s="47"/>
      <c r="Q60" s="47"/>
      <c r="R60" s="47"/>
      <c r="S60" s="49"/>
    </row>
    <row r="61">
      <c r="A61" s="47">
        <f t="shared" si="21"/>
        <v>3103</v>
      </c>
      <c r="B61" s="47" t="s">
        <v>479</v>
      </c>
      <c r="C61" s="47" t="s">
        <v>342</v>
      </c>
      <c r="D61" s="47" t="s">
        <v>480</v>
      </c>
      <c r="E61" s="47" t="s">
        <v>481</v>
      </c>
      <c r="F61" s="47" t="str">
        <f t="shared" si="22"/>
        <v>Item_Name_3103</v>
      </c>
      <c r="G61" s="47" t="s">
        <v>485</v>
      </c>
      <c r="H61" s="47"/>
      <c r="I61" s="47"/>
      <c r="J61" s="48"/>
      <c r="K61" s="47" t="s">
        <v>483</v>
      </c>
      <c r="L61" s="47" t="s">
        <v>336</v>
      </c>
      <c r="M61" s="48" t="s">
        <v>368</v>
      </c>
      <c r="N61" s="47"/>
      <c r="O61" s="47"/>
      <c r="P61" s="47"/>
      <c r="Q61" s="47"/>
      <c r="R61" s="47"/>
      <c r="S61" s="49"/>
    </row>
    <row r="62">
      <c r="A62" s="47">
        <f t="shared" si="21"/>
        <v>3104</v>
      </c>
      <c r="B62" s="47" t="s">
        <v>479</v>
      </c>
      <c r="C62" s="47" t="s">
        <v>351</v>
      </c>
      <c r="D62" s="47" t="s">
        <v>480</v>
      </c>
      <c r="E62" s="47" t="s">
        <v>481</v>
      </c>
      <c r="F62" s="47" t="str">
        <f t="shared" si="22"/>
        <v>Item_Name_3104</v>
      </c>
      <c r="G62" s="47" t="s">
        <v>486</v>
      </c>
      <c r="H62" s="47"/>
      <c r="I62" s="47"/>
      <c r="J62" s="48"/>
      <c r="K62" s="47" t="s">
        <v>483</v>
      </c>
      <c r="L62" s="47" t="s">
        <v>336</v>
      </c>
      <c r="M62" s="48" t="s">
        <v>368</v>
      </c>
      <c r="N62" s="47"/>
      <c r="O62" s="47"/>
      <c r="P62" s="47"/>
      <c r="Q62" s="47"/>
      <c r="R62" s="47"/>
      <c r="S62" s="49"/>
    </row>
    <row r="63">
      <c r="A63" s="24" t="s">
        <v>487</v>
      </c>
      <c r="B63" s="25"/>
      <c r="C63" s="25"/>
      <c r="D63" s="25"/>
      <c r="E63" s="25"/>
      <c r="F63" s="25"/>
      <c r="G63" s="25"/>
      <c r="H63" s="25"/>
      <c r="I63" s="25"/>
      <c r="J63" s="25"/>
      <c r="K63" s="25"/>
      <c r="L63" s="25"/>
      <c r="M63" s="39"/>
      <c r="N63" s="25"/>
      <c r="O63" s="25"/>
      <c r="P63" s="25"/>
      <c r="Q63" s="25"/>
      <c r="R63" s="25"/>
      <c r="S63" s="25"/>
    </row>
    <row r="64">
      <c r="A64" s="50">
        <f t="shared" ref="A64:A75" si="23">B64*100+C64</f>
        <v>4101</v>
      </c>
      <c r="B64" s="50" t="s">
        <v>488</v>
      </c>
      <c r="C64" s="50" t="s">
        <v>336</v>
      </c>
      <c r="D64" s="50" t="s">
        <v>489</v>
      </c>
      <c r="E64" s="50" t="s">
        <v>338</v>
      </c>
      <c r="F64" s="50" t="str">
        <f t="shared" ref="F64:F75" si="24">CONCATENATE("Item_Name_",A64)</f>
        <v>Item_Name_4101</v>
      </c>
      <c r="G64" s="50" t="s">
        <v>490</v>
      </c>
      <c r="H64" s="50"/>
      <c r="I64" s="50"/>
      <c r="J64" s="50" t="s">
        <v>491</v>
      </c>
      <c r="K64" s="50" t="s">
        <v>492</v>
      </c>
      <c r="L64" s="50" t="s">
        <v>336</v>
      </c>
      <c r="M64" s="51" t="s">
        <v>368</v>
      </c>
      <c r="N64" s="50"/>
      <c r="O64" s="50"/>
      <c r="P64" s="50"/>
      <c r="Q64" s="50"/>
      <c r="R64" s="50"/>
      <c r="S64" s="52"/>
    </row>
    <row r="65">
      <c r="A65" s="50">
        <f t="shared" si="23"/>
        <v>4102</v>
      </c>
      <c r="B65" s="50" t="s">
        <v>488</v>
      </c>
      <c r="C65" s="50" t="s">
        <v>344</v>
      </c>
      <c r="D65" s="50" t="s">
        <v>489</v>
      </c>
      <c r="E65" s="50" t="s">
        <v>338</v>
      </c>
      <c r="F65" s="50" t="str">
        <f t="shared" si="24"/>
        <v>Item_Name_4102</v>
      </c>
      <c r="G65" s="50" t="s">
        <v>493</v>
      </c>
      <c r="H65" s="50"/>
      <c r="I65" s="50"/>
      <c r="J65" s="50" t="s">
        <v>491</v>
      </c>
      <c r="K65" s="50" t="s">
        <v>492</v>
      </c>
      <c r="L65" s="50" t="s">
        <v>336</v>
      </c>
      <c r="M65" s="51" t="s">
        <v>368</v>
      </c>
      <c r="N65" s="50"/>
      <c r="O65" s="50"/>
      <c r="P65" s="50"/>
      <c r="Q65" s="50"/>
      <c r="R65" s="50"/>
      <c r="S65" s="52"/>
    </row>
    <row r="66">
      <c r="A66" s="50">
        <f t="shared" si="23"/>
        <v>4103</v>
      </c>
      <c r="B66" s="50" t="s">
        <v>488</v>
      </c>
      <c r="C66" s="50" t="s">
        <v>342</v>
      </c>
      <c r="D66" s="50" t="s">
        <v>489</v>
      </c>
      <c r="E66" s="50" t="s">
        <v>338</v>
      </c>
      <c r="F66" s="50" t="str">
        <f t="shared" si="24"/>
        <v>Item_Name_4103</v>
      </c>
      <c r="G66" s="50" t="s">
        <v>494</v>
      </c>
      <c r="H66" s="50"/>
      <c r="I66" s="50"/>
      <c r="J66" s="50" t="s">
        <v>495</v>
      </c>
      <c r="K66" s="50" t="s">
        <v>492</v>
      </c>
      <c r="L66" s="50" t="s">
        <v>336</v>
      </c>
      <c r="M66" s="51" t="s">
        <v>368</v>
      </c>
      <c r="N66" s="50"/>
      <c r="O66" s="50"/>
      <c r="P66" s="50"/>
      <c r="Q66" s="50"/>
      <c r="R66" s="50"/>
      <c r="S66" s="52"/>
    </row>
    <row r="67">
      <c r="A67" s="50">
        <f t="shared" si="23"/>
        <v>4104</v>
      </c>
      <c r="B67" s="50" t="s">
        <v>488</v>
      </c>
      <c r="C67" s="50" t="s">
        <v>351</v>
      </c>
      <c r="D67" s="50" t="s">
        <v>489</v>
      </c>
      <c r="E67" s="50" t="s">
        <v>338</v>
      </c>
      <c r="F67" s="50" t="str">
        <f t="shared" si="24"/>
        <v>Item_Name_4104</v>
      </c>
      <c r="G67" s="50" t="s">
        <v>496</v>
      </c>
      <c r="H67" s="50"/>
      <c r="I67" s="50"/>
      <c r="J67" s="50" t="s">
        <v>495</v>
      </c>
      <c r="K67" s="50" t="s">
        <v>492</v>
      </c>
      <c r="L67" s="50" t="s">
        <v>336</v>
      </c>
      <c r="M67" s="51" t="s">
        <v>368</v>
      </c>
      <c r="N67" s="50"/>
      <c r="O67" s="50"/>
      <c r="P67" s="50"/>
      <c r="Q67" s="50"/>
      <c r="R67" s="50"/>
      <c r="S67" s="52"/>
    </row>
    <row r="68">
      <c r="A68" s="50">
        <f t="shared" si="23"/>
        <v>4105</v>
      </c>
      <c r="B68" s="50" t="s">
        <v>488</v>
      </c>
      <c r="C68" s="50" t="s">
        <v>343</v>
      </c>
      <c r="D68" s="50" t="s">
        <v>489</v>
      </c>
      <c r="E68" s="50" t="s">
        <v>338</v>
      </c>
      <c r="F68" s="50" t="str">
        <f t="shared" si="24"/>
        <v>Item_Name_4105</v>
      </c>
      <c r="G68" s="50" t="s">
        <v>497</v>
      </c>
      <c r="H68" s="50"/>
      <c r="I68" s="50"/>
      <c r="J68" s="50" t="s">
        <v>498</v>
      </c>
      <c r="K68" s="50" t="s">
        <v>492</v>
      </c>
      <c r="L68" s="50" t="s">
        <v>336</v>
      </c>
      <c r="M68" s="51" t="s">
        <v>368</v>
      </c>
      <c r="N68" s="50"/>
      <c r="O68" s="50"/>
      <c r="P68" s="50"/>
      <c r="Q68" s="50"/>
      <c r="R68" s="50"/>
      <c r="S68" s="52"/>
    </row>
    <row r="69">
      <c r="A69" s="50">
        <f t="shared" si="23"/>
        <v>4106</v>
      </c>
      <c r="B69" s="50" t="s">
        <v>488</v>
      </c>
      <c r="C69" s="50" t="s">
        <v>358</v>
      </c>
      <c r="D69" s="50" t="s">
        <v>489</v>
      </c>
      <c r="E69" s="50" t="s">
        <v>338</v>
      </c>
      <c r="F69" s="50" t="str">
        <f t="shared" si="24"/>
        <v>Item_Name_4106</v>
      </c>
      <c r="G69" s="50" t="s">
        <v>499</v>
      </c>
      <c r="H69" s="50"/>
      <c r="I69" s="50"/>
      <c r="J69" s="50" t="s">
        <v>498</v>
      </c>
      <c r="K69" s="50" t="s">
        <v>492</v>
      </c>
      <c r="L69" s="50" t="s">
        <v>336</v>
      </c>
      <c r="M69" s="51" t="s">
        <v>368</v>
      </c>
      <c r="N69" s="50"/>
      <c r="O69" s="50"/>
      <c r="P69" s="50"/>
      <c r="Q69" s="50"/>
      <c r="R69" s="50"/>
      <c r="S69" s="52"/>
    </row>
    <row r="70">
      <c r="A70" s="50">
        <f t="shared" si="23"/>
        <v>4107</v>
      </c>
      <c r="B70" s="50" t="s">
        <v>488</v>
      </c>
      <c r="C70" s="50" t="s">
        <v>362</v>
      </c>
      <c r="D70" s="50" t="s">
        <v>489</v>
      </c>
      <c r="E70" s="50" t="s">
        <v>338</v>
      </c>
      <c r="F70" s="50" t="str">
        <f t="shared" si="24"/>
        <v>Item_Name_4107</v>
      </c>
      <c r="G70" s="50" t="s">
        <v>11</v>
      </c>
      <c r="H70" s="50"/>
      <c r="I70" s="50"/>
      <c r="J70" s="50" t="s">
        <v>500</v>
      </c>
      <c r="K70" s="50" t="s">
        <v>492</v>
      </c>
      <c r="L70" s="50" t="s">
        <v>336</v>
      </c>
      <c r="M70" s="51" t="s">
        <v>368</v>
      </c>
      <c r="N70" s="50"/>
      <c r="O70" s="50"/>
      <c r="P70" s="50"/>
      <c r="Q70" s="50"/>
      <c r="R70" s="50"/>
      <c r="S70" s="52"/>
    </row>
    <row r="71">
      <c r="A71" s="50">
        <f t="shared" si="23"/>
        <v>4108</v>
      </c>
      <c r="B71" s="50" t="s">
        <v>488</v>
      </c>
      <c r="C71" s="50" t="s">
        <v>375</v>
      </c>
      <c r="D71" s="50" t="s">
        <v>489</v>
      </c>
      <c r="E71" s="50" t="s">
        <v>338</v>
      </c>
      <c r="F71" s="50" t="str">
        <f t="shared" si="24"/>
        <v>Item_Name_4108</v>
      </c>
      <c r="G71" s="50" t="s">
        <v>12</v>
      </c>
      <c r="H71" s="50"/>
      <c r="I71" s="50"/>
      <c r="J71" s="50" t="s">
        <v>501</v>
      </c>
      <c r="K71" s="50" t="s">
        <v>492</v>
      </c>
      <c r="L71" s="50" t="s">
        <v>336</v>
      </c>
      <c r="M71" s="51" t="s">
        <v>368</v>
      </c>
      <c r="N71" s="50"/>
      <c r="O71" s="50"/>
      <c r="P71" s="50"/>
      <c r="Q71" s="50"/>
      <c r="R71" s="50"/>
      <c r="S71" s="52"/>
    </row>
    <row r="72">
      <c r="A72" s="50">
        <f t="shared" si="23"/>
        <v>4109</v>
      </c>
      <c r="B72" s="50" t="s">
        <v>488</v>
      </c>
      <c r="C72" s="50" t="s">
        <v>380</v>
      </c>
      <c r="D72" s="50" t="s">
        <v>489</v>
      </c>
      <c r="E72" s="50" t="s">
        <v>338</v>
      </c>
      <c r="F72" s="50" t="str">
        <f t="shared" si="24"/>
        <v>Item_Name_4109</v>
      </c>
      <c r="G72" s="50" t="s">
        <v>502</v>
      </c>
      <c r="H72" s="50"/>
      <c r="I72" s="50"/>
      <c r="J72" s="50" t="s">
        <v>503</v>
      </c>
      <c r="K72" s="50" t="s">
        <v>492</v>
      </c>
      <c r="L72" s="50" t="s">
        <v>336</v>
      </c>
      <c r="M72" s="51" t="s">
        <v>368</v>
      </c>
      <c r="N72" s="50"/>
      <c r="O72" s="50"/>
      <c r="P72" s="50"/>
      <c r="Q72" s="50"/>
      <c r="R72" s="50"/>
      <c r="S72" s="52"/>
    </row>
    <row r="73">
      <c r="A73" s="50">
        <f t="shared" si="23"/>
        <v>4110</v>
      </c>
      <c r="B73" s="50" t="s">
        <v>488</v>
      </c>
      <c r="C73" s="50" t="s">
        <v>368</v>
      </c>
      <c r="D73" s="50" t="s">
        <v>489</v>
      </c>
      <c r="E73" s="50" t="s">
        <v>338</v>
      </c>
      <c r="F73" s="50" t="str">
        <f t="shared" si="24"/>
        <v>Item_Name_4110</v>
      </c>
      <c r="G73" s="50" t="s">
        <v>504</v>
      </c>
      <c r="H73" s="50"/>
      <c r="I73" s="50"/>
      <c r="J73" s="50" t="s">
        <v>505</v>
      </c>
      <c r="K73" s="50" t="s">
        <v>492</v>
      </c>
      <c r="L73" s="50" t="s">
        <v>336</v>
      </c>
      <c r="M73" s="51" t="s">
        <v>368</v>
      </c>
      <c r="N73" s="50"/>
      <c r="O73" s="50"/>
      <c r="P73" s="50"/>
      <c r="Q73" s="50"/>
      <c r="R73" s="50"/>
      <c r="S73" s="52"/>
    </row>
    <row r="74">
      <c r="A74" s="50">
        <f t="shared" si="23"/>
        <v>4111</v>
      </c>
      <c r="B74" s="50" t="s">
        <v>488</v>
      </c>
      <c r="C74" s="50" t="s">
        <v>419</v>
      </c>
      <c r="D74" s="50" t="s">
        <v>489</v>
      </c>
      <c r="E74" s="50" t="s">
        <v>338</v>
      </c>
      <c r="F74" s="50" t="str">
        <f t="shared" si="24"/>
        <v>Item_Name_4111</v>
      </c>
      <c r="G74" s="50" t="s">
        <v>506</v>
      </c>
      <c r="H74" s="50"/>
      <c r="I74" s="50"/>
      <c r="J74" s="50" t="s">
        <v>507</v>
      </c>
      <c r="K74" s="50" t="s">
        <v>492</v>
      </c>
      <c r="L74" s="50" t="s">
        <v>336</v>
      </c>
      <c r="M74" s="51" t="s">
        <v>368</v>
      </c>
      <c r="N74" s="50"/>
      <c r="O74" s="50"/>
      <c r="P74" s="50"/>
      <c r="Q74" s="50"/>
      <c r="R74" s="50"/>
      <c r="S74" s="52"/>
    </row>
    <row r="75">
      <c r="A75" s="50">
        <f t="shared" si="23"/>
        <v>4112</v>
      </c>
      <c r="B75" s="50" t="s">
        <v>488</v>
      </c>
      <c r="C75" s="50" t="s">
        <v>433</v>
      </c>
      <c r="D75" s="50" t="s">
        <v>489</v>
      </c>
      <c r="E75" s="50" t="s">
        <v>338</v>
      </c>
      <c r="F75" s="50" t="str">
        <f t="shared" si="24"/>
        <v>Item_Name_4112</v>
      </c>
      <c r="G75" s="50" t="s">
        <v>508</v>
      </c>
      <c r="H75" s="50"/>
      <c r="I75" s="50"/>
      <c r="J75" s="50" t="s">
        <v>509</v>
      </c>
      <c r="K75" s="50" t="s">
        <v>492</v>
      </c>
      <c r="L75" s="50" t="s">
        <v>336</v>
      </c>
      <c r="M75" s="51" t="s">
        <v>368</v>
      </c>
      <c r="N75" s="50"/>
      <c r="O75" s="50"/>
      <c r="P75" s="50"/>
      <c r="Q75" s="50"/>
      <c r="R75" s="50"/>
      <c r="S75" s="52"/>
    </row>
    <row r="76">
      <c r="A76" s="24" t="s">
        <v>510</v>
      </c>
      <c r="B76" s="25"/>
      <c r="C76" s="25"/>
      <c r="D76" s="25"/>
      <c r="E76" s="25"/>
      <c r="F76" s="25"/>
      <c r="G76" s="25"/>
      <c r="H76" s="25"/>
      <c r="I76" s="25"/>
      <c r="J76" s="25"/>
      <c r="K76" s="25"/>
      <c r="L76" s="25"/>
      <c r="M76" s="39"/>
      <c r="N76" s="25"/>
      <c r="O76" s="25"/>
      <c r="P76" s="25"/>
      <c r="Q76" s="25"/>
      <c r="R76" s="25"/>
      <c r="S76" s="25"/>
    </row>
    <row r="77">
      <c r="A77" s="47">
        <f t="shared" ref="A77:A80" si="25">B77*100+C77</f>
        <v>5101</v>
      </c>
      <c r="B77" s="47" t="s">
        <v>511</v>
      </c>
      <c r="C77" s="47" t="s">
        <v>336</v>
      </c>
      <c r="D77" s="47" t="s">
        <v>512</v>
      </c>
      <c r="E77" s="47" t="s">
        <v>513</v>
      </c>
      <c r="F77" s="47" t="str">
        <f t="shared" ref="F77:F80" si="26">CONCATENATE("Item_Name_",A77)</f>
        <v>Item_Name_5101</v>
      </c>
      <c r="G77" s="47" t="s">
        <v>514</v>
      </c>
      <c r="H77" s="49"/>
      <c r="I77" s="49"/>
      <c r="J77" s="49"/>
      <c r="K77" s="47" t="s">
        <v>515</v>
      </c>
      <c r="L77" s="47" t="s">
        <v>336</v>
      </c>
      <c r="M77" s="47" t="s">
        <v>379</v>
      </c>
      <c r="N77" s="49"/>
      <c r="O77" s="49"/>
      <c r="P77" s="49"/>
      <c r="Q77" s="49"/>
      <c r="R77" s="49"/>
      <c r="S77" s="49"/>
    </row>
    <row r="78">
      <c r="A78" s="47">
        <f t="shared" si="25"/>
        <v>5102</v>
      </c>
      <c r="B78" s="47" t="s">
        <v>511</v>
      </c>
      <c r="C78" s="47" t="s">
        <v>344</v>
      </c>
      <c r="D78" s="47" t="s">
        <v>512</v>
      </c>
      <c r="E78" s="47" t="s">
        <v>513</v>
      </c>
      <c r="F78" s="47" t="str">
        <f t="shared" si="26"/>
        <v>Item_Name_5102</v>
      </c>
      <c r="G78" s="47" t="s">
        <v>516</v>
      </c>
      <c r="H78" s="49"/>
      <c r="I78" s="49"/>
      <c r="J78" s="49"/>
      <c r="K78" s="47" t="s">
        <v>515</v>
      </c>
      <c r="L78" s="47" t="s">
        <v>336</v>
      </c>
      <c r="M78" s="47" t="s">
        <v>379</v>
      </c>
      <c r="N78" s="49"/>
      <c r="O78" s="49"/>
      <c r="P78" s="49"/>
      <c r="Q78" s="49"/>
      <c r="R78" s="49"/>
      <c r="S78" s="49"/>
    </row>
    <row r="79">
      <c r="A79" s="47">
        <f t="shared" si="25"/>
        <v>5103</v>
      </c>
      <c r="B79" s="47" t="s">
        <v>511</v>
      </c>
      <c r="C79" s="47" t="s">
        <v>342</v>
      </c>
      <c r="D79" s="47" t="s">
        <v>512</v>
      </c>
      <c r="E79" s="47" t="s">
        <v>513</v>
      </c>
      <c r="F79" s="47" t="str">
        <f t="shared" si="26"/>
        <v>Item_Name_5103</v>
      </c>
      <c r="G79" s="47" t="s">
        <v>517</v>
      </c>
      <c r="H79" s="49"/>
      <c r="I79" s="49"/>
      <c r="J79" s="49"/>
      <c r="K79" s="47" t="s">
        <v>515</v>
      </c>
      <c r="L79" s="47" t="s">
        <v>336</v>
      </c>
      <c r="M79" s="47" t="s">
        <v>379</v>
      </c>
      <c r="N79" s="49"/>
      <c r="O79" s="49"/>
      <c r="P79" s="49"/>
      <c r="Q79" s="49"/>
      <c r="R79" s="49"/>
      <c r="S79" s="49"/>
    </row>
    <row r="80">
      <c r="A80" s="47">
        <f t="shared" si="25"/>
        <v>5104</v>
      </c>
      <c r="B80" s="47" t="s">
        <v>511</v>
      </c>
      <c r="C80" s="47" t="s">
        <v>351</v>
      </c>
      <c r="D80" s="47" t="s">
        <v>512</v>
      </c>
      <c r="E80" s="47" t="s">
        <v>513</v>
      </c>
      <c r="F80" s="47" t="str">
        <f t="shared" si="26"/>
        <v>Item_Name_5104</v>
      </c>
      <c r="G80" s="47" t="s">
        <v>518</v>
      </c>
      <c r="H80" s="49"/>
      <c r="I80" s="49"/>
      <c r="J80" s="49"/>
      <c r="K80" s="47" t="s">
        <v>515</v>
      </c>
      <c r="L80" s="47" t="s">
        <v>336</v>
      </c>
      <c r="M80" s="47" t="s">
        <v>379</v>
      </c>
      <c r="N80" s="49"/>
      <c r="O80" s="49"/>
      <c r="P80" s="49"/>
      <c r="Q80" s="49"/>
      <c r="R80" s="49"/>
      <c r="S80" s="49"/>
    </row>
    <row r="81">
      <c r="A81" s="24" t="s">
        <v>519</v>
      </c>
      <c r="B81" s="24" t="s">
        <v>520</v>
      </c>
      <c r="C81" s="25"/>
      <c r="D81" s="25"/>
      <c r="E81" s="25"/>
      <c r="F81" s="25"/>
      <c r="G81" s="25"/>
      <c r="H81" s="25"/>
      <c r="I81" s="25"/>
      <c r="J81" s="25"/>
      <c r="K81" s="25"/>
      <c r="L81" s="26"/>
      <c r="M81" s="25"/>
      <c r="N81" s="25"/>
      <c r="O81" s="25"/>
      <c r="P81" s="25"/>
      <c r="Q81" s="25"/>
      <c r="R81" s="25"/>
      <c r="S81" s="25"/>
    </row>
    <row r="82">
      <c r="A82" s="53">
        <f t="shared" ref="A82:A147" si="27">B82*100+C82</f>
        <v>6101</v>
      </c>
      <c r="B82" s="53" t="s">
        <v>521</v>
      </c>
      <c r="C82" s="53" t="s">
        <v>336</v>
      </c>
      <c r="D82" s="53" t="s">
        <v>522</v>
      </c>
      <c r="E82" s="53" t="s">
        <v>513</v>
      </c>
      <c r="F82" s="53" t="str">
        <f t="shared" ref="F82:F147" si="28">CONCATENATE("Item_Name_",A82)</f>
        <v>Item_Name_6101</v>
      </c>
      <c r="G82" s="53" t="s">
        <v>523</v>
      </c>
      <c r="H82" s="53"/>
      <c r="I82" s="53" t="s">
        <v>524</v>
      </c>
      <c r="J82" s="53"/>
      <c r="K82" s="53" t="s">
        <v>525</v>
      </c>
      <c r="L82" s="53" t="s">
        <v>336</v>
      </c>
      <c r="M82" s="53" t="s">
        <v>526</v>
      </c>
      <c r="N82" s="54"/>
      <c r="O82" s="53" t="s">
        <v>527</v>
      </c>
      <c r="P82" s="53" t="s">
        <v>528</v>
      </c>
      <c r="Q82" s="54"/>
      <c r="R82" s="54"/>
      <c r="S82" s="54"/>
    </row>
    <row r="83">
      <c r="A83" s="53">
        <f t="shared" si="27"/>
        <v>6102</v>
      </c>
      <c r="B83" s="53" t="s">
        <v>521</v>
      </c>
      <c r="C83" s="53" t="s">
        <v>344</v>
      </c>
      <c r="D83" s="53" t="s">
        <v>522</v>
      </c>
      <c r="E83" s="53" t="s">
        <v>513</v>
      </c>
      <c r="F83" s="53" t="str">
        <f t="shared" si="28"/>
        <v>Item_Name_6102</v>
      </c>
      <c r="G83" s="53" t="s">
        <v>529</v>
      </c>
      <c r="H83" s="53"/>
      <c r="I83" s="53" t="s">
        <v>524</v>
      </c>
      <c r="J83" s="53"/>
      <c r="K83" s="53" t="s">
        <v>525</v>
      </c>
      <c r="L83" s="53" t="s">
        <v>336</v>
      </c>
      <c r="M83" s="53" t="s">
        <v>526</v>
      </c>
      <c r="N83" s="54"/>
      <c r="O83" s="53" t="s">
        <v>530</v>
      </c>
      <c r="P83" s="53" t="s">
        <v>531</v>
      </c>
      <c r="Q83" s="53" t="s">
        <v>528</v>
      </c>
      <c r="R83" s="54"/>
      <c r="S83" s="54"/>
    </row>
    <row r="84">
      <c r="A84" s="53">
        <f t="shared" si="27"/>
        <v>6103</v>
      </c>
      <c r="B84" s="53" t="s">
        <v>521</v>
      </c>
      <c r="C84" s="53" t="s">
        <v>342</v>
      </c>
      <c r="D84" s="53" t="s">
        <v>522</v>
      </c>
      <c r="E84" s="53" t="s">
        <v>513</v>
      </c>
      <c r="F84" s="53" t="str">
        <f t="shared" si="28"/>
        <v>Item_Name_6103</v>
      </c>
      <c r="G84" s="53" t="s">
        <v>532</v>
      </c>
      <c r="H84" s="53"/>
      <c r="I84" s="53" t="s">
        <v>524</v>
      </c>
      <c r="J84" s="53"/>
      <c r="K84" s="53" t="s">
        <v>525</v>
      </c>
      <c r="L84" s="53" t="s">
        <v>336</v>
      </c>
      <c r="M84" s="53" t="s">
        <v>526</v>
      </c>
      <c r="N84" s="54"/>
      <c r="O84" s="53" t="s">
        <v>527</v>
      </c>
      <c r="P84" s="53" t="s">
        <v>533</v>
      </c>
      <c r="Q84" s="53" t="s">
        <v>528</v>
      </c>
      <c r="R84" s="54"/>
      <c r="S84" s="54"/>
    </row>
    <row r="85">
      <c r="A85" s="53">
        <f t="shared" si="27"/>
        <v>6104</v>
      </c>
      <c r="B85" s="53" t="s">
        <v>521</v>
      </c>
      <c r="C85" s="53" t="s">
        <v>351</v>
      </c>
      <c r="D85" s="53" t="s">
        <v>522</v>
      </c>
      <c r="E85" s="53" t="s">
        <v>513</v>
      </c>
      <c r="F85" s="53" t="str">
        <f t="shared" si="28"/>
        <v>Item_Name_6104</v>
      </c>
      <c r="G85" s="53" t="s">
        <v>534</v>
      </c>
      <c r="H85" s="53"/>
      <c r="I85" s="53" t="s">
        <v>524</v>
      </c>
      <c r="J85" s="53"/>
      <c r="K85" s="53" t="s">
        <v>525</v>
      </c>
      <c r="L85" s="53" t="s">
        <v>336</v>
      </c>
      <c r="M85" s="53" t="s">
        <v>526</v>
      </c>
      <c r="N85" s="54"/>
      <c r="O85" s="53" t="s">
        <v>535</v>
      </c>
      <c r="P85" s="53" t="s">
        <v>536</v>
      </c>
      <c r="Q85" s="54"/>
      <c r="R85" s="54"/>
      <c r="S85" s="54"/>
    </row>
    <row r="86">
      <c r="A86" s="53">
        <f t="shared" si="27"/>
        <v>6105</v>
      </c>
      <c r="B86" s="53" t="s">
        <v>521</v>
      </c>
      <c r="C86" s="53" t="s">
        <v>343</v>
      </c>
      <c r="D86" s="53" t="s">
        <v>522</v>
      </c>
      <c r="E86" s="53" t="s">
        <v>513</v>
      </c>
      <c r="F86" s="53" t="str">
        <f t="shared" si="28"/>
        <v>Item_Name_6105</v>
      </c>
      <c r="G86" s="53" t="s">
        <v>537</v>
      </c>
      <c r="H86" s="53"/>
      <c r="I86" s="53" t="s">
        <v>538</v>
      </c>
      <c r="J86" s="53"/>
      <c r="K86" s="53" t="s">
        <v>525</v>
      </c>
      <c r="L86" s="53" t="s">
        <v>336</v>
      </c>
      <c r="M86" s="53" t="s">
        <v>526</v>
      </c>
      <c r="N86" s="54"/>
      <c r="O86" s="53" t="s">
        <v>539</v>
      </c>
      <c r="P86" s="54"/>
      <c r="Q86" s="54"/>
      <c r="R86" s="54"/>
      <c r="S86" s="54"/>
    </row>
    <row r="87">
      <c r="A87" s="53">
        <f t="shared" si="27"/>
        <v>6106</v>
      </c>
      <c r="B87" s="53" t="s">
        <v>521</v>
      </c>
      <c r="C87" s="53" t="s">
        <v>358</v>
      </c>
      <c r="D87" s="53" t="s">
        <v>522</v>
      </c>
      <c r="E87" s="53" t="s">
        <v>513</v>
      </c>
      <c r="F87" s="53" t="str">
        <f t="shared" si="28"/>
        <v>Item_Name_6106</v>
      </c>
      <c r="G87" s="53" t="s">
        <v>540</v>
      </c>
      <c r="H87" s="53"/>
      <c r="I87" s="53" t="s">
        <v>538</v>
      </c>
      <c r="J87" s="53"/>
      <c r="K87" s="53" t="s">
        <v>525</v>
      </c>
      <c r="L87" s="53" t="s">
        <v>336</v>
      </c>
      <c r="M87" s="53" t="s">
        <v>526</v>
      </c>
      <c r="N87" s="54"/>
      <c r="O87" s="53" t="s">
        <v>539</v>
      </c>
      <c r="P87" s="54"/>
      <c r="Q87" s="54"/>
      <c r="R87" s="54"/>
      <c r="S87" s="54"/>
    </row>
    <row r="88">
      <c r="A88" s="53">
        <f t="shared" si="27"/>
        <v>6107</v>
      </c>
      <c r="B88" s="53" t="s">
        <v>521</v>
      </c>
      <c r="C88" s="53" t="s">
        <v>362</v>
      </c>
      <c r="D88" s="53" t="s">
        <v>522</v>
      </c>
      <c r="E88" s="53" t="s">
        <v>513</v>
      </c>
      <c r="F88" s="53" t="str">
        <f t="shared" si="28"/>
        <v>Item_Name_6107</v>
      </c>
      <c r="G88" s="53" t="s">
        <v>541</v>
      </c>
      <c r="H88" s="53"/>
      <c r="I88" s="53" t="s">
        <v>538</v>
      </c>
      <c r="J88" s="53"/>
      <c r="K88" s="53" t="s">
        <v>525</v>
      </c>
      <c r="L88" s="53" t="s">
        <v>336</v>
      </c>
      <c r="M88" s="53" t="s">
        <v>526</v>
      </c>
      <c r="N88" s="54"/>
      <c r="O88" s="53" t="s">
        <v>539</v>
      </c>
      <c r="P88" s="54"/>
      <c r="Q88" s="54"/>
      <c r="R88" s="54"/>
      <c r="S88" s="54"/>
    </row>
    <row r="89">
      <c r="A89" s="53">
        <f t="shared" si="27"/>
        <v>6108</v>
      </c>
      <c r="B89" s="53" t="s">
        <v>521</v>
      </c>
      <c r="C89" s="53" t="s">
        <v>375</v>
      </c>
      <c r="D89" s="53" t="s">
        <v>522</v>
      </c>
      <c r="E89" s="53" t="s">
        <v>513</v>
      </c>
      <c r="F89" s="53" t="str">
        <f t="shared" si="28"/>
        <v>Item_Name_6108</v>
      </c>
      <c r="G89" s="53" t="s">
        <v>542</v>
      </c>
      <c r="H89" s="53"/>
      <c r="I89" s="53" t="s">
        <v>538</v>
      </c>
      <c r="J89" s="53"/>
      <c r="K89" s="53" t="s">
        <v>525</v>
      </c>
      <c r="L89" s="53" t="s">
        <v>336</v>
      </c>
      <c r="M89" s="53" t="s">
        <v>526</v>
      </c>
      <c r="N89" s="54"/>
      <c r="O89" s="53" t="s">
        <v>543</v>
      </c>
      <c r="P89" s="54"/>
      <c r="Q89" s="54"/>
      <c r="R89" s="54"/>
      <c r="S89" s="54"/>
    </row>
    <row r="90">
      <c r="A90" s="53">
        <f t="shared" si="27"/>
        <v>6109</v>
      </c>
      <c r="B90" s="53" t="s">
        <v>521</v>
      </c>
      <c r="C90" s="53" t="s">
        <v>380</v>
      </c>
      <c r="D90" s="53" t="s">
        <v>522</v>
      </c>
      <c r="E90" s="53" t="s">
        <v>513</v>
      </c>
      <c r="F90" s="53" t="str">
        <f t="shared" si="28"/>
        <v>Item_Name_6109</v>
      </c>
      <c r="G90" s="53" t="s">
        <v>544</v>
      </c>
      <c r="H90" s="53"/>
      <c r="I90" s="53" t="s">
        <v>538</v>
      </c>
      <c r="J90" s="53"/>
      <c r="K90" s="53" t="s">
        <v>525</v>
      </c>
      <c r="L90" s="53" t="s">
        <v>336</v>
      </c>
      <c r="M90" s="53" t="s">
        <v>526</v>
      </c>
      <c r="N90" s="54"/>
      <c r="O90" s="53" t="s">
        <v>545</v>
      </c>
      <c r="P90" s="54"/>
      <c r="Q90" s="54"/>
      <c r="R90" s="54"/>
      <c r="S90" s="54"/>
    </row>
    <row r="91">
      <c r="A91" s="53">
        <f t="shared" si="27"/>
        <v>6110</v>
      </c>
      <c r="B91" s="53" t="s">
        <v>521</v>
      </c>
      <c r="C91" s="53" t="s">
        <v>368</v>
      </c>
      <c r="D91" s="53" t="s">
        <v>522</v>
      </c>
      <c r="E91" s="53" t="s">
        <v>513</v>
      </c>
      <c r="F91" s="53" t="str">
        <f t="shared" si="28"/>
        <v>Item_Name_6110</v>
      </c>
      <c r="G91" s="53" t="s">
        <v>546</v>
      </c>
      <c r="H91" s="53"/>
      <c r="I91" s="53" t="s">
        <v>538</v>
      </c>
      <c r="J91" s="53"/>
      <c r="K91" s="53" t="s">
        <v>525</v>
      </c>
      <c r="L91" s="53" t="s">
        <v>336</v>
      </c>
      <c r="M91" s="53" t="s">
        <v>526</v>
      </c>
      <c r="N91" s="54"/>
      <c r="O91" s="53" t="s">
        <v>547</v>
      </c>
      <c r="P91" s="54"/>
      <c r="Q91" s="54"/>
      <c r="R91" s="54"/>
      <c r="S91" s="54"/>
    </row>
    <row r="92">
      <c r="A92" s="53">
        <f t="shared" si="27"/>
        <v>6111</v>
      </c>
      <c r="B92" s="53" t="s">
        <v>521</v>
      </c>
      <c r="C92" s="53" t="s">
        <v>419</v>
      </c>
      <c r="D92" s="53" t="s">
        <v>522</v>
      </c>
      <c r="E92" s="53" t="s">
        <v>513</v>
      </c>
      <c r="F92" s="53" t="str">
        <f t="shared" si="28"/>
        <v>Item_Name_6111</v>
      </c>
      <c r="G92" s="53" t="s">
        <v>548</v>
      </c>
      <c r="H92" s="53"/>
      <c r="I92" s="53" t="s">
        <v>549</v>
      </c>
      <c r="J92" s="53"/>
      <c r="K92" s="53" t="s">
        <v>525</v>
      </c>
      <c r="L92" s="53" t="s">
        <v>336</v>
      </c>
      <c r="M92" s="53" t="s">
        <v>526</v>
      </c>
      <c r="N92" s="54"/>
      <c r="O92" s="53" t="s">
        <v>550</v>
      </c>
      <c r="P92" s="53" t="s">
        <v>528</v>
      </c>
      <c r="Q92" s="53" t="s">
        <v>551</v>
      </c>
      <c r="R92" s="54"/>
      <c r="S92" s="54"/>
    </row>
    <row r="93">
      <c r="A93" s="53">
        <f t="shared" si="27"/>
        <v>6112</v>
      </c>
      <c r="B93" s="53" t="s">
        <v>521</v>
      </c>
      <c r="C93" s="53" t="s">
        <v>433</v>
      </c>
      <c r="D93" s="53" t="s">
        <v>522</v>
      </c>
      <c r="E93" s="53" t="s">
        <v>513</v>
      </c>
      <c r="F93" s="53" t="str">
        <f t="shared" si="28"/>
        <v>Item_Name_6112</v>
      </c>
      <c r="G93" s="53" t="s">
        <v>552</v>
      </c>
      <c r="H93" s="53"/>
      <c r="I93" s="53" t="s">
        <v>538</v>
      </c>
      <c r="J93" s="53"/>
      <c r="K93" s="53" t="s">
        <v>525</v>
      </c>
      <c r="L93" s="53" t="s">
        <v>336</v>
      </c>
      <c r="M93" s="53" t="s">
        <v>526</v>
      </c>
      <c r="N93" s="54"/>
      <c r="O93" s="53" t="s">
        <v>553</v>
      </c>
      <c r="P93" s="53" t="s">
        <v>536</v>
      </c>
      <c r="Q93" s="54"/>
      <c r="R93" s="54"/>
      <c r="S93" s="54"/>
    </row>
    <row r="94">
      <c r="A94" s="53">
        <f t="shared" si="27"/>
        <v>6113</v>
      </c>
      <c r="B94" s="53" t="s">
        <v>521</v>
      </c>
      <c r="C94" s="53" t="s">
        <v>442</v>
      </c>
      <c r="D94" s="53" t="s">
        <v>522</v>
      </c>
      <c r="E94" s="53" t="s">
        <v>513</v>
      </c>
      <c r="F94" s="53" t="str">
        <f t="shared" si="28"/>
        <v>Item_Name_6113</v>
      </c>
      <c r="G94" s="53" t="s">
        <v>554</v>
      </c>
      <c r="H94" s="53"/>
      <c r="I94" s="53" t="s">
        <v>524</v>
      </c>
      <c r="J94" s="53"/>
      <c r="K94" s="53" t="s">
        <v>525</v>
      </c>
      <c r="L94" s="53" t="s">
        <v>336</v>
      </c>
      <c r="M94" s="53" t="s">
        <v>526</v>
      </c>
      <c r="N94" s="54"/>
      <c r="O94" s="53" t="s">
        <v>555</v>
      </c>
      <c r="P94" s="53" t="s">
        <v>556</v>
      </c>
      <c r="Q94" s="54"/>
      <c r="R94" s="54"/>
      <c r="S94" s="54"/>
    </row>
    <row r="95">
      <c r="A95" s="53">
        <f t="shared" si="27"/>
        <v>6114</v>
      </c>
      <c r="B95" s="53" t="s">
        <v>521</v>
      </c>
      <c r="C95" s="53" t="s">
        <v>446</v>
      </c>
      <c r="D95" s="53" t="s">
        <v>522</v>
      </c>
      <c r="E95" s="53" t="s">
        <v>513</v>
      </c>
      <c r="F95" s="53" t="str">
        <f t="shared" si="28"/>
        <v>Item_Name_6114</v>
      </c>
      <c r="G95" s="53" t="s">
        <v>557</v>
      </c>
      <c r="H95" s="53"/>
      <c r="I95" s="53" t="s">
        <v>538</v>
      </c>
      <c r="J95" s="53"/>
      <c r="K95" s="53" t="s">
        <v>525</v>
      </c>
      <c r="L95" s="53" t="s">
        <v>336</v>
      </c>
      <c r="M95" s="53" t="s">
        <v>526</v>
      </c>
      <c r="N95" s="54"/>
      <c r="O95" s="53" t="s">
        <v>558</v>
      </c>
      <c r="P95" s="54"/>
      <c r="Q95" s="54"/>
      <c r="R95" s="54"/>
      <c r="S95" s="54"/>
    </row>
    <row r="96">
      <c r="A96" s="53">
        <f t="shared" si="27"/>
        <v>6115</v>
      </c>
      <c r="B96" s="53" t="s">
        <v>521</v>
      </c>
      <c r="C96" s="53" t="s">
        <v>377</v>
      </c>
      <c r="D96" s="53" t="s">
        <v>522</v>
      </c>
      <c r="E96" s="53" t="s">
        <v>513</v>
      </c>
      <c r="F96" s="53" t="str">
        <f t="shared" si="28"/>
        <v>Item_Name_6115</v>
      </c>
      <c r="G96" s="53" t="s">
        <v>559</v>
      </c>
      <c r="H96" s="53"/>
      <c r="I96" s="53" t="s">
        <v>538</v>
      </c>
      <c r="J96" s="53"/>
      <c r="K96" s="53" t="s">
        <v>525</v>
      </c>
      <c r="L96" s="53" t="s">
        <v>336</v>
      </c>
      <c r="M96" s="53" t="s">
        <v>526</v>
      </c>
      <c r="N96" s="54"/>
      <c r="O96" s="53" t="s">
        <v>560</v>
      </c>
      <c r="P96" s="53" t="s">
        <v>561</v>
      </c>
      <c r="Q96" s="54"/>
      <c r="R96" s="54"/>
      <c r="S96" s="54"/>
    </row>
    <row r="97">
      <c r="A97" s="53">
        <f t="shared" si="27"/>
        <v>6116</v>
      </c>
      <c r="B97" s="53" t="s">
        <v>521</v>
      </c>
      <c r="C97" s="53" t="s">
        <v>464</v>
      </c>
      <c r="D97" s="53" t="s">
        <v>522</v>
      </c>
      <c r="E97" s="53" t="s">
        <v>513</v>
      </c>
      <c r="F97" s="53" t="str">
        <f t="shared" si="28"/>
        <v>Item_Name_6116</v>
      </c>
      <c r="G97" s="53" t="s">
        <v>562</v>
      </c>
      <c r="H97" s="53"/>
      <c r="I97" s="53" t="s">
        <v>538</v>
      </c>
      <c r="J97" s="53"/>
      <c r="K97" s="53" t="s">
        <v>525</v>
      </c>
      <c r="L97" s="53" t="s">
        <v>336</v>
      </c>
      <c r="M97" s="53" t="s">
        <v>526</v>
      </c>
      <c r="N97" s="54"/>
      <c r="O97" s="53" t="s">
        <v>563</v>
      </c>
      <c r="P97" s="53" t="s">
        <v>564</v>
      </c>
      <c r="Q97" s="54"/>
      <c r="R97" s="54"/>
      <c r="S97" s="54"/>
    </row>
    <row r="98">
      <c r="A98" s="53">
        <f t="shared" si="27"/>
        <v>6117</v>
      </c>
      <c r="B98" s="53" t="s">
        <v>521</v>
      </c>
      <c r="C98" s="53" t="s">
        <v>565</v>
      </c>
      <c r="D98" s="53" t="s">
        <v>522</v>
      </c>
      <c r="E98" s="53" t="s">
        <v>513</v>
      </c>
      <c r="F98" s="53" t="str">
        <f t="shared" si="28"/>
        <v>Item_Name_6117</v>
      </c>
      <c r="G98" s="53" t="s">
        <v>566</v>
      </c>
      <c r="H98" s="53"/>
      <c r="I98" s="53" t="s">
        <v>538</v>
      </c>
      <c r="J98" s="53"/>
      <c r="K98" s="53" t="s">
        <v>525</v>
      </c>
      <c r="L98" s="53" t="s">
        <v>336</v>
      </c>
      <c r="M98" s="53" t="s">
        <v>526</v>
      </c>
      <c r="N98" s="54"/>
      <c r="O98" s="53" t="s">
        <v>563</v>
      </c>
      <c r="P98" s="53" t="s">
        <v>567</v>
      </c>
      <c r="Q98" s="54"/>
      <c r="R98" s="54"/>
      <c r="S98" s="54"/>
    </row>
    <row r="99">
      <c r="A99" s="53">
        <f t="shared" si="27"/>
        <v>6118</v>
      </c>
      <c r="B99" s="53" t="s">
        <v>521</v>
      </c>
      <c r="C99" s="53" t="s">
        <v>568</v>
      </c>
      <c r="D99" s="53" t="s">
        <v>522</v>
      </c>
      <c r="E99" s="53" t="s">
        <v>513</v>
      </c>
      <c r="F99" s="53" t="str">
        <f t="shared" si="28"/>
        <v>Item_Name_6118</v>
      </c>
      <c r="G99" s="53" t="s">
        <v>569</v>
      </c>
      <c r="H99" s="53"/>
      <c r="I99" s="53" t="s">
        <v>538</v>
      </c>
      <c r="J99" s="53"/>
      <c r="K99" s="53" t="s">
        <v>525</v>
      </c>
      <c r="L99" s="53" t="s">
        <v>336</v>
      </c>
      <c r="M99" s="53" t="s">
        <v>526</v>
      </c>
      <c r="N99" s="54"/>
      <c r="O99" s="54" t="s">
        <v>570</v>
      </c>
      <c r="P99" s="54"/>
      <c r="Q99" s="54"/>
      <c r="R99" s="54"/>
      <c r="S99" s="54"/>
    </row>
    <row r="100">
      <c r="A100" s="53">
        <f t="shared" si="27"/>
        <v>6119</v>
      </c>
      <c r="B100" s="53" t="s">
        <v>521</v>
      </c>
      <c r="C100" s="53" t="s">
        <v>571</v>
      </c>
      <c r="D100" s="53" t="s">
        <v>522</v>
      </c>
      <c r="E100" s="53" t="s">
        <v>513</v>
      </c>
      <c r="F100" s="53" t="str">
        <f t="shared" si="28"/>
        <v>Item_Name_6119</v>
      </c>
      <c r="G100" s="53" t="s">
        <v>572</v>
      </c>
      <c r="H100" s="53"/>
      <c r="I100" s="53" t="s">
        <v>538</v>
      </c>
      <c r="J100" s="53"/>
      <c r="K100" s="53" t="s">
        <v>525</v>
      </c>
      <c r="L100" s="53" t="s">
        <v>336</v>
      </c>
      <c r="M100" s="53" t="s">
        <v>526</v>
      </c>
      <c r="N100" s="54"/>
      <c r="O100" s="54" t="s">
        <v>573</v>
      </c>
      <c r="P100" s="54"/>
      <c r="Q100" s="54"/>
      <c r="R100" s="54"/>
      <c r="S100" s="54"/>
    </row>
    <row r="101">
      <c r="A101" s="53">
        <f t="shared" si="27"/>
        <v>6120</v>
      </c>
      <c r="B101" s="53" t="s">
        <v>521</v>
      </c>
      <c r="C101" s="53" t="s">
        <v>379</v>
      </c>
      <c r="D101" s="53" t="s">
        <v>522</v>
      </c>
      <c r="E101" s="53" t="s">
        <v>513</v>
      </c>
      <c r="F101" s="53" t="str">
        <f t="shared" si="28"/>
        <v>Item_Name_6120</v>
      </c>
      <c r="G101" s="53" t="s">
        <v>574</v>
      </c>
      <c r="H101" s="53"/>
      <c r="I101" s="53" t="s">
        <v>538</v>
      </c>
      <c r="J101" s="53"/>
      <c r="K101" s="53" t="s">
        <v>525</v>
      </c>
      <c r="L101" s="53" t="s">
        <v>336</v>
      </c>
      <c r="M101" s="53" t="s">
        <v>526</v>
      </c>
      <c r="N101" s="54"/>
      <c r="O101" s="54" t="s">
        <v>575</v>
      </c>
      <c r="P101" s="54"/>
      <c r="Q101" s="54"/>
      <c r="R101" s="54"/>
      <c r="S101" s="54"/>
    </row>
    <row r="102">
      <c r="A102" s="53">
        <f t="shared" si="27"/>
        <v>6121</v>
      </c>
      <c r="B102" s="53" t="s">
        <v>521</v>
      </c>
      <c r="C102" s="53" t="s">
        <v>468</v>
      </c>
      <c r="D102" s="53" t="s">
        <v>522</v>
      </c>
      <c r="E102" s="53" t="s">
        <v>513</v>
      </c>
      <c r="F102" s="53" t="str">
        <f t="shared" si="28"/>
        <v>Item_Name_6121</v>
      </c>
      <c r="G102" s="53" t="s">
        <v>576</v>
      </c>
      <c r="H102" s="53"/>
      <c r="I102" s="53" t="s">
        <v>538</v>
      </c>
      <c r="J102" s="53"/>
      <c r="K102" s="53" t="s">
        <v>525</v>
      </c>
      <c r="L102" s="53" t="s">
        <v>336</v>
      </c>
      <c r="M102" s="53" t="s">
        <v>526</v>
      </c>
      <c r="N102" s="54"/>
      <c r="O102" s="54" t="s">
        <v>564</v>
      </c>
      <c r="P102" s="54" t="s">
        <v>577</v>
      </c>
      <c r="Q102" s="54"/>
      <c r="R102" s="54"/>
      <c r="S102" s="54"/>
    </row>
    <row r="103">
      <c r="A103" s="53">
        <f t="shared" si="27"/>
        <v>6122</v>
      </c>
      <c r="B103" s="53" t="s">
        <v>521</v>
      </c>
      <c r="C103" s="53" t="s">
        <v>578</v>
      </c>
      <c r="D103" s="53" t="s">
        <v>522</v>
      </c>
      <c r="E103" s="53" t="s">
        <v>513</v>
      </c>
      <c r="F103" s="53" t="str">
        <f t="shared" si="28"/>
        <v>Item_Name_6122</v>
      </c>
      <c r="G103" s="53" t="s">
        <v>579</v>
      </c>
      <c r="H103" s="53"/>
      <c r="I103" s="53" t="s">
        <v>538</v>
      </c>
      <c r="J103" s="53"/>
      <c r="K103" s="53" t="s">
        <v>525</v>
      </c>
      <c r="L103" s="53" t="s">
        <v>336</v>
      </c>
      <c r="M103" s="53" t="s">
        <v>526</v>
      </c>
      <c r="N103" s="54"/>
      <c r="O103" s="54" t="s">
        <v>580</v>
      </c>
      <c r="P103" s="54" t="s">
        <v>581</v>
      </c>
      <c r="Q103" s="54"/>
      <c r="R103" s="54"/>
      <c r="S103" s="54"/>
    </row>
    <row r="104">
      <c r="A104" s="53">
        <f t="shared" si="27"/>
        <v>6123</v>
      </c>
      <c r="B104" s="53" t="s">
        <v>521</v>
      </c>
      <c r="C104" s="53" t="s">
        <v>582</v>
      </c>
      <c r="D104" s="53" t="s">
        <v>522</v>
      </c>
      <c r="E104" s="53" t="s">
        <v>513</v>
      </c>
      <c r="F104" s="53" t="str">
        <f t="shared" si="28"/>
        <v>Item_Name_6123</v>
      </c>
      <c r="G104" s="53" t="s">
        <v>583</v>
      </c>
      <c r="H104" s="53"/>
      <c r="I104" s="53" t="s">
        <v>538</v>
      </c>
      <c r="J104" s="53"/>
      <c r="K104" s="53" t="s">
        <v>525</v>
      </c>
      <c r="L104" s="53" t="s">
        <v>336</v>
      </c>
      <c r="M104" s="53" t="s">
        <v>526</v>
      </c>
      <c r="N104" s="54"/>
      <c r="O104" s="53" t="s">
        <v>584</v>
      </c>
      <c r="P104" s="53" t="s">
        <v>585</v>
      </c>
      <c r="Q104" s="54"/>
      <c r="R104" s="54"/>
      <c r="S104" s="54"/>
    </row>
    <row r="105">
      <c r="A105" s="53">
        <f t="shared" si="27"/>
        <v>6124</v>
      </c>
      <c r="B105" s="53" t="s">
        <v>521</v>
      </c>
      <c r="C105" s="53" t="s">
        <v>586</v>
      </c>
      <c r="D105" s="53" t="s">
        <v>522</v>
      </c>
      <c r="E105" s="53" t="s">
        <v>513</v>
      </c>
      <c r="F105" s="53" t="str">
        <f t="shared" si="28"/>
        <v>Item_Name_6124</v>
      </c>
      <c r="G105" s="53" t="s">
        <v>587</v>
      </c>
      <c r="H105" s="53"/>
      <c r="I105" s="53" t="s">
        <v>538</v>
      </c>
      <c r="J105" s="53"/>
      <c r="K105" s="53" t="s">
        <v>525</v>
      </c>
      <c r="L105" s="53" t="s">
        <v>336</v>
      </c>
      <c r="M105" s="53" t="s">
        <v>526</v>
      </c>
      <c r="N105" s="54"/>
      <c r="O105" s="53" t="s">
        <v>588</v>
      </c>
      <c r="P105" s="53" t="s">
        <v>589</v>
      </c>
      <c r="Q105" s="54"/>
      <c r="R105" s="54"/>
      <c r="S105" s="54"/>
    </row>
    <row r="106">
      <c r="A106" s="53">
        <f t="shared" si="27"/>
        <v>6125</v>
      </c>
      <c r="B106" s="53" t="s">
        <v>521</v>
      </c>
      <c r="C106" s="53" t="s">
        <v>382</v>
      </c>
      <c r="D106" s="53" t="s">
        <v>522</v>
      </c>
      <c r="E106" s="53" t="s">
        <v>513</v>
      </c>
      <c r="F106" s="53" t="str">
        <f t="shared" si="28"/>
        <v>Item_Name_6125</v>
      </c>
      <c r="G106" s="53" t="s">
        <v>590</v>
      </c>
      <c r="H106" s="53"/>
      <c r="I106" s="53" t="s">
        <v>538</v>
      </c>
      <c r="J106" s="53"/>
      <c r="K106" s="53" t="s">
        <v>525</v>
      </c>
      <c r="L106" s="53" t="s">
        <v>336</v>
      </c>
      <c r="M106" s="53" t="s">
        <v>526</v>
      </c>
      <c r="N106" s="54"/>
      <c r="O106" s="53" t="s">
        <v>560</v>
      </c>
      <c r="P106" s="53" t="s">
        <v>591</v>
      </c>
      <c r="Q106" s="54"/>
      <c r="R106" s="54"/>
      <c r="S106" s="54"/>
    </row>
    <row r="107">
      <c r="A107" s="53">
        <f t="shared" si="27"/>
        <v>6126</v>
      </c>
      <c r="B107" s="53" t="s">
        <v>521</v>
      </c>
      <c r="C107" s="53" t="s">
        <v>592</v>
      </c>
      <c r="D107" s="53" t="s">
        <v>522</v>
      </c>
      <c r="E107" s="53" t="s">
        <v>513</v>
      </c>
      <c r="F107" s="53" t="str">
        <f t="shared" si="28"/>
        <v>Item_Name_6126</v>
      </c>
      <c r="G107" s="53" t="s">
        <v>593</v>
      </c>
      <c r="H107" s="53"/>
      <c r="I107" s="53" t="s">
        <v>538</v>
      </c>
      <c r="J107" s="53"/>
      <c r="K107" s="53" t="s">
        <v>525</v>
      </c>
      <c r="L107" s="53" t="s">
        <v>336</v>
      </c>
      <c r="M107" s="53" t="s">
        <v>526</v>
      </c>
      <c r="N107" s="54"/>
      <c r="O107" s="53" t="s">
        <v>594</v>
      </c>
      <c r="P107" s="53" t="s">
        <v>595</v>
      </c>
      <c r="Q107" s="54"/>
      <c r="R107" s="54"/>
      <c r="S107" s="54"/>
    </row>
    <row r="108">
      <c r="A108" s="53">
        <f t="shared" si="27"/>
        <v>6127</v>
      </c>
      <c r="B108" s="53" t="s">
        <v>521</v>
      </c>
      <c r="C108" s="53" t="s">
        <v>596</v>
      </c>
      <c r="D108" s="53" t="s">
        <v>522</v>
      </c>
      <c r="E108" s="53" t="s">
        <v>513</v>
      </c>
      <c r="F108" s="53" t="str">
        <f t="shared" si="28"/>
        <v>Item_Name_6127</v>
      </c>
      <c r="G108" s="53" t="s">
        <v>597</v>
      </c>
      <c r="H108" s="53"/>
      <c r="I108" s="53" t="s">
        <v>538</v>
      </c>
      <c r="J108" s="53"/>
      <c r="K108" s="53" t="s">
        <v>525</v>
      </c>
      <c r="L108" s="53" t="s">
        <v>336</v>
      </c>
      <c r="M108" s="53" t="s">
        <v>526</v>
      </c>
      <c r="N108" s="54"/>
      <c r="O108" s="53" t="s">
        <v>581</v>
      </c>
      <c r="P108" s="53"/>
      <c r="Q108" s="54"/>
      <c r="R108" s="54"/>
      <c r="S108" s="54"/>
    </row>
    <row r="109">
      <c r="A109" s="53">
        <f t="shared" si="27"/>
        <v>6128</v>
      </c>
      <c r="B109" s="53" t="s">
        <v>521</v>
      </c>
      <c r="C109" s="53" t="s">
        <v>598</v>
      </c>
      <c r="D109" s="53" t="s">
        <v>522</v>
      </c>
      <c r="E109" s="53" t="s">
        <v>513</v>
      </c>
      <c r="F109" s="53" t="str">
        <f t="shared" si="28"/>
        <v>Item_Name_6128</v>
      </c>
      <c r="G109" s="53" t="s">
        <v>599</v>
      </c>
      <c r="H109" s="53"/>
      <c r="I109" s="53" t="s">
        <v>538</v>
      </c>
      <c r="J109" s="53"/>
      <c r="K109" s="53" t="s">
        <v>525</v>
      </c>
      <c r="L109" s="53" t="s">
        <v>336</v>
      </c>
      <c r="M109" s="53" t="s">
        <v>526</v>
      </c>
      <c r="N109" s="54"/>
      <c r="O109" s="53" t="s">
        <v>564</v>
      </c>
      <c r="P109" s="53"/>
      <c r="Q109" s="54"/>
      <c r="R109" s="54"/>
      <c r="S109" s="54"/>
    </row>
    <row r="110">
      <c r="A110" s="53">
        <f t="shared" si="27"/>
        <v>6129</v>
      </c>
      <c r="B110" s="53" t="s">
        <v>521</v>
      </c>
      <c r="C110" s="53" t="s">
        <v>600</v>
      </c>
      <c r="D110" s="53" t="s">
        <v>522</v>
      </c>
      <c r="E110" s="53" t="s">
        <v>513</v>
      </c>
      <c r="F110" s="53" t="str">
        <f t="shared" si="28"/>
        <v>Item_Name_6129</v>
      </c>
      <c r="G110" s="53" t="s">
        <v>601</v>
      </c>
      <c r="H110" s="53"/>
      <c r="I110" s="53" t="s">
        <v>538</v>
      </c>
      <c r="J110" s="53"/>
      <c r="K110" s="53" t="s">
        <v>525</v>
      </c>
      <c r="L110" s="53" t="s">
        <v>336</v>
      </c>
      <c r="M110" s="53" t="s">
        <v>526</v>
      </c>
      <c r="N110" s="54"/>
      <c r="O110" s="53" t="s">
        <v>580</v>
      </c>
      <c r="P110" s="53"/>
      <c r="Q110" s="54"/>
      <c r="R110" s="54"/>
      <c r="S110" s="54"/>
    </row>
    <row r="111">
      <c r="A111" s="53">
        <f t="shared" si="27"/>
        <v>6130</v>
      </c>
      <c r="B111" s="53" t="s">
        <v>521</v>
      </c>
      <c r="C111" s="53" t="s">
        <v>384</v>
      </c>
      <c r="D111" s="53" t="s">
        <v>522</v>
      </c>
      <c r="E111" s="53" t="s">
        <v>513</v>
      </c>
      <c r="F111" s="53" t="str">
        <f t="shared" si="28"/>
        <v>Item_Name_6130</v>
      </c>
      <c r="G111" s="53" t="s">
        <v>602</v>
      </c>
      <c r="H111" s="53"/>
      <c r="I111" s="53" t="s">
        <v>538</v>
      </c>
      <c r="J111" s="53"/>
      <c r="K111" s="53" t="s">
        <v>525</v>
      </c>
      <c r="L111" s="53" t="s">
        <v>336</v>
      </c>
      <c r="M111" s="53" t="s">
        <v>526</v>
      </c>
      <c r="N111" s="54"/>
      <c r="O111" s="53" t="s">
        <v>558</v>
      </c>
      <c r="P111" s="53" t="s">
        <v>543</v>
      </c>
      <c r="Q111" s="54"/>
      <c r="R111" s="54"/>
      <c r="S111" s="54"/>
    </row>
    <row r="112">
      <c r="A112" s="53">
        <f t="shared" si="27"/>
        <v>6131</v>
      </c>
      <c r="B112" s="53" t="s">
        <v>521</v>
      </c>
      <c r="C112" s="53" t="s">
        <v>479</v>
      </c>
      <c r="D112" s="53" t="s">
        <v>522</v>
      </c>
      <c r="E112" s="53" t="s">
        <v>513</v>
      </c>
      <c r="F112" s="53" t="str">
        <f t="shared" si="28"/>
        <v>Item_Name_6131</v>
      </c>
      <c r="G112" s="53" t="s">
        <v>603</v>
      </c>
      <c r="H112" s="53"/>
      <c r="I112" s="53" t="s">
        <v>538</v>
      </c>
      <c r="J112" s="53"/>
      <c r="K112" s="53" t="s">
        <v>525</v>
      </c>
      <c r="L112" s="53" t="s">
        <v>336</v>
      </c>
      <c r="M112" s="53" t="s">
        <v>526</v>
      </c>
      <c r="N112" s="54"/>
      <c r="O112" s="53" t="s">
        <v>595</v>
      </c>
      <c r="P112" s="53" t="s">
        <v>561</v>
      </c>
      <c r="Q112" s="54"/>
      <c r="R112" s="54"/>
      <c r="S112" s="54"/>
    </row>
    <row r="113">
      <c r="A113" s="53">
        <f t="shared" si="27"/>
        <v>6132</v>
      </c>
      <c r="B113" s="53" t="s">
        <v>521</v>
      </c>
      <c r="C113" s="53" t="s">
        <v>604</v>
      </c>
      <c r="D113" s="53" t="s">
        <v>522</v>
      </c>
      <c r="E113" s="53" t="s">
        <v>513</v>
      </c>
      <c r="F113" s="53" t="str">
        <f t="shared" si="28"/>
        <v>Item_Name_6132</v>
      </c>
      <c r="G113" s="53" t="s">
        <v>605</v>
      </c>
      <c r="H113" s="53"/>
      <c r="I113" s="53" t="s">
        <v>538</v>
      </c>
      <c r="J113" s="53"/>
      <c r="K113" s="53" t="s">
        <v>525</v>
      </c>
      <c r="L113" s="53" t="s">
        <v>336</v>
      </c>
      <c r="M113" s="53" t="s">
        <v>526</v>
      </c>
      <c r="N113" s="54"/>
      <c r="O113" s="53" t="s">
        <v>606</v>
      </c>
      <c r="P113" s="53"/>
      <c r="Q113" s="54"/>
      <c r="R113" s="54"/>
      <c r="S113" s="54"/>
    </row>
    <row r="114">
      <c r="A114" s="53">
        <f t="shared" si="27"/>
        <v>6133</v>
      </c>
      <c r="B114" s="53" t="s">
        <v>521</v>
      </c>
      <c r="C114" s="53" t="s">
        <v>607</v>
      </c>
      <c r="D114" s="53" t="s">
        <v>522</v>
      </c>
      <c r="E114" s="53" t="s">
        <v>513</v>
      </c>
      <c r="F114" s="53" t="str">
        <f t="shared" si="28"/>
        <v>Item_Name_6133</v>
      </c>
      <c r="G114" s="53" t="s">
        <v>608</v>
      </c>
      <c r="H114" s="53"/>
      <c r="I114" s="53" t="s">
        <v>538</v>
      </c>
      <c r="J114" s="53"/>
      <c r="K114" s="53" t="s">
        <v>525</v>
      </c>
      <c r="L114" s="53" t="s">
        <v>336</v>
      </c>
      <c r="M114" s="53" t="s">
        <v>526</v>
      </c>
      <c r="N114" s="54"/>
      <c r="O114" s="53" t="s">
        <v>558</v>
      </c>
      <c r="P114" s="53" t="s">
        <v>609</v>
      </c>
      <c r="Q114" s="54"/>
      <c r="R114" s="54"/>
      <c r="S114" s="54"/>
    </row>
    <row r="115">
      <c r="A115" s="53">
        <f t="shared" si="27"/>
        <v>6134</v>
      </c>
      <c r="B115" s="53" t="s">
        <v>521</v>
      </c>
      <c r="C115" s="53" t="s">
        <v>610</v>
      </c>
      <c r="D115" s="53" t="s">
        <v>522</v>
      </c>
      <c r="E115" s="53" t="s">
        <v>513</v>
      </c>
      <c r="F115" s="53" t="str">
        <f t="shared" si="28"/>
        <v>Item_Name_6134</v>
      </c>
      <c r="G115" s="53" t="s">
        <v>611</v>
      </c>
      <c r="H115" s="53"/>
      <c r="I115" s="53" t="s">
        <v>538</v>
      </c>
      <c r="J115" s="53"/>
      <c r="K115" s="53" t="s">
        <v>525</v>
      </c>
      <c r="L115" s="53" t="s">
        <v>336</v>
      </c>
      <c r="M115" s="53" t="s">
        <v>526</v>
      </c>
      <c r="N115" s="54"/>
      <c r="O115" s="53" t="s">
        <v>558</v>
      </c>
      <c r="P115" s="53" t="s">
        <v>543</v>
      </c>
      <c r="Q115" s="54"/>
      <c r="R115" s="54"/>
      <c r="S115" s="54"/>
    </row>
    <row r="116">
      <c r="A116" s="53">
        <f t="shared" si="27"/>
        <v>6135</v>
      </c>
      <c r="B116" s="53" t="s">
        <v>521</v>
      </c>
      <c r="C116" s="53" t="s">
        <v>612</v>
      </c>
      <c r="D116" s="53" t="s">
        <v>522</v>
      </c>
      <c r="E116" s="53" t="s">
        <v>513</v>
      </c>
      <c r="F116" s="53" t="str">
        <f t="shared" si="28"/>
        <v>Item_Name_6135</v>
      </c>
      <c r="G116" s="53" t="s">
        <v>613</v>
      </c>
      <c r="H116" s="53"/>
      <c r="I116" s="53" t="s">
        <v>538</v>
      </c>
      <c r="J116" s="53"/>
      <c r="K116" s="53" t="s">
        <v>525</v>
      </c>
      <c r="L116" s="53" t="s">
        <v>336</v>
      </c>
      <c r="M116" s="53" t="s">
        <v>526</v>
      </c>
      <c r="N116" s="54"/>
      <c r="O116" s="53" t="s">
        <v>614</v>
      </c>
      <c r="P116" s="53" t="s">
        <v>615</v>
      </c>
      <c r="Q116" s="54"/>
      <c r="R116" s="54"/>
      <c r="S116" s="54"/>
    </row>
    <row r="117">
      <c r="A117" s="53">
        <f t="shared" si="27"/>
        <v>6136</v>
      </c>
      <c r="B117" s="53" t="s">
        <v>521</v>
      </c>
      <c r="C117" s="53" t="s">
        <v>616</v>
      </c>
      <c r="D117" s="53" t="s">
        <v>522</v>
      </c>
      <c r="E117" s="53" t="s">
        <v>513</v>
      </c>
      <c r="F117" s="53" t="str">
        <f t="shared" si="28"/>
        <v>Item_Name_6136</v>
      </c>
      <c r="G117" s="53" t="s">
        <v>617</v>
      </c>
      <c r="H117" s="53"/>
      <c r="I117" s="53" t="s">
        <v>538</v>
      </c>
      <c r="J117" s="53"/>
      <c r="K117" s="53" t="s">
        <v>525</v>
      </c>
      <c r="L117" s="53" t="s">
        <v>336</v>
      </c>
      <c r="M117" s="53" t="s">
        <v>526</v>
      </c>
      <c r="N117" s="54"/>
      <c r="O117" s="53" t="s">
        <v>543</v>
      </c>
      <c r="P117" s="53"/>
      <c r="Q117" s="54"/>
      <c r="R117" s="54"/>
      <c r="S117" s="54"/>
    </row>
    <row r="118">
      <c r="A118" s="53">
        <f t="shared" si="27"/>
        <v>6137</v>
      </c>
      <c r="B118" s="53" t="s">
        <v>521</v>
      </c>
      <c r="C118" s="53" t="s">
        <v>618</v>
      </c>
      <c r="D118" s="53" t="s">
        <v>522</v>
      </c>
      <c r="E118" s="53" t="s">
        <v>513</v>
      </c>
      <c r="F118" s="53" t="str">
        <f t="shared" si="28"/>
        <v>Item_Name_6137</v>
      </c>
      <c r="G118" s="53" t="s">
        <v>619</v>
      </c>
      <c r="H118" s="53"/>
      <c r="I118" s="53" t="s">
        <v>538</v>
      </c>
      <c r="J118" s="53"/>
      <c r="K118" s="53" t="s">
        <v>525</v>
      </c>
      <c r="L118" s="53" t="s">
        <v>336</v>
      </c>
      <c r="M118" s="53" t="s">
        <v>526</v>
      </c>
      <c r="N118" s="54"/>
      <c r="O118" s="53" t="s">
        <v>558</v>
      </c>
      <c r="P118" s="53" t="s">
        <v>580</v>
      </c>
      <c r="Q118" s="54"/>
      <c r="R118" s="54"/>
      <c r="S118" s="54"/>
    </row>
    <row r="119">
      <c r="A119" s="53">
        <f t="shared" si="27"/>
        <v>6138</v>
      </c>
      <c r="B119" s="53" t="s">
        <v>521</v>
      </c>
      <c r="C119" s="53" t="s">
        <v>620</v>
      </c>
      <c r="D119" s="53" t="s">
        <v>522</v>
      </c>
      <c r="E119" s="53" t="s">
        <v>513</v>
      </c>
      <c r="F119" s="53" t="str">
        <f t="shared" si="28"/>
        <v>Item_Name_6138</v>
      </c>
      <c r="G119" s="53" t="s">
        <v>621</v>
      </c>
      <c r="H119" s="53"/>
      <c r="I119" s="53" t="s">
        <v>538</v>
      </c>
      <c r="J119" s="53"/>
      <c r="K119" s="53" t="s">
        <v>525</v>
      </c>
      <c r="L119" s="53" t="s">
        <v>336</v>
      </c>
      <c r="M119" s="53" t="s">
        <v>526</v>
      </c>
      <c r="N119" s="54"/>
      <c r="O119" s="53" t="s">
        <v>622</v>
      </c>
      <c r="P119" s="53" t="s">
        <v>594</v>
      </c>
      <c r="Q119" s="53" t="s">
        <v>591</v>
      </c>
      <c r="R119" s="54"/>
      <c r="S119" s="54"/>
    </row>
    <row r="120">
      <c r="A120" s="53">
        <f t="shared" si="27"/>
        <v>6139</v>
      </c>
      <c r="B120" s="53" t="s">
        <v>521</v>
      </c>
      <c r="C120" s="53" t="s">
        <v>623</v>
      </c>
      <c r="D120" s="53" t="s">
        <v>522</v>
      </c>
      <c r="E120" s="53" t="s">
        <v>513</v>
      </c>
      <c r="F120" s="53" t="str">
        <f t="shared" si="28"/>
        <v>Item_Name_6139</v>
      </c>
      <c r="G120" s="53" t="s">
        <v>624</v>
      </c>
      <c r="H120" s="53"/>
      <c r="I120" s="53" t="s">
        <v>538</v>
      </c>
      <c r="J120" s="53"/>
      <c r="K120" s="53" t="s">
        <v>525</v>
      </c>
      <c r="L120" s="53" t="s">
        <v>336</v>
      </c>
      <c r="M120" s="53" t="s">
        <v>526</v>
      </c>
      <c r="N120" s="54"/>
      <c r="O120" s="53" t="s">
        <v>625</v>
      </c>
      <c r="P120" s="53" t="s">
        <v>564</v>
      </c>
      <c r="Q120" s="53" t="s">
        <v>626</v>
      </c>
      <c r="R120" s="54"/>
      <c r="S120" s="54"/>
    </row>
    <row r="121">
      <c r="A121" s="53">
        <f t="shared" si="27"/>
        <v>6140</v>
      </c>
      <c r="B121" s="53" t="s">
        <v>521</v>
      </c>
      <c r="C121" s="53" t="s">
        <v>627</v>
      </c>
      <c r="D121" s="53" t="s">
        <v>522</v>
      </c>
      <c r="E121" s="53" t="s">
        <v>513</v>
      </c>
      <c r="F121" s="53" t="str">
        <f t="shared" si="28"/>
        <v>Item_Name_6140</v>
      </c>
      <c r="G121" s="53" t="s">
        <v>628</v>
      </c>
      <c r="H121" s="53"/>
      <c r="I121" s="53" t="s">
        <v>538</v>
      </c>
      <c r="J121" s="53"/>
      <c r="K121" s="53" t="s">
        <v>525</v>
      </c>
      <c r="L121" s="53" t="s">
        <v>336</v>
      </c>
      <c r="M121" s="53" t="s">
        <v>526</v>
      </c>
      <c r="N121" s="54"/>
      <c r="O121" s="53" t="s">
        <v>558</v>
      </c>
      <c r="P121" s="53" t="s">
        <v>594</v>
      </c>
      <c r="Q121" s="54"/>
      <c r="R121" s="54"/>
      <c r="S121" s="54"/>
    </row>
    <row r="122">
      <c r="A122" s="53">
        <f t="shared" si="27"/>
        <v>6141</v>
      </c>
      <c r="B122" s="53" t="s">
        <v>521</v>
      </c>
      <c r="C122" s="53" t="s">
        <v>488</v>
      </c>
      <c r="D122" s="53" t="s">
        <v>522</v>
      </c>
      <c r="E122" s="53" t="s">
        <v>513</v>
      </c>
      <c r="F122" s="53" t="str">
        <f t="shared" si="28"/>
        <v>Item_Name_6141</v>
      </c>
      <c r="G122" s="53" t="s">
        <v>629</v>
      </c>
      <c r="H122" s="53"/>
      <c r="I122" s="53" t="s">
        <v>538</v>
      </c>
      <c r="J122" s="53"/>
      <c r="K122" s="53" t="s">
        <v>525</v>
      </c>
      <c r="L122" s="53" t="s">
        <v>336</v>
      </c>
      <c r="M122" s="53" t="s">
        <v>526</v>
      </c>
      <c r="N122" s="54"/>
      <c r="O122" s="53" t="s">
        <v>539</v>
      </c>
      <c r="P122" s="54"/>
      <c r="Q122" s="54"/>
      <c r="R122" s="54"/>
      <c r="S122" s="54"/>
    </row>
    <row r="123">
      <c r="A123" s="53">
        <f t="shared" si="27"/>
        <v>6142</v>
      </c>
      <c r="B123" s="53" t="s">
        <v>521</v>
      </c>
      <c r="C123" s="53" t="s">
        <v>630</v>
      </c>
      <c r="D123" s="53" t="s">
        <v>522</v>
      </c>
      <c r="E123" s="53" t="s">
        <v>513</v>
      </c>
      <c r="F123" s="53" t="str">
        <f t="shared" si="28"/>
        <v>Item_Name_6142</v>
      </c>
      <c r="G123" s="53" t="s">
        <v>631</v>
      </c>
      <c r="H123" s="53"/>
      <c r="I123" s="53" t="s">
        <v>538</v>
      </c>
      <c r="J123" s="53"/>
      <c r="K123" s="53" t="s">
        <v>525</v>
      </c>
      <c r="L123" s="53" t="s">
        <v>336</v>
      </c>
      <c r="M123" s="53" t="s">
        <v>526</v>
      </c>
      <c r="N123" s="54"/>
      <c r="O123" s="53" t="s">
        <v>632</v>
      </c>
      <c r="P123" s="53" t="s">
        <v>594</v>
      </c>
      <c r="Q123" s="54"/>
      <c r="R123" s="54"/>
      <c r="S123" s="54"/>
    </row>
    <row r="124">
      <c r="A124" s="53">
        <f t="shared" si="27"/>
        <v>6143</v>
      </c>
      <c r="B124" s="53" t="s">
        <v>521</v>
      </c>
      <c r="C124" s="53" t="s">
        <v>633</v>
      </c>
      <c r="D124" s="53" t="s">
        <v>522</v>
      </c>
      <c r="E124" s="53" t="s">
        <v>513</v>
      </c>
      <c r="F124" s="53" t="str">
        <f t="shared" si="28"/>
        <v>Item_Name_6143</v>
      </c>
      <c r="G124" s="53" t="s">
        <v>634</v>
      </c>
      <c r="H124" s="53"/>
      <c r="I124" s="53" t="s">
        <v>635</v>
      </c>
      <c r="J124" s="53"/>
      <c r="K124" s="53" t="s">
        <v>525</v>
      </c>
      <c r="L124" s="53" t="s">
        <v>336</v>
      </c>
      <c r="M124" s="53" t="s">
        <v>526</v>
      </c>
      <c r="N124" s="54"/>
      <c r="O124" s="53" t="s">
        <v>632</v>
      </c>
      <c r="P124" s="53" t="s">
        <v>636</v>
      </c>
      <c r="Q124" s="54"/>
      <c r="R124" s="54"/>
      <c r="S124" s="54"/>
    </row>
    <row r="125">
      <c r="A125" s="53">
        <f t="shared" si="27"/>
        <v>6144</v>
      </c>
      <c r="B125" s="53" t="s">
        <v>521</v>
      </c>
      <c r="C125" s="53" t="s">
        <v>637</v>
      </c>
      <c r="D125" s="53" t="s">
        <v>522</v>
      </c>
      <c r="E125" s="53" t="s">
        <v>513</v>
      </c>
      <c r="F125" s="53" t="str">
        <f t="shared" si="28"/>
        <v>Item_Name_6144</v>
      </c>
      <c r="G125" s="53" t="s">
        <v>638</v>
      </c>
      <c r="H125" s="53"/>
      <c r="I125" s="53" t="s">
        <v>635</v>
      </c>
      <c r="J125" s="53"/>
      <c r="K125" s="53" t="s">
        <v>525</v>
      </c>
      <c r="L125" s="53" t="s">
        <v>336</v>
      </c>
      <c r="M125" s="53" t="s">
        <v>526</v>
      </c>
      <c r="N125" s="54"/>
      <c r="O125" s="53" t="s">
        <v>632</v>
      </c>
      <c r="P125" s="53" t="s">
        <v>581</v>
      </c>
      <c r="Q125" s="53" t="s">
        <v>580</v>
      </c>
      <c r="R125" s="54"/>
      <c r="S125" s="54"/>
    </row>
    <row r="126">
      <c r="A126" s="53">
        <f t="shared" si="27"/>
        <v>6145</v>
      </c>
      <c r="B126" s="53" t="s">
        <v>521</v>
      </c>
      <c r="C126" s="53" t="s">
        <v>639</v>
      </c>
      <c r="D126" s="53" t="s">
        <v>522</v>
      </c>
      <c r="E126" s="53" t="s">
        <v>513</v>
      </c>
      <c r="F126" s="53" t="str">
        <f t="shared" si="28"/>
        <v>Item_Name_6145</v>
      </c>
      <c r="G126" s="53" t="s">
        <v>640</v>
      </c>
      <c r="H126" s="53"/>
      <c r="I126" s="53" t="s">
        <v>635</v>
      </c>
      <c r="J126" s="53"/>
      <c r="K126" s="53" t="s">
        <v>525</v>
      </c>
      <c r="L126" s="53" t="s">
        <v>336</v>
      </c>
      <c r="M126" s="53" t="s">
        <v>526</v>
      </c>
      <c r="N126" s="54"/>
      <c r="O126" s="53" t="s">
        <v>558</v>
      </c>
      <c r="P126" s="53" t="s">
        <v>585</v>
      </c>
      <c r="Q126" s="53" t="s">
        <v>641</v>
      </c>
      <c r="R126" s="54"/>
      <c r="S126" s="54"/>
    </row>
    <row r="127">
      <c r="A127" s="53">
        <f t="shared" si="27"/>
        <v>6146</v>
      </c>
      <c r="B127" s="53" t="s">
        <v>521</v>
      </c>
      <c r="C127" s="53" t="s">
        <v>642</v>
      </c>
      <c r="D127" s="53" t="s">
        <v>522</v>
      </c>
      <c r="E127" s="53" t="s">
        <v>513</v>
      </c>
      <c r="F127" s="53" t="str">
        <f t="shared" si="28"/>
        <v>Item_Name_6146</v>
      </c>
      <c r="G127" s="53" t="s">
        <v>643</v>
      </c>
      <c r="H127" s="53"/>
      <c r="I127" s="53" t="s">
        <v>538</v>
      </c>
      <c r="J127" s="53"/>
      <c r="K127" s="53" t="s">
        <v>525</v>
      </c>
      <c r="L127" s="53" t="s">
        <v>336</v>
      </c>
      <c r="M127" s="53" t="s">
        <v>526</v>
      </c>
      <c r="N127" s="54"/>
      <c r="O127" s="53" t="s">
        <v>644</v>
      </c>
      <c r="P127" s="53" t="s">
        <v>645</v>
      </c>
      <c r="Q127" s="54"/>
      <c r="R127" s="54"/>
      <c r="S127" s="54"/>
    </row>
    <row r="128">
      <c r="A128" s="53">
        <f t="shared" si="27"/>
        <v>6147</v>
      </c>
      <c r="B128" s="53" t="s">
        <v>521</v>
      </c>
      <c r="C128" s="53" t="s">
        <v>646</v>
      </c>
      <c r="D128" s="53" t="s">
        <v>522</v>
      </c>
      <c r="E128" s="53" t="s">
        <v>513</v>
      </c>
      <c r="F128" s="53" t="str">
        <f t="shared" si="28"/>
        <v>Item_Name_6147</v>
      </c>
      <c r="G128" s="53" t="s">
        <v>647</v>
      </c>
      <c r="H128" s="53"/>
      <c r="I128" s="53" t="s">
        <v>648</v>
      </c>
      <c r="J128" s="53"/>
      <c r="K128" s="53" t="s">
        <v>525</v>
      </c>
      <c r="L128" s="53" t="s">
        <v>336</v>
      </c>
      <c r="M128" s="53" t="s">
        <v>526</v>
      </c>
      <c r="N128" s="54"/>
      <c r="O128" s="53" t="s">
        <v>591</v>
      </c>
      <c r="P128" s="53" t="s">
        <v>594</v>
      </c>
      <c r="Q128" s="53"/>
      <c r="R128" s="54"/>
      <c r="S128" s="54"/>
    </row>
    <row r="129">
      <c r="A129" s="53">
        <f t="shared" si="27"/>
        <v>6148</v>
      </c>
      <c r="B129" s="53" t="s">
        <v>521</v>
      </c>
      <c r="C129" s="53" t="s">
        <v>649</v>
      </c>
      <c r="D129" s="53" t="s">
        <v>522</v>
      </c>
      <c r="E129" s="53" t="s">
        <v>513</v>
      </c>
      <c r="F129" s="53" t="str">
        <f t="shared" si="28"/>
        <v>Item_Name_6148</v>
      </c>
      <c r="G129" s="53" t="s">
        <v>650</v>
      </c>
      <c r="H129" s="53"/>
      <c r="I129" s="53" t="s">
        <v>635</v>
      </c>
      <c r="J129" s="53"/>
      <c r="K129" s="53" t="s">
        <v>525</v>
      </c>
      <c r="L129" s="53" t="s">
        <v>336</v>
      </c>
      <c r="M129" s="53" t="s">
        <v>526</v>
      </c>
      <c r="N129" s="54"/>
      <c r="O129" s="53" t="s">
        <v>632</v>
      </c>
      <c r="P129" s="53" t="s">
        <v>636</v>
      </c>
      <c r="Q129" s="53"/>
      <c r="R129" s="54"/>
      <c r="S129" s="54"/>
    </row>
    <row r="130">
      <c r="A130" s="53">
        <f t="shared" si="27"/>
        <v>6149</v>
      </c>
      <c r="B130" s="53" t="s">
        <v>521</v>
      </c>
      <c r="C130" s="53" t="s">
        <v>651</v>
      </c>
      <c r="D130" s="53" t="s">
        <v>522</v>
      </c>
      <c r="E130" s="53" t="s">
        <v>513</v>
      </c>
      <c r="F130" s="53" t="str">
        <f t="shared" si="28"/>
        <v>Item_Name_6149</v>
      </c>
      <c r="G130" s="53" t="s">
        <v>652</v>
      </c>
      <c r="H130" s="53"/>
      <c r="I130" s="53" t="s">
        <v>635</v>
      </c>
      <c r="J130" s="53"/>
      <c r="K130" s="53" t="s">
        <v>525</v>
      </c>
      <c r="L130" s="53" t="s">
        <v>336</v>
      </c>
      <c r="M130" s="53" t="s">
        <v>526</v>
      </c>
      <c r="N130" s="54"/>
      <c r="O130" s="53" t="s">
        <v>653</v>
      </c>
      <c r="P130" s="53" t="s">
        <v>645</v>
      </c>
      <c r="Q130" s="53" t="s">
        <v>641</v>
      </c>
      <c r="R130" s="54"/>
      <c r="S130" s="54"/>
    </row>
    <row r="131">
      <c r="A131" s="53">
        <f t="shared" si="27"/>
        <v>6150</v>
      </c>
      <c r="B131" s="53" t="s">
        <v>521</v>
      </c>
      <c r="C131" s="53" t="s">
        <v>526</v>
      </c>
      <c r="D131" s="53" t="s">
        <v>522</v>
      </c>
      <c r="E131" s="53" t="s">
        <v>513</v>
      </c>
      <c r="F131" s="53" t="str">
        <f t="shared" si="28"/>
        <v>Item_Name_6150</v>
      </c>
      <c r="G131" s="53" t="s">
        <v>654</v>
      </c>
      <c r="H131" s="53"/>
      <c r="I131" s="53" t="s">
        <v>648</v>
      </c>
      <c r="J131" s="53"/>
      <c r="K131" s="53" t="s">
        <v>525</v>
      </c>
      <c r="L131" s="53" t="s">
        <v>336</v>
      </c>
      <c r="M131" s="53" t="s">
        <v>526</v>
      </c>
      <c r="N131" s="54"/>
      <c r="O131" s="53" t="s">
        <v>591</v>
      </c>
      <c r="P131" s="53" t="s">
        <v>594</v>
      </c>
      <c r="Q131" s="53"/>
      <c r="R131" s="54"/>
      <c r="S131" s="54"/>
    </row>
    <row r="132">
      <c r="A132" s="53">
        <f t="shared" si="27"/>
        <v>6151</v>
      </c>
      <c r="B132" s="53" t="s">
        <v>521</v>
      </c>
      <c r="C132" s="53" t="s">
        <v>511</v>
      </c>
      <c r="D132" s="53" t="s">
        <v>522</v>
      </c>
      <c r="E132" s="53" t="s">
        <v>513</v>
      </c>
      <c r="F132" s="53" t="str">
        <f t="shared" si="28"/>
        <v>Item_Name_6151</v>
      </c>
      <c r="G132" s="53" t="s">
        <v>655</v>
      </c>
      <c r="H132" s="53"/>
      <c r="I132" s="53" t="s">
        <v>635</v>
      </c>
      <c r="J132" s="53"/>
      <c r="K132" s="53" t="s">
        <v>525</v>
      </c>
      <c r="L132" s="53" t="s">
        <v>336</v>
      </c>
      <c r="M132" s="53" t="s">
        <v>526</v>
      </c>
      <c r="N132" s="54"/>
      <c r="O132" s="53" t="s">
        <v>632</v>
      </c>
      <c r="P132" s="53" t="s">
        <v>636</v>
      </c>
      <c r="Q132" s="53"/>
      <c r="R132" s="54"/>
      <c r="S132" s="54"/>
    </row>
    <row r="133">
      <c r="A133" s="53">
        <f t="shared" si="27"/>
        <v>6152</v>
      </c>
      <c r="B133" s="53" t="s">
        <v>521</v>
      </c>
      <c r="C133" s="53" t="s">
        <v>656</v>
      </c>
      <c r="D133" s="53" t="s">
        <v>522</v>
      </c>
      <c r="E133" s="53" t="s">
        <v>513</v>
      </c>
      <c r="F133" s="53" t="str">
        <f t="shared" si="28"/>
        <v>Item_Name_6152</v>
      </c>
      <c r="G133" s="53" t="s">
        <v>657</v>
      </c>
      <c r="H133" s="53"/>
      <c r="I133" s="53" t="s">
        <v>635</v>
      </c>
      <c r="J133" s="53"/>
      <c r="K133" s="53" t="s">
        <v>525</v>
      </c>
      <c r="L133" s="53" t="s">
        <v>336</v>
      </c>
      <c r="M133" s="53" t="s">
        <v>526</v>
      </c>
      <c r="N133" s="54"/>
      <c r="O133" s="53" t="s">
        <v>653</v>
      </c>
      <c r="P133" s="53" t="s">
        <v>645</v>
      </c>
      <c r="Q133" s="53"/>
      <c r="R133" s="54"/>
      <c r="S133" s="54"/>
    </row>
    <row r="134">
      <c r="A134" s="53">
        <f t="shared" si="27"/>
        <v>6153</v>
      </c>
      <c r="B134" s="53" t="s">
        <v>521</v>
      </c>
      <c r="C134" s="53" t="s">
        <v>658</v>
      </c>
      <c r="D134" s="53" t="s">
        <v>522</v>
      </c>
      <c r="E134" s="53" t="s">
        <v>513</v>
      </c>
      <c r="F134" s="53" t="str">
        <f t="shared" si="28"/>
        <v>Item_Name_6153</v>
      </c>
      <c r="G134" s="53" t="s">
        <v>659</v>
      </c>
      <c r="H134" s="53"/>
      <c r="I134" s="53" t="s">
        <v>635</v>
      </c>
      <c r="J134" s="53"/>
      <c r="K134" s="53" t="s">
        <v>525</v>
      </c>
      <c r="L134" s="53" t="s">
        <v>336</v>
      </c>
      <c r="M134" s="53" t="s">
        <v>526</v>
      </c>
      <c r="N134" s="54"/>
      <c r="O134" s="53" t="s">
        <v>660</v>
      </c>
      <c r="P134" s="53" t="s">
        <v>661</v>
      </c>
      <c r="Q134" s="53"/>
      <c r="R134" s="54"/>
      <c r="S134" s="54"/>
    </row>
    <row r="135">
      <c r="A135" s="53">
        <f t="shared" si="27"/>
        <v>6154</v>
      </c>
      <c r="B135" s="53" t="s">
        <v>521</v>
      </c>
      <c r="C135" s="53" t="s">
        <v>662</v>
      </c>
      <c r="D135" s="53" t="s">
        <v>522</v>
      </c>
      <c r="E135" s="53" t="s">
        <v>513</v>
      </c>
      <c r="F135" s="53" t="str">
        <f t="shared" si="28"/>
        <v>Item_Name_6154</v>
      </c>
      <c r="G135" s="53" t="s">
        <v>663</v>
      </c>
      <c r="H135" s="53"/>
      <c r="I135" s="53" t="s">
        <v>648</v>
      </c>
      <c r="J135" s="53"/>
      <c r="K135" s="53" t="s">
        <v>525</v>
      </c>
      <c r="L135" s="53" t="s">
        <v>336</v>
      </c>
      <c r="M135" s="53" t="s">
        <v>526</v>
      </c>
      <c r="N135" s="54"/>
      <c r="O135" s="53" t="s">
        <v>591</v>
      </c>
      <c r="P135" s="53" t="s">
        <v>594</v>
      </c>
      <c r="Q135" s="53"/>
      <c r="R135" s="54"/>
      <c r="S135" s="54"/>
    </row>
    <row r="136">
      <c r="A136" s="53">
        <f t="shared" si="27"/>
        <v>6155</v>
      </c>
      <c r="B136" s="53" t="s">
        <v>521</v>
      </c>
      <c r="C136" s="53" t="s">
        <v>664</v>
      </c>
      <c r="D136" s="53" t="s">
        <v>522</v>
      </c>
      <c r="E136" s="53" t="s">
        <v>513</v>
      </c>
      <c r="F136" s="53" t="str">
        <f t="shared" si="28"/>
        <v>Item_Name_6155</v>
      </c>
      <c r="G136" s="53" t="s">
        <v>665</v>
      </c>
      <c r="H136" s="53"/>
      <c r="I136" s="53" t="s">
        <v>635</v>
      </c>
      <c r="J136" s="53"/>
      <c r="K136" s="53" t="s">
        <v>525</v>
      </c>
      <c r="L136" s="53" t="s">
        <v>336</v>
      </c>
      <c r="M136" s="53" t="s">
        <v>526</v>
      </c>
      <c r="N136" s="54"/>
      <c r="O136" s="53" t="s">
        <v>632</v>
      </c>
      <c r="P136" s="53" t="s">
        <v>636</v>
      </c>
      <c r="Q136" s="53"/>
      <c r="R136" s="54"/>
      <c r="S136" s="54"/>
    </row>
    <row r="137">
      <c r="A137" s="53">
        <f t="shared" si="27"/>
        <v>6156</v>
      </c>
      <c r="B137" s="53" t="s">
        <v>521</v>
      </c>
      <c r="C137" s="53" t="s">
        <v>666</v>
      </c>
      <c r="D137" s="53" t="s">
        <v>522</v>
      </c>
      <c r="E137" s="53" t="s">
        <v>513</v>
      </c>
      <c r="F137" s="53" t="str">
        <f t="shared" si="28"/>
        <v>Item_Name_6156</v>
      </c>
      <c r="G137" s="53" t="s">
        <v>667</v>
      </c>
      <c r="H137" s="53"/>
      <c r="I137" s="53" t="s">
        <v>635</v>
      </c>
      <c r="J137" s="53"/>
      <c r="K137" s="53" t="s">
        <v>525</v>
      </c>
      <c r="L137" s="53" t="s">
        <v>336</v>
      </c>
      <c r="M137" s="53" t="s">
        <v>526</v>
      </c>
      <c r="N137" s="54"/>
      <c r="O137" s="53" t="s">
        <v>653</v>
      </c>
      <c r="P137" s="53" t="s">
        <v>645</v>
      </c>
      <c r="Q137" s="53" t="s">
        <v>641</v>
      </c>
      <c r="R137" s="54"/>
      <c r="S137" s="54"/>
    </row>
    <row r="138">
      <c r="A138" s="53">
        <f t="shared" si="27"/>
        <v>6157</v>
      </c>
      <c r="B138" s="53" t="s">
        <v>521</v>
      </c>
      <c r="C138" s="53" t="s">
        <v>668</v>
      </c>
      <c r="D138" s="53" t="s">
        <v>522</v>
      </c>
      <c r="E138" s="53" t="s">
        <v>513</v>
      </c>
      <c r="F138" s="53" t="str">
        <f t="shared" si="28"/>
        <v>Item_Name_6157</v>
      </c>
      <c r="G138" s="53" t="s">
        <v>669</v>
      </c>
      <c r="H138" s="53"/>
      <c r="I138" s="53" t="s">
        <v>635</v>
      </c>
      <c r="J138" s="53"/>
      <c r="K138" s="53" t="s">
        <v>525</v>
      </c>
      <c r="L138" s="53" t="s">
        <v>336</v>
      </c>
      <c r="M138" s="53" t="s">
        <v>526</v>
      </c>
      <c r="N138" s="54"/>
      <c r="O138" s="53" t="s">
        <v>660</v>
      </c>
      <c r="P138" s="53" t="s">
        <v>661</v>
      </c>
      <c r="Q138" s="53" t="s">
        <v>670</v>
      </c>
      <c r="R138" s="54"/>
      <c r="S138" s="54"/>
    </row>
    <row r="139">
      <c r="A139" s="53">
        <f t="shared" si="27"/>
        <v>6158</v>
      </c>
      <c r="B139" s="53" t="s">
        <v>521</v>
      </c>
      <c r="C139" s="53" t="s">
        <v>671</v>
      </c>
      <c r="D139" s="53" t="s">
        <v>522</v>
      </c>
      <c r="E139" s="53" t="s">
        <v>513</v>
      </c>
      <c r="F139" s="53" t="str">
        <f t="shared" si="28"/>
        <v>Item_Name_6158</v>
      </c>
      <c r="G139" s="53" t="s">
        <v>672</v>
      </c>
      <c r="H139" s="53"/>
      <c r="I139" s="53" t="s">
        <v>648</v>
      </c>
      <c r="J139" s="53"/>
      <c r="K139" s="53" t="s">
        <v>525</v>
      </c>
      <c r="L139" s="53" t="s">
        <v>336</v>
      </c>
      <c r="M139" s="53" t="s">
        <v>526</v>
      </c>
      <c r="N139" s="54"/>
      <c r="O139" s="53" t="s">
        <v>539</v>
      </c>
      <c r="P139" s="53"/>
      <c r="Q139" s="53"/>
      <c r="R139" s="54"/>
      <c r="S139" s="54"/>
    </row>
    <row r="140">
      <c r="A140" s="53">
        <f t="shared" si="27"/>
        <v>6159</v>
      </c>
      <c r="B140" s="53" t="s">
        <v>521</v>
      </c>
      <c r="C140" s="53" t="s">
        <v>673</v>
      </c>
      <c r="D140" s="53" t="s">
        <v>522</v>
      </c>
      <c r="E140" s="53" t="s">
        <v>513</v>
      </c>
      <c r="F140" s="53" t="str">
        <f t="shared" si="28"/>
        <v>Item_Name_6159</v>
      </c>
      <c r="G140" s="53" t="s">
        <v>674</v>
      </c>
      <c r="H140" s="53"/>
      <c r="I140" s="53" t="s">
        <v>635</v>
      </c>
      <c r="J140" s="53"/>
      <c r="K140" s="53" t="s">
        <v>525</v>
      </c>
      <c r="L140" s="53" t="s">
        <v>336</v>
      </c>
      <c r="M140" s="53" t="s">
        <v>526</v>
      </c>
      <c r="N140" s="54"/>
      <c r="O140" s="53" t="s">
        <v>609</v>
      </c>
      <c r="P140" s="53"/>
      <c r="Q140" s="53"/>
      <c r="R140" s="54"/>
      <c r="S140" s="54"/>
    </row>
    <row r="141">
      <c r="A141" s="53">
        <f t="shared" si="27"/>
        <v>6160</v>
      </c>
      <c r="B141" s="53" t="s">
        <v>521</v>
      </c>
      <c r="C141" s="53" t="s">
        <v>675</v>
      </c>
      <c r="D141" s="53" t="s">
        <v>522</v>
      </c>
      <c r="E141" s="53" t="s">
        <v>513</v>
      </c>
      <c r="F141" s="53" t="str">
        <f t="shared" si="28"/>
        <v>Item_Name_6160</v>
      </c>
      <c r="G141" s="53" t="s">
        <v>676</v>
      </c>
      <c r="H141" s="53"/>
      <c r="I141" s="53" t="s">
        <v>635</v>
      </c>
      <c r="J141" s="53"/>
      <c r="K141" s="53" t="s">
        <v>525</v>
      </c>
      <c r="L141" s="53" t="s">
        <v>336</v>
      </c>
      <c r="M141" s="53" t="s">
        <v>526</v>
      </c>
      <c r="N141" s="54"/>
      <c r="O141" s="53" t="s">
        <v>547</v>
      </c>
      <c r="P141" s="53"/>
      <c r="Q141" s="53"/>
      <c r="R141" s="54"/>
      <c r="S141" s="54"/>
    </row>
    <row r="142">
      <c r="A142" s="53">
        <f t="shared" si="27"/>
        <v>6161</v>
      </c>
      <c r="B142" s="53" t="s">
        <v>521</v>
      </c>
      <c r="C142" s="53" t="s">
        <v>521</v>
      </c>
      <c r="D142" s="53" t="s">
        <v>522</v>
      </c>
      <c r="E142" s="53" t="s">
        <v>513</v>
      </c>
      <c r="F142" s="53" t="str">
        <f t="shared" si="28"/>
        <v>Item_Name_6161</v>
      </c>
      <c r="G142" s="53" t="s">
        <v>677</v>
      </c>
      <c r="H142" s="53"/>
      <c r="I142" s="53" t="s">
        <v>635</v>
      </c>
      <c r="J142" s="53"/>
      <c r="K142" s="53" t="s">
        <v>525</v>
      </c>
      <c r="L142" s="53" t="s">
        <v>336</v>
      </c>
      <c r="M142" s="53" t="s">
        <v>526</v>
      </c>
      <c r="N142" s="54"/>
      <c r="O142" s="53" t="s">
        <v>678</v>
      </c>
      <c r="P142" s="53"/>
      <c r="Q142" s="53"/>
      <c r="R142" s="54"/>
      <c r="S142" s="54"/>
    </row>
    <row r="143">
      <c r="A143" s="53">
        <f t="shared" si="27"/>
        <v>6162</v>
      </c>
      <c r="B143" s="53" t="s">
        <v>521</v>
      </c>
      <c r="C143" s="53" t="s">
        <v>679</v>
      </c>
      <c r="D143" s="53" t="s">
        <v>522</v>
      </c>
      <c r="E143" s="53" t="s">
        <v>513</v>
      </c>
      <c r="F143" s="53" t="str">
        <f t="shared" si="28"/>
        <v>Item_Name_6162</v>
      </c>
      <c r="G143" s="53" t="s">
        <v>680</v>
      </c>
      <c r="H143" s="53"/>
      <c r="I143" s="53" t="s">
        <v>648</v>
      </c>
      <c r="J143" s="53"/>
      <c r="K143" s="53" t="s">
        <v>525</v>
      </c>
      <c r="L143" s="53" t="s">
        <v>336</v>
      </c>
      <c r="M143" s="53" t="s">
        <v>526</v>
      </c>
      <c r="N143" s="54"/>
      <c r="O143" s="53" t="s">
        <v>681</v>
      </c>
      <c r="P143" s="53" t="s">
        <v>682</v>
      </c>
      <c r="Q143" s="53"/>
      <c r="R143" s="54"/>
      <c r="S143" s="54"/>
    </row>
    <row r="144">
      <c r="A144" s="53">
        <f t="shared" si="27"/>
        <v>6163</v>
      </c>
      <c r="B144" s="53" t="s">
        <v>521</v>
      </c>
      <c r="C144" s="53" t="s">
        <v>683</v>
      </c>
      <c r="D144" s="53" t="s">
        <v>522</v>
      </c>
      <c r="E144" s="53" t="s">
        <v>513</v>
      </c>
      <c r="F144" s="53" t="str">
        <f t="shared" si="28"/>
        <v>Item_Name_6163</v>
      </c>
      <c r="G144" s="53" t="s">
        <v>684</v>
      </c>
      <c r="H144" s="53"/>
      <c r="I144" s="53" t="s">
        <v>648</v>
      </c>
      <c r="J144" s="53"/>
      <c r="K144" s="53" t="s">
        <v>525</v>
      </c>
      <c r="L144" s="53" t="s">
        <v>336</v>
      </c>
      <c r="M144" s="53" t="s">
        <v>526</v>
      </c>
      <c r="N144" s="54"/>
      <c r="O144" s="53" t="s">
        <v>685</v>
      </c>
      <c r="P144" s="53" t="s">
        <v>686</v>
      </c>
      <c r="Q144" s="53"/>
      <c r="R144" s="54"/>
      <c r="S144" s="54"/>
    </row>
    <row r="145">
      <c r="A145" s="53">
        <f t="shared" si="27"/>
        <v>6164</v>
      </c>
      <c r="B145" s="53" t="s">
        <v>521</v>
      </c>
      <c r="C145" s="53" t="s">
        <v>687</v>
      </c>
      <c r="D145" s="53" t="s">
        <v>522</v>
      </c>
      <c r="E145" s="53" t="s">
        <v>513</v>
      </c>
      <c r="F145" s="53" t="str">
        <f t="shared" si="28"/>
        <v>Item_Name_6164</v>
      </c>
      <c r="G145" s="53" t="s">
        <v>688</v>
      </c>
      <c r="H145" s="53"/>
      <c r="I145" s="53" t="s">
        <v>648</v>
      </c>
      <c r="J145" s="53"/>
      <c r="K145" s="53" t="s">
        <v>525</v>
      </c>
      <c r="L145" s="53" t="s">
        <v>336</v>
      </c>
      <c r="M145" s="53" t="s">
        <v>526</v>
      </c>
      <c r="N145" s="54"/>
      <c r="O145" s="53" t="s">
        <v>689</v>
      </c>
      <c r="P145" s="53" t="s">
        <v>690</v>
      </c>
      <c r="Q145" s="53"/>
      <c r="R145" s="54"/>
      <c r="S145" s="54"/>
    </row>
    <row r="146">
      <c r="A146" s="53">
        <f t="shared" si="27"/>
        <v>6165</v>
      </c>
      <c r="B146" s="53" t="s">
        <v>521</v>
      </c>
      <c r="C146" s="53" t="s">
        <v>691</v>
      </c>
      <c r="D146" s="53" t="s">
        <v>522</v>
      </c>
      <c r="E146" s="53" t="s">
        <v>513</v>
      </c>
      <c r="F146" s="53" t="str">
        <f t="shared" si="28"/>
        <v>Item_Name_6165</v>
      </c>
      <c r="G146" s="53" t="s">
        <v>692</v>
      </c>
      <c r="H146" s="53"/>
      <c r="I146" s="53" t="s">
        <v>648</v>
      </c>
      <c r="J146" s="53"/>
      <c r="K146" s="53" t="s">
        <v>525</v>
      </c>
      <c r="L146" s="53" t="s">
        <v>336</v>
      </c>
      <c r="M146" s="53" t="s">
        <v>526</v>
      </c>
      <c r="N146" s="54"/>
      <c r="O146" s="53" t="s">
        <v>693</v>
      </c>
      <c r="P146" s="53" t="s">
        <v>694</v>
      </c>
      <c r="Q146" s="53"/>
      <c r="R146" s="54"/>
      <c r="S146" s="54"/>
    </row>
    <row r="147">
      <c r="A147" s="53">
        <f t="shared" si="27"/>
        <v>6166</v>
      </c>
      <c r="B147" s="53" t="s">
        <v>521</v>
      </c>
      <c r="C147" s="53" t="s">
        <v>695</v>
      </c>
      <c r="D147" s="53" t="s">
        <v>522</v>
      </c>
      <c r="E147" s="53" t="s">
        <v>513</v>
      </c>
      <c r="F147" s="53" t="str">
        <f t="shared" si="28"/>
        <v>Item_Name_6166</v>
      </c>
      <c r="G147" s="53" t="s">
        <v>696</v>
      </c>
      <c r="H147" s="53"/>
      <c r="I147" s="53" t="s">
        <v>648</v>
      </c>
      <c r="J147" s="53"/>
      <c r="K147" s="53" t="s">
        <v>525</v>
      </c>
      <c r="L147" s="53" t="s">
        <v>336</v>
      </c>
      <c r="M147" s="53" t="s">
        <v>526</v>
      </c>
      <c r="N147" s="54"/>
      <c r="O147" s="53" t="s">
        <v>697</v>
      </c>
      <c r="P147" s="53" t="s">
        <v>632</v>
      </c>
      <c r="Q147" s="53" t="s">
        <v>636</v>
      </c>
      <c r="R147" s="54"/>
      <c r="S147" s="54"/>
    </row>
    <row r="148">
      <c r="A148" s="24" t="s">
        <v>698</v>
      </c>
      <c r="B148" s="25"/>
      <c r="C148" s="25"/>
      <c r="D148" s="25"/>
      <c r="E148" s="25"/>
      <c r="F148" s="25"/>
      <c r="G148" s="25"/>
      <c r="H148" s="25"/>
      <c r="I148" s="25"/>
      <c r="J148" s="25"/>
      <c r="K148" s="25"/>
      <c r="L148" s="26" t="s">
        <v>336</v>
      </c>
      <c r="M148" s="25"/>
      <c r="N148" s="25"/>
      <c r="O148" s="25"/>
      <c r="P148" s="25"/>
      <c r="Q148" s="25"/>
      <c r="R148" s="25"/>
      <c r="S148" s="25"/>
    </row>
    <row r="149">
      <c r="A149" s="31">
        <f t="shared" ref="A149:A210" si="29">B149*100+C149</f>
        <v>100001</v>
      </c>
      <c r="B149" s="29" t="s">
        <v>699</v>
      </c>
      <c r="C149" s="29" t="s">
        <v>336</v>
      </c>
      <c r="D149" s="29" t="s">
        <v>700</v>
      </c>
      <c r="E149" s="29" t="s">
        <v>338</v>
      </c>
      <c r="F149" s="29" t="str">
        <f t="shared" ref="F149:F228" si="30">CONCATENATE("Item_Name_",A149)</f>
        <v>Item_Name_100001</v>
      </c>
      <c r="G149" s="29" t="s">
        <v>701</v>
      </c>
      <c r="H149" s="29"/>
      <c r="I149" s="29" t="s">
        <v>80</v>
      </c>
      <c r="J149" s="31"/>
      <c r="K149" s="29" t="s">
        <v>702</v>
      </c>
      <c r="L149" s="29" t="s">
        <v>336</v>
      </c>
      <c r="M149" s="29" t="s">
        <v>361</v>
      </c>
      <c r="N149" s="31"/>
      <c r="O149" s="31"/>
      <c r="P149" s="31"/>
      <c r="Q149" s="31"/>
      <c r="R149" s="31"/>
      <c r="S149" s="31"/>
    </row>
    <row r="150">
      <c r="A150" s="46">
        <f t="shared" si="29"/>
        <v>110001</v>
      </c>
      <c r="B150" s="44" t="s">
        <v>703</v>
      </c>
      <c r="C150" s="44" t="s">
        <v>336</v>
      </c>
      <c r="D150" s="44" t="s">
        <v>700</v>
      </c>
      <c r="E150" s="44" t="s">
        <v>338</v>
      </c>
      <c r="F150" s="44" t="str">
        <f t="shared" si="30"/>
        <v>Item_Name_110001</v>
      </c>
      <c r="G150" s="44" t="s">
        <v>704</v>
      </c>
      <c r="H150" s="44"/>
      <c r="I150" s="44" t="s">
        <v>705</v>
      </c>
      <c r="J150" s="46"/>
      <c r="K150" s="44" t="s">
        <v>702</v>
      </c>
      <c r="L150" s="44" t="s">
        <v>336</v>
      </c>
      <c r="M150" s="44" t="s">
        <v>361</v>
      </c>
      <c r="N150" s="46"/>
      <c r="O150" s="46"/>
      <c r="P150" s="46"/>
      <c r="Q150" s="46"/>
      <c r="R150" s="46"/>
      <c r="S150" s="46"/>
    </row>
    <row r="151">
      <c r="A151" s="31">
        <f t="shared" si="29"/>
        <v>120001</v>
      </c>
      <c r="B151" s="29" t="s">
        <v>706</v>
      </c>
      <c r="C151" s="29" t="s">
        <v>336</v>
      </c>
      <c r="D151" s="29" t="s">
        <v>700</v>
      </c>
      <c r="E151" s="29" t="s">
        <v>338</v>
      </c>
      <c r="F151" s="29" t="str">
        <f t="shared" si="30"/>
        <v>Item_Name_120001</v>
      </c>
      <c r="G151" s="29" t="s">
        <v>707</v>
      </c>
      <c r="H151" s="29"/>
      <c r="I151" s="29" t="s">
        <v>708</v>
      </c>
      <c r="J151" s="31"/>
      <c r="K151" s="29" t="s">
        <v>702</v>
      </c>
      <c r="L151" s="29" t="s">
        <v>336</v>
      </c>
      <c r="M151" s="29" t="s">
        <v>361</v>
      </c>
      <c r="N151" s="31"/>
      <c r="O151" s="31"/>
      <c r="P151" s="31"/>
      <c r="Q151" s="31"/>
      <c r="R151" s="31"/>
      <c r="S151" s="31"/>
    </row>
    <row r="152">
      <c r="A152" s="31">
        <f t="shared" si="29"/>
        <v>120002</v>
      </c>
      <c r="B152" s="29" t="s">
        <v>706</v>
      </c>
      <c r="C152" s="29" t="s">
        <v>344</v>
      </c>
      <c r="D152" s="29" t="s">
        <v>700</v>
      </c>
      <c r="E152" s="29" t="s">
        <v>338</v>
      </c>
      <c r="F152" s="31" t="str">
        <f t="shared" si="30"/>
        <v>Item_Name_120002</v>
      </c>
      <c r="G152" s="31" t="s">
        <v>709</v>
      </c>
      <c r="H152" s="29"/>
      <c r="I152" s="29" t="s">
        <v>708</v>
      </c>
      <c r="J152" s="31"/>
      <c r="K152" s="29" t="s">
        <v>702</v>
      </c>
      <c r="L152" s="29" t="s">
        <v>336</v>
      </c>
      <c r="M152" s="29" t="s">
        <v>361</v>
      </c>
      <c r="N152" s="31"/>
      <c r="O152" s="31"/>
      <c r="P152" s="31"/>
      <c r="Q152" s="31"/>
      <c r="R152" s="31"/>
      <c r="S152" s="31"/>
    </row>
    <row r="153">
      <c r="A153" s="31">
        <f t="shared" si="29"/>
        <v>120003</v>
      </c>
      <c r="B153" s="29" t="s">
        <v>706</v>
      </c>
      <c r="C153" s="29" t="s">
        <v>342</v>
      </c>
      <c r="D153" s="29" t="s">
        <v>700</v>
      </c>
      <c r="E153" s="29" t="s">
        <v>338</v>
      </c>
      <c r="F153" s="31" t="str">
        <f t="shared" si="30"/>
        <v>Item_Name_120003</v>
      </c>
      <c r="G153" s="31" t="s">
        <v>710</v>
      </c>
      <c r="H153" s="29"/>
      <c r="I153" s="29" t="s">
        <v>708</v>
      </c>
      <c r="J153" s="31"/>
      <c r="K153" s="29" t="s">
        <v>702</v>
      </c>
      <c r="L153" s="29" t="s">
        <v>336</v>
      </c>
      <c r="M153" s="29" t="s">
        <v>361</v>
      </c>
      <c r="N153" s="31"/>
      <c r="O153" s="31"/>
      <c r="P153" s="31"/>
      <c r="Q153" s="31"/>
      <c r="R153" s="31"/>
      <c r="S153" s="31"/>
    </row>
    <row r="154">
      <c r="A154" s="31">
        <f t="shared" si="29"/>
        <v>120004</v>
      </c>
      <c r="B154" s="29" t="s">
        <v>706</v>
      </c>
      <c r="C154" s="29" t="s">
        <v>351</v>
      </c>
      <c r="D154" s="29" t="s">
        <v>700</v>
      </c>
      <c r="E154" s="29" t="s">
        <v>338</v>
      </c>
      <c r="F154" s="31" t="str">
        <f t="shared" si="30"/>
        <v>Item_Name_120004</v>
      </c>
      <c r="G154" s="31" t="s">
        <v>711</v>
      </c>
      <c r="H154" s="29"/>
      <c r="I154" s="29" t="s">
        <v>708</v>
      </c>
      <c r="J154" s="31"/>
      <c r="K154" s="29" t="s">
        <v>702</v>
      </c>
      <c r="L154" s="29" t="s">
        <v>336</v>
      </c>
      <c r="M154" s="29" t="s">
        <v>361</v>
      </c>
      <c r="N154" s="31"/>
      <c r="O154" s="31"/>
      <c r="P154" s="31"/>
      <c r="Q154" s="31"/>
      <c r="R154" s="31"/>
      <c r="S154" s="31"/>
    </row>
    <row r="155">
      <c r="A155" s="31">
        <f t="shared" si="29"/>
        <v>120005</v>
      </c>
      <c r="B155" s="29" t="s">
        <v>706</v>
      </c>
      <c r="C155" s="29" t="s">
        <v>343</v>
      </c>
      <c r="D155" s="29" t="s">
        <v>700</v>
      </c>
      <c r="E155" s="29" t="s">
        <v>338</v>
      </c>
      <c r="F155" s="31" t="str">
        <f t="shared" si="30"/>
        <v>Item_Name_120005</v>
      </c>
      <c r="G155" s="31" t="s">
        <v>712</v>
      </c>
      <c r="H155" s="29"/>
      <c r="I155" s="29" t="s">
        <v>708</v>
      </c>
      <c r="J155" s="31"/>
      <c r="K155" s="29" t="s">
        <v>702</v>
      </c>
      <c r="L155" s="29" t="s">
        <v>336</v>
      </c>
      <c r="M155" s="29" t="s">
        <v>361</v>
      </c>
      <c r="N155" s="31"/>
      <c r="O155" s="31"/>
      <c r="P155" s="31"/>
      <c r="Q155" s="31"/>
      <c r="R155" s="31"/>
      <c r="S155" s="31"/>
    </row>
    <row r="156">
      <c r="A156" s="31">
        <f t="shared" si="29"/>
        <v>120006</v>
      </c>
      <c r="B156" s="29" t="s">
        <v>706</v>
      </c>
      <c r="C156" s="29" t="s">
        <v>358</v>
      </c>
      <c r="D156" s="29" t="s">
        <v>700</v>
      </c>
      <c r="E156" s="29" t="s">
        <v>338</v>
      </c>
      <c r="F156" s="31" t="str">
        <f t="shared" si="30"/>
        <v>Item_Name_120006</v>
      </c>
      <c r="G156" s="31" t="s">
        <v>713</v>
      </c>
      <c r="H156" s="29"/>
      <c r="I156" s="29" t="s">
        <v>708</v>
      </c>
      <c r="J156" s="31"/>
      <c r="K156" s="29" t="s">
        <v>702</v>
      </c>
      <c r="L156" s="29" t="s">
        <v>336</v>
      </c>
      <c r="M156" s="29" t="s">
        <v>361</v>
      </c>
      <c r="N156" s="31"/>
      <c r="O156" s="31"/>
      <c r="P156" s="31"/>
      <c r="Q156" s="31"/>
      <c r="R156" s="31"/>
      <c r="S156" s="31"/>
    </row>
    <row r="157">
      <c r="A157" s="31">
        <f t="shared" si="29"/>
        <v>120007</v>
      </c>
      <c r="B157" s="29" t="s">
        <v>706</v>
      </c>
      <c r="C157" s="29" t="s">
        <v>362</v>
      </c>
      <c r="D157" s="29" t="s">
        <v>700</v>
      </c>
      <c r="E157" s="29" t="s">
        <v>338</v>
      </c>
      <c r="F157" s="31" t="str">
        <f t="shared" si="30"/>
        <v>Item_Name_120007</v>
      </c>
      <c r="G157" s="31" t="s">
        <v>714</v>
      </c>
      <c r="H157" s="29"/>
      <c r="I157" s="29" t="s">
        <v>708</v>
      </c>
      <c r="J157" s="31"/>
      <c r="K157" s="29" t="s">
        <v>702</v>
      </c>
      <c r="L157" s="29" t="s">
        <v>336</v>
      </c>
      <c r="M157" s="29" t="s">
        <v>361</v>
      </c>
      <c r="N157" s="31"/>
      <c r="O157" s="31"/>
      <c r="P157" s="31"/>
      <c r="Q157" s="31"/>
      <c r="R157" s="31"/>
      <c r="S157" s="31"/>
    </row>
    <row r="158">
      <c r="A158" s="31">
        <f t="shared" si="29"/>
        <v>120008</v>
      </c>
      <c r="B158" s="29" t="s">
        <v>706</v>
      </c>
      <c r="C158" s="29" t="s">
        <v>375</v>
      </c>
      <c r="D158" s="29" t="s">
        <v>700</v>
      </c>
      <c r="E158" s="29" t="s">
        <v>338</v>
      </c>
      <c r="F158" s="31" t="str">
        <f t="shared" si="30"/>
        <v>Item_Name_120008</v>
      </c>
      <c r="G158" s="31" t="s">
        <v>715</v>
      </c>
      <c r="H158" s="29"/>
      <c r="I158" s="29" t="s">
        <v>708</v>
      </c>
      <c r="J158" s="31"/>
      <c r="K158" s="29" t="s">
        <v>702</v>
      </c>
      <c r="L158" s="29" t="s">
        <v>336</v>
      </c>
      <c r="M158" s="29" t="s">
        <v>361</v>
      </c>
      <c r="N158" s="31"/>
      <c r="O158" s="31"/>
      <c r="P158" s="31"/>
      <c r="Q158" s="31"/>
      <c r="R158" s="31"/>
      <c r="S158" s="31"/>
    </row>
    <row r="159">
      <c r="A159" s="31">
        <f t="shared" si="29"/>
        <v>120009</v>
      </c>
      <c r="B159" s="29" t="s">
        <v>706</v>
      </c>
      <c r="C159" s="29" t="s">
        <v>380</v>
      </c>
      <c r="D159" s="29" t="s">
        <v>700</v>
      </c>
      <c r="E159" s="29" t="s">
        <v>338</v>
      </c>
      <c r="F159" s="31" t="str">
        <f t="shared" si="30"/>
        <v>Item_Name_120009</v>
      </c>
      <c r="G159" s="31" t="s">
        <v>716</v>
      </c>
      <c r="H159" s="29"/>
      <c r="I159" s="29" t="s">
        <v>708</v>
      </c>
      <c r="J159" s="31"/>
      <c r="K159" s="29" t="s">
        <v>702</v>
      </c>
      <c r="L159" s="29" t="s">
        <v>336</v>
      </c>
      <c r="M159" s="29" t="s">
        <v>361</v>
      </c>
      <c r="N159" s="31"/>
      <c r="O159" s="31"/>
      <c r="P159" s="31"/>
      <c r="Q159" s="31"/>
      <c r="R159" s="31"/>
      <c r="S159" s="31"/>
    </row>
    <row r="160">
      <c r="A160" s="31">
        <f t="shared" si="29"/>
        <v>120010</v>
      </c>
      <c r="B160" s="29" t="s">
        <v>706</v>
      </c>
      <c r="C160" s="29" t="s">
        <v>368</v>
      </c>
      <c r="D160" s="29" t="s">
        <v>700</v>
      </c>
      <c r="E160" s="29" t="s">
        <v>338</v>
      </c>
      <c r="F160" s="31" t="str">
        <f t="shared" si="30"/>
        <v>Item_Name_120010</v>
      </c>
      <c r="G160" s="31" t="s">
        <v>717</v>
      </c>
      <c r="H160" s="29"/>
      <c r="I160" s="29" t="s">
        <v>708</v>
      </c>
      <c r="J160" s="31"/>
      <c r="K160" s="29" t="s">
        <v>702</v>
      </c>
      <c r="L160" s="29" t="s">
        <v>336</v>
      </c>
      <c r="M160" s="29" t="s">
        <v>361</v>
      </c>
      <c r="N160" s="31"/>
      <c r="O160" s="31"/>
      <c r="P160" s="31"/>
      <c r="Q160" s="31"/>
      <c r="R160" s="31"/>
      <c r="S160" s="31"/>
    </row>
    <row r="161">
      <c r="A161" s="31">
        <f t="shared" si="29"/>
        <v>120011</v>
      </c>
      <c r="B161" s="29" t="s">
        <v>706</v>
      </c>
      <c r="C161" s="29" t="s">
        <v>419</v>
      </c>
      <c r="D161" s="29" t="s">
        <v>700</v>
      </c>
      <c r="E161" s="29" t="s">
        <v>338</v>
      </c>
      <c r="F161" s="31" t="str">
        <f t="shared" si="30"/>
        <v>Item_Name_120011</v>
      </c>
      <c r="G161" s="31" t="s">
        <v>718</v>
      </c>
      <c r="H161" s="29"/>
      <c r="I161" s="29" t="s">
        <v>708</v>
      </c>
      <c r="J161" s="31"/>
      <c r="K161" s="29" t="s">
        <v>702</v>
      </c>
      <c r="L161" s="29" t="s">
        <v>336</v>
      </c>
      <c r="M161" s="29" t="s">
        <v>361</v>
      </c>
      <c r="N161" s="31"/>
      <c r="O161" s="31"/>
      <c r="P161" s="31"/>
      <c r="Q161" s="31"/>
      <c r="R161" s="31"/>
      <c r="S161" s="31"/>
    </row>
    <row r="162">
      <c r="A162" s="31">
        <f t="shared" si="29"/>
        <v>120012</v>
      </c>
      <c r="B162" s="29" t="s">
        <v>706</v>
      </c>
      <c r="C162" s="29" t="s">
        <v>433</v>
      </c>
      <c r="D162" s="29" t="s">
        <v>700</v>
      </c>
      <c r="E162" s="29" t="s">
        <v>338</v>
      </c>
      <c r="F162" s="31" t="str">
        <f t="shared" si="30"/>
        <v>Item_Name_120012</v>
      </c>
      <c r="G162" s="31" t="s">
        <v>719</v>
      </c>
      <c r="H162" s="29"/>
      <c r="I162" s="29" t="s">
        <v>708</v>
      </c>
      <c r="J162" s="31"/>
      <c r="K162" s="29" t="s">
        <v>702</v>
      </c>
      <c r="L162" s="29" t="s">
        <v>336</v>
      </c>
      <c r="M162" s="29" t="s">
        <v>361</v>
      </c>
      <c r="N162" s="31"/>
      <c r="O162" s="31"/>
      <c r="P162" s="31"/>
      <c r="Q162" s="31"/>
      <c r="R162" s="31"/>
      <c r="S162" s="31"/>
    </row>
    <row r="163">
      <c r="A163" s="55">
        <f t="shared" si="29"/>
        <v>120013</v>
      </c>
      <c r="B163" s="56" t="s">
        <v>706</v>
      </c>
      <c r="C163" s="56" t="s">
        <v>442</v>
      </c>
      <c r="D163" s="56" t="s">
        <v>700</v>
      </c>
      <c r="E163" s="56" t="s">
        <v>338</v>
      </c>
      <c r="F163" s="56" t="str">
        <f t="shared" si="30"/>
        <v>Item_Name_120013</v>
      </c>
      <c r="G163" s="56" t="s">
        <v>720</v>
      </c>
      <c r="H163" s="56"/>
      <c r="I163" s="56" t="s">
        <v>708</v>
      </c>
      <c r="J163" s="55"/>
      <c r="K163" s="56" t="s">
        <v>702</v>
      </c>
      <c r="L163" s="56" t="s">
        <v>336</v>
      </c>
      <c r="M163" s="56" t="s">
        <v>361</v>
      </c>
      <c r="N163" s="55"/>
      <c r="O163" s="55"/>
      <c r="P163" s="55"/>
      <c r="Q163" s="55"/>
      <c r="R163" s="55"/>
      <c r="S163" s="55"/>
    </row>
    <row r="164">
      <c r="A164" s="46">
        <f t="shared" si="29"/>
        <v>130001</v>
      </c>
      <c r="B164" s="44" t="s">
        <v>721</v>
      </c>
      <c r="C164" s="44" t="s">
        <v>336</v>
      </c>
      <c r="D164" s="44" t="s">
        <v>700</v>
      </c>
      <c r="E164" s="44" t="s">
        <v>338</v>
      </c>
      <c r="F164" s="46" t="str">
        <f t="shared" si="30"/>
        <v>Item_Name_130001</v>
      </c>
      <c r="G164" s="46" t="s">
        <v>11</v>
      </c>
      <c r="H164" s="44"/>
      <c r="I164" s="44" t="s">
        <v>722</v>
      </c>
      <c r="J164" s="46"/>
      <c r="K164" s="44" t="s">
        <v>702</v>
      </c>
      <c r="L164" s="44" t="s">
        <v>336</v>
      </c>
      <c r="M164" s="44" t="s">
        <v>361</v>
      </c>
      <c r="N164" s="46"/>
      <c r="O164" s="46"/>
      <c r="P164" s="46"/>
      <c r="Q164" s="46"/>
      <c r="R164" s="46"/>
      <c r="S164" s="46"/>
    </row>
    <row r="165">
      <c r="A165" s="46">
        <f t="shared" si="29"/>
        <v>130002</v>
      </c>
      <c r="B165" s="44" t="s">
        <v>721</v>
      </c>
      <c r="C165" s="44" t="s">
        <v>344</v>
      </c>
      <c r="D165" s="44" t="s">
        <v>700</v>
      </c>
      <c r="E165" s="44" t="s">
        <v>338</v>
      </c>
      <c r="F165" s="46" t="str">
        <f t="shared" si="30"/>
        <v>Item_Name_130002</v>
      </c>
      <c r="G165" s="46" t="s">
        <v>490</v>
      </c>
      <c r="H165" s="44"/>
      <c r="I165" s="44" t="s">
        <v>722</v>
      </c>
      <c r="J165" s="46"/>
      <c r="K165" s="44" t="s">
        <v>702</v>
      </c>
      <c r="L165" s="44" t="s">
        <v>336</v>
      </c>
      <c r="M165" s="44" t="s">
        <v>361</v>
      </c>
      <c r="N165" s="46"/>
      <c r="O165" s="46"/>
      <c r="P165" s="46"/>
      <c r="Q165" s="46"/>
      <c r="R165" s="46"/>
      <c r="S165" s="46"/>
    </row>
    <row r="166">
      <c r="A166" s="46">
        <f t="shared" si="29"/>
        <v>130003</v>
      </c>
      <c r="B166" s="44" t="s">
        <v>721</v>
      </c>
      <c r="C166" s="44" t="s">
        <v>342</v>
      </c>
      <c r="D166" s="44" t="s">
        <v>700</v>
      </c>
      <c r="E166" s="44" t="s">
        <v>338</v>
      </c>
      <c r="F166" s="46" t="str">
        <f t="shared" si="30"/>
        <v>Item_Name_130003</v>
      </c>
      <c r="G166" s="46" t="s">
        <v>723</v>
      </c>
      <c r="H166" s="44"/>
      <c r="I166" s="44" t="s">
        <v>722</v>
      </c>
      <c r="J166" s="46"/>
      <c r="K166" s="44" t="s">
        <v>702</v>
      </c>
      <c r="L166" s="44" t="s">
        <v>336</v>
      </c>
      <c r="M166" s="44" t="s">
        <v>361</v>
      </c>
      <c r="N166" s="46"/>
      <c r="O166" s="46"/>
      <c r="P166" s="46"/>
      <c r="Q166" s="46"/>
      <c r="R166" s="46"/>
      <c r="S166" s="46"/>
    </row>
    <row r="167">
      <c r="A167" s="46">
        <f t="shared" si="29"/>
        <v>130004</v>
      </c>
      <c r="B167" s="44" t="s">
        <v>721</v>
      </c>
      <c r="C167" s="44" t="s">
        <v>351</v>
      </c>
      <c r="D167" s="44" t="s">
        <v>700</v>
      </c>
      <c r="E167" s="44" t="s">
        <v>338</v>
      </c>
      <c r="F167" s="46" t="str">
        <f t="shared" si="30"/>
        <v>Item_Name_130004</v>
      </c>
      <c r="G167" s="46" t="s">
        <v>724</v>
      </c>
      <c r="H167" s="44"/>
      <c r="I167" s="44" t="s">
        <v>722</v>
      </c>
      <c r="J167" s="46"/>
      <c r="K167" s="44" t="s">
        <v>702</v>
      </c>
      <c r="L167" s="44" t="s">
        <v>336</v>
      </c>
      <c r="M167" s="44" t="s">
        <v>361</v>
      </c>
      <c r="N167" s="46"/>
      <c r="O167" s="46"/>
      <c r="P167" s="46"/>
      <c r="Q167" s="46"/>
      <c r="R167" s="46"/>
      <c r="S167" s="46"/>
    </row>
    <row r="168">
      <c r="A168" s="46">
        <f t="shared" si="29"/>
        <v>130005</v>
      </c>
      <c r="B168" s="44" t="s">
        <v>721</v>
      </c>
      <c r="C168" s="44" t="s">
        <v>343</v>
      </c>
      <c r="D168" s="44" t="s">
        <v>700</v>
      </c>
      <c r="E168" s="44" t="s">
        <v>338</v>
      </c>
      <c r="F168" s="46" t="str">
        <f t="shared" si="30"/>
        <v>Item_Name_130005</v>
      </c>
      <c r="G168" s="46" t="s">
        <v>725</v>
      </c>
      <c r="H168" s="44"/>
      <c r="I168" s="44" t="s">
        <v>722</v>
      </c>
      <c r="J168" s="46"/>
      <c r="K168" s="44" t="s">
        <v>702</v>
      </c>
      <c r="L168" s="44" t="s">
        <v>336</v>
      </c>
      <c r="M168" s="44" t="s">
        <v>361</v>
      </c>
      <c r="N168" s="46"/>
      <c r="O168" s="46"/>
      <c r="P168" s="46"/>
      <c r="Q168" s="46"/>
      <c r="R168" s="46"/>
      <c r="S168" s="46"/>
    </row>
    <row r="169">
      <c r="A169" s="46">
        <f t="shared" si="29"/>
        <v>130006</v>
      </c>
      <c r="B169" s="44" t="s">
        <v>721</v>
      </c>
      <c r="C169" s="44" t="s">
        <v>358</v>
      </c>
      <c r="D169" s="44" t="s">
        <v>700</v>
      </c>
      <c r="E169" s="44" t="s">
        <v>338</v>
      </c>
      <c r="F169" s="46" t="str">
        <f t="shared" si="30"/>
        <v>Item_Name_130006</v>
      </c>
      <c r="G169" s="46" t="s">
        <v>726</v>
      </c>
      <c r="H169" s="44"/>
      <c r="I169" s="44" t="s">
        <v>722</v>
      </c>
      <c r="J169" s="46"/>
      <c r="K169" s="44" t="s">
        <v>702</v>
      </c>
      <c r="L169" s="44" t="s">
        <v>336</v>
      </c>
      <c r="M169" s="44" t="s">
        <v>361</v>
      </c>
      <c r="N169" s="46"/>
      <c r="O169" s="46"/>
      <c r="P169" s="46"/>
      <c r="Q169" s="46"/>
      <c r="R169" s="46"/>
      <c r="S169" s="46"/>
    </row>
    <row r="170">
      <c r="A170" s="46">
        <f t="shared" si="29"/>
        <v>130007</v>
      </c>
      <c r="B170" s="44" t="s">
        <v>721</v>
      </c>
      <c r="C170" s="44" t="s">
        <v>362</v>
      </c>
      <c r="D170" s="44" t="s">
        <v>700</v>
      </c>
      <c r="E170" s="44" t="s">
        <v>338</v>
      </c>
      <c r="F170" s="46" t="str">
        <f t="shared" si="30"/>
        <v>Item_Name_130007</v>
      </c>
      <c r="G170" s="46" t="s">
        <v>727</v>
      </c>
      <c r="H170" s="44"/>
      <c r="I170" s="44" t="s">
        <v>722</v>
      </c>
      <c r="J170" s="46"/>
      <c r="K170" s="44" t="s">
        <v>702</v>
      </c>
      <c r="L170" s="44" t="s">
        <v>336</v>
      </c>
      <c r="M170" s="44" t="s">
        <v>361</v>
      </c>
      <c r="N170" s="46"/>
      <c r="O170" s="46"/>
      <c r="P170" s="46"/>
      <c r="Q170" s="46"/>
      <c r="R170" s="46"/>
      <c r="S170" s="46"/>
    </row>
    <row r="171">
      <c r="A171" s="46">
        <f t="shared" si="29"/>
        <v>130008</v>
      </c>
      <c r="B171" s="44" t="s">
        <v>721</v>
      </c>
      <c r="C171" s="44" t="s">
        <v>375</v>
      </c>
      <c r="D171" s="44" t="s">
        <v>700</v>
      </c>
      <c r="E171" s="44" t="s">
        <v>338</v>
      </c>
      <c r="F171" s="46" t="str">
        <f t="shared" si="30"/>
        <v>Item_Name_130008</v>
      </c>
      <c r="G171" s="46" t="s">
        <v>728</v>
      </c>
      <c r="H171" s="44"/>
      <c r="I171" s="44" t="s">
        <v>722</v>
      </c>
      <c r="J171" s="46"/>
      <c r="K171" s="44" t="s">
        <v>702</v>
      </c>
      <c r="L171" s="44" t="s">
        <v>336</v>
      </c>
      <c r="M171" s="44" t="s">
        <v>361</v>
      </c>
      <c r="N171" s="46"/>
      <c r="O171" s="46"/>
      <c r="P171" s="46"/>
      <c r="Q171" s="46"/>
      <c r="R171" s="46"/>
      <c r="S171" s="46"/>
    </row>
    <row r="172">
      <c r="A172" s="46">
        <f t="shared" si="29"/>
        <v>130009</v>
      </c>
      <c r="B172" s="44" t="s">
        <v>721</v>
      </c>
      <c r="C172" s="44" t="s">
        <v>380</v>
      </c>
      <c r="D172" s="44" t="s">
        <v>700</v>
      </c>
      <c r="E172" s="44" t="s">
        <v>338</v>
      </c>
      <c r="F172" s="46" t="str">
        <f t="shared" si="30"/>
        <v>Item_Name_130009</v>
      </c>
      <c r="G172" s="46" t="s">
        <v>493</v>
      </c>
      <c r="H172" s="44"/>
      <c r="I172" s="44" t="s">
        <v>722</v>
      </c>
      <c r="J172" s="46"/>
      <c r="K172" s="44" t="s">
        <v>702</v>
      </c>
      <c r="L172" s="44" t="s">
        <v>336</v>
      </c>
      <c r="M172" s="44" t="s">
        <v>361</v>
      </c>
      <c r="N172" s="46"/>
      <c r="O172" s="46"/>
      <c r="P172" s="46"/>
      <c r="Q172" s="46"/>
      <c r="R172" s="46"/>
      <c r="S172" s="46"/>
    </row>
    <row r="173">
      <c r="A173" s="31">
        <f t="shared" si="29"/>
        <v>140001</v>
      </c>
      <c r="B173" s="29" t="s">
        <v>729</v>
      </c>
      <c r="C173" s="29" t="s">
        <v>336</v>
      </c>
      <c r="D173" s="29" t="s">
        <v>700</v>
      </c>
      <c r="E173" s="29" t="s">
        <v>338</v>
      </c>
      <c r="F173" s="29" t="str">
        <f t="shared" si="30"/>
        <v>Item_Name_140001</v>
      </c>
      <c r="G173" s="29" t="s">
        <v>707</v>
      </c>
      <c r="H173" s="29"/>
      <c r="I173" s="29" t="s">
        <v>730</v>
      </c>
      <c r="J173" s="31"/>
      <c r="K173" s="29" t="s">
        <v>702</v>
      </c>
      <c r="L173" s="29" t="s">
        <v>336</v>
      </c>
      <c r="M173" s="29" t="s">
        <v>361</v>
      </c>
      <c r="N173" s="31"/>
      <c r="O173" s="31"/>
      <c r="P173" s="31"/>
      <c r="Q173" s="31"/>
      <c r="R173" s="31"/>
      <c r="S173" s="31"/>
    </row>
    <row r="174">
      <c r="A174" s="31">
        <f t="shared" si="29"/>
        <v>140002</v>
      </c>
      <c r="B174" s="29" t="s">
        <v>729</v>
      </c>
      <c r="C174" s="29" t="s">
        <v>344</v>
      </c>
      <c r="D174" s="29" t="s">
        <v>700</v>
      </c>
      <c r="E174" s="29" t="s">
        <v>338</v>
      </c>
      <c r="F174" s="31" t="str">
        <f t="shared" si="30"/>
        <v>Item_Name_140002</v>
      </c>
      <c r="G174" s="31" t="s">
        <v>709</v>
      </c>
      <c r="H174" s="29"/>
      <c r="I174" s="29" t="s">
        <v>730</v>
      </c>
      <c r="J174" s="31"/>
      <c r="K174" s="29" t="s">
        <v>702</v>
      </c>
      <c r="L174" s="29" t="s">
        <v>336</v>
      </c>
      <c r="M174" s="29" t="s">
        <v>361</v>
      </c>
      <c r="N174" s="31"/>
      <c r="O174" s="31"/>
      <c r="P174" s="31"/>
      <c r="Q174" s="31"/>
      <c r="R174" s="31"/>
      <c r="S174" s="31"/>
    </row>
    <row r="175">
      <c r="A175" s="31">
        <f t="shared" si="29"/>
        <v>140003</v>
      </c>
      <c r="B175" s="29" t="s">
        <v>729</v>
      </c>
      <c r="C175" s="29" t="s">
        <v>342</v>
      </c>
      <c r="D175" s="29" t="s">
        <v>700</v>
      </c>
      <c r="E175" s="29" t="s">
        <v>338</v>
      </c>
      <c r="F175" s="31" t="str">
        <f t="shared" si="30"/>
        <v>Item_Name_140003</v>
      </c>
      <c r="G175" s="31" t="s">
        <v>710</v>
      </c>
      <c r="H175" s="29"/>
      <c r="I175" s="29" t="s">
        <v>730</v>
      </c>
      <c r="J175" s="31"/>
      <c r="K175" s="29" t="s">
        <v>702</v>
      </c>
      <c r="L175" s="29" t="s">
        <v>336</v>
      </c>
      <c r="M175" s="29" t="s">
        <v>361</v>
      </c>
      <c r="N175" s="31"/>
      <c r="O175" s="31"/>
      <c r="P175" s="31"/>
      <c r="Q175" s="31"/>
      <c r="R175" s="31"/>
      <c r="S175" s="31"/>
    </row>
    <row r="176">
      <c r="A176" s="31">
        <f t="shared" si="29"/>
        <v>140004</v>
      </c>
      <c r="B176" s="29" t="s">
        <v>729</v>
      </c>
      <c r="C176" s="29" t="s">
        <v>351</v>
      </c>
      <c r="D176" s="29" t="s">
        <v>700</v>
      </c>
      <c r="E176" s="29" t="s">
        <v>338</v>
      </c>
      <c r="F176" s="31" t="str">
        <f t="shared" si="30"/>
        <v>Item_Name_140004</v>
      </c>
      <c r="G176" s="31" t="s">
        <v>711</v>
      </c>
      <c r="H176" s="29"/>
      <c r="I176" s="29" t="s">
        <v>730</v>
      </c>
      <c r="J176" s="31"/>
      <c r="K176" s="29" t="s">
        <v>702</v>
      </c>
      <c r="L176" s="29" t="s">
        <v>336</v>
      </c>
      <c r="M176" s="29" t="s">
        <v>361</v>
      </c>
      <c r="N176" s="31"/>
      <c r="O176" s="31"/>
      <c r="P176" s="31"/>
      <c r="Q176" s="31"/>
      <c r="R176" s="31"/>
      <c r="S176" s="31"/>
    </row>
    <row r="177">
      <c r="A177" s="31">
        <f t="shared" si="29"/>
        <v>140005</v>
      </c>
      <c r="B177" s="29" t="s">
        <v>729</v>
      </c>
      <c r="C177" s="29" t="s">
        <v>343</v>
      </c>
      <c r="D177" s="29" t="s">
        <v>700</v>
      </c>
      <c r="E177" s="29" t="s">
        <v>338</v>
      </c>
      <c r="F177" s="31" t="str">
        <f t="shared" si="30"/>
        <v>Item_Name_140005</v>
      </c>
      <c r="G177" s="31" t="s">
        <v>712</v>
      </c>
      <c r="H177" s="29"/>
      <c r="I177" s="29" t="s">
        <v>730</v>
      </c>
      <c r="J177" s="31"/>
      <c r="K177" s="29" t="s">
        <v>702</v>
      </c>
      <c r="L177" s="29" t="s">
        <v>336</v>
      </c>
      <c r="M177" s="29" t="s">
        <v>361</v>
      </c>
      <c r="N177" s="31"/>
      <c r="O177" s="31"/>
      <c r="P177" s="31"/>
      <c r="Q177" s="31"/>
      <c r="R177" s="31"/>
      <c r="S177" s="31"/>
    </row>
    <row r="178">
      <c r="A178" s="55">
        <f t="shared" si="29"/>
        <v>140006</v>
      </c>
      <c r="B178" s="56" t="s">
        <v>729</v>
      </c>
      <c r="C178" s="56" t="s">
        <v>358</v>
      </c>
      <c r="D178" s="56" t="s">
        <v>700</v>
      </c>
      <c r="E178" s="56" t="s">
        <v>338</v>
      </c>
      <c r="F178" s="55" t="str">
        <f t="shared" si="30"/>
        <v>Item_Name_140006</v>
      </c>
      <c r="G178" s="55" t="s">
        <v>713</v>
      </c>
      <c r="H178" s="56"/>
      <c r="I178" s="56" t="s">
        <v>730</v>
      </c>
      <c r="J178" s="55"/>
      <c r="K178" s="56" t="s">
        <v>702</v>
      </c>
      <c r="L178" s="56" t="s">
        <v>336</v>
      </c>
      <c r="M178" s="56" t="s">
        <v>361</v>
      </c>
      <c r="N178" s="55"/>
      <c r="O178" s="55"/>
      <c r="P178" s="55"/>
      <c r="Q178" s="55"/>
      <c r="R178" s="55"/>
      <c r="S178" s="55"/>
    </row>
    <row r="179">
      <c r="A179" s="31">
        <f t="shared" si="29"/>
        <v>140007</v>
      </c>
      <c r="B179" s="29" t="s">
        <v>729</v>
      </c>
      <c r="C179" s="29" t="s">
        <v>362</v>
      </c>
      <c r="D179" s="29" t="s">
        <v>700</v>
      </c>
      <c r="E179" s="29" t="s">
        <v>338</v>
      </c>
      <c r="F179" s="31" t="str">
        <f t="shared" si="30"/>
        <v>Item_Name_140007</v>
      </c>
      <c r="G179" s="31" t="s">
        <v>714</v>
      </c>
      <c r="H179" s="29"/>
      <c r="I179" s="29" t="s">
        <v>730</v>
      </c>
      <c r="J179" s="31"/>
      <c r="K179" s="29" t="s">
        <v>702</v>
      </c>
      <c r="L179" s="29" t="s">
        <v>336</v>
      </c>
      <c r="M179" s="29" t="s">
        <v>361</v>
      </c>
      <c r="N179" s="31"/>
      <c r="O179" s="31"/>
      <c r="P179" s="31"/>
      <c r="Q179" s="31"/>
      <c r="R179" s="31"/>
      <c r="S179" s="31"/>
    </row>
    <row r="180">
      <c r="A180" s="31">
        <f t="shared" si="29"/>
        <v>140008</v>
      </c>
      <c r="B180" s="29" t="s">
        <v>729</v>
      </c>
      <c r="C180" s="29" t="s">
        <v>375</v>
      </c>
      <c r="D180" s="29" t="s">
        <v>700</v>
      </c>
      <c r="E180" s="29" t="s">
        <v>338</v>
      </c>
      <c r="F180" s="31" t="str">
        <f t="shared" si="30"/>
        <v>Item_Name_140008</v>
      </c>
      <c r="G180" s="31" t="s">
        <v>715</v>
      </c>
      <c r="H180" s="29"/>
      <c r="I180" s="29" t="s">
        <v>730</v>
      </c>
      <c r="J180" s="31"/>
      <c r="K180" s="29" t="s">
        <v>702</v>
      </c>
      <c r="L180" s="29" t="s">
        <v>336</v>
      </c>
      <c r="M180" s="29" t="s">
        <v>361</v>
      </c>
      <c r="N180" s="31"/>
      <c r="O180" s="31"/>
      <c r="P180" s="31"/>
      <c r="Q180" s="31"/>
      <c r="R180" s="31"/>
      <c r="S180" s="31"/>
    </row>
    <row r="181">
      <c r="A181" s="31">
        <f t="shared" si="29"/>
        <v>140009</v>
      </c>
      <c r="B181" s="29" t="s">
        <v>729</v>
      </c>
      <c r="C181" s="29" t="s">
        <v>380</v>
      </c>
      <c r="D181" s="29" t="s">
        <v>700</v>
      </c>
      <c r="E181" s="29" t="s">
        <v>338</v>
      </c>
      <c r="F181" s="31" t="str">
        <f t="shared" si="30"/>
        <v>Item_Name_140009</v>
      </c>
      <c r="G181" s="31" t="s">
        <v>716</v>
      </c>
      <c r="H181" s="29"/>
      <c r="I181" s="29" t="s">
        <v>730</v>
      </c>
      <c r="J181" s="31"/>
      <c r="K181" s="29" t="s">
        <v>702</v>
      </c>
      <c r="L181" s="29" t="s">
        <v>336</v>
      </c>
      <c r="M181" s="29" t="s">
        <v>361</v>
      </c>
      <c r="N181" s="31"/>
      <c r="O181" s="31"/>
      <c r="P181" s="31"/>
      <c r="Q181" s="31"/>
      <c r="R181" s="31"/>
      <c r="S181" s="31"/>
    </row>
    <row r="182">
      <c r="A182" s="31">
        <f t="shared" si="29"/>
        <v>140010</v>
      </c>
      <c r="B182" s="29" t="s">
        <v>729</v>
      </c>
      <c r="C182" s="29" t="s">
        <v>368</v>
      </c>
      <c r="D182" s="29" t="s">
        <v>700</v>
      </c>
      <c r="E182" s="29" t="s">
        <v>338</v>
      </c>
      <c r="F182" s="31" t="str">
        <f t="shared" si="30"/>
        <v>Item_Name_140010</v>
      </c>
      <c r="G182" s="31" t="s">
        <v>717</v>
      </c>
      <c r="H182" s="29"/>
      <c r="I182" s="29" t="s">
        <v>730</v>
      </c>
      <c r="J182" s="31"/>
      <c r="K182" s="29" t="s">
        <v>702</v>
      </c>
      <c r="L182" s="29" t="s">
        <v>336</v>
      </c>
      <c r="M182" s="29" t="s">
        <v>361</v>
      </c>
      <c r="N182" s="31"/>
      <c r="O182" s="31"/>
      <c r="P182" s="31"/>
      <c r="Q182" s="31"/>
      <c r="R182" s="31"/>
      <c r="S182" s="31"/>
    </row>
    <row r="183">
      <c r="A183" s="31">
        <f t="shared" si="29"/>
        <v>140011</v>
      </c>
      <c r="B183" s="29" t="s">
        <v>729</v>
      </c>
      <c r="C183" s="29" t="s">
        <v>419</v>
      </c>
      <c r="D183" s="29" t="s">
        <v>700</v>
      </c>
      <c r="E183" s="29" t="s">
        <v>338</v>
      </c>
      <c r="F183" s="31" t="str">
        <f t="shared" si="30"/>
        <v>Item_Name_140011</v>
      </c>
      <c r="G183" s="31" t="s">
        <v>718</v>
      </c>
      <c r="H183" s="29"/>
      <c r="I183" s="29" t="s">
        <v>730</v>
      </c>
      <c r="J183" s="31"/>
      <c r="K183" s="29" t="s">
        <v>702</v>
      </c>
      <c r="L183" s="29" t="s">
        <v>336</v>
      </c>
      <c r="M183" s="29" t="s">
        <v>361</v>
      </c>
      <c r="N183" s="31"/>
      <c r="O183" s="31"/>
      <c r="P183" s="31"/>
      <c r="Q183" s="31"/>
      <c r="R183" s="31"/>
      <c r="S183" s="31"/>
    </row>
    <row r="184">
      <c r="A184" s="31">
        <f t="shared" si="29"/>
        <v>140012</v>
      </c>
      <c r="B184" s="29" t="s">
        <v>729</v>
      </c>
      <c r="C184" s="29" t="s">
        <v>433</v>
      </c>
      <c r="D184" s="29" t="s">
        <v>700</v>
      </c>
      <c r="E184" s="29" t="s">
        <v>338</v>
      </c>
      <c r="F184" s="31" t="str">
        <f t="shared" si="30"/>
        <v>Item_Name_140012</v>
      </c>
      <c r="G184" s="31" t="s">
        <v>719</v>
      </c>
      <c r="H184" s="29"/>
      <c r="I184" s="29" t="s">
        <v>730</v>
      </c>
      <c r="J184" s="31"/>
      <c r="K184" s="29" t="s">
        <v>702</v>
      </c>
      <c r="L184" s="29" t="s">
        <v>336</v>
      </c>
      <c r="M184" s="29" t="s">
        <v>361</v>
      </c>
      <c r="N184" s="31"/>
      <c r="O184" s="31"/>
      <c r="P184" s="31"/>
      <c r="Q184" s="31"/>
      <c r="R184" s="31"/>
      <c r="S184" s="31"/>
    </row>
    <row r="185">
      <c r="A185" s="46">
        <f t="shared" si="29"/>
        <v>150001</v>
      </c>
      <c r="B185" s="44" t="s">
        <v>731</v>
      </c>
      <c r="C185" s="44" t="s">
        <v>336</v>
      </c>
      <c r="D185" s="44" t="s">
        <v>700</v>
      </c>
      <c r="E185" s="44" t="s">
        <v>513</v>
      </c>
      <c r="F185" s="44" t="str">
        <f t="shared" si="30"/>
        <v>Item_Name_150001</v>
      </c>
      <c r="G185" s="44" t="s">
        <v>732</v>
      </c>
      <c r="H185" s="44"/>
      <c r="I185" s="44" t="s">
        <v>733</v>
      </c>
      <c r="J185" s="44" t="s">
        <v>734</v>
      </c>
      <c r="K185" s="44" t="s">
        <v>702</v>
      </c>
      <c r="L185" s="44" t="s">
        <v>336</v>
      </c>
      <c r="M185" s="44" t="s">
        <v>361</v>
      </c>
      <c r="N185" s="46"/>
      <c r="O185" s="46"/>
      <c r="P185" s="46"/>
      <c r="Q185" s="46"/>
      <c r="R185" s="46"/>
      <c r="S185" s="46"/>
    </row>
    <row r="186">
      <c r="A186" s="46">
        <f t="shared" si="29"/>
        <v>150002</v>
      </c>
      <c r="B186" s="44" t="s">
        <v>731</v>
      </c>
      <c r="C186" s="44" t="s">
        <v>344</v>
      </c>
      <c r="D186" s="44" t="s">
        <v>700</v>
      </c>
      <c r="E186" s="44" t="s">
        <v>513</v>
      </c>
      <c r="F186" s="44" t="str">
        <f t="shared" si="30"/>
        <v>Item_Name_150002</v>
      </c>
      <c r="G186" s="44" t="s">
        <v>735</v>
      </c>
      <c r="H186" s="44"/>
      <c r="I186" s="44" t="s">
        <v>733</v>
      </c>
      <c r="J186" s="44" t="s">
        <v>736</v>
      </c>
      <c r="K186" s="44" t="s">
        <v>702</v>
      </c>
      <c r="L186" s="44" t="s">
        <v>336</v>
      </c>
      <c r="M186" s="44" t="s">
        <v>361</v>
      </c>
      <c r="N186" s="46"/>
      <c r="O186" s="46"/>
      <c r="P186" s="46"/>
      <c r="Q186" s="46"/>
      <c r="R186" s="46"/>
      <c r="S186" s="46"/>
    </row>
    <row r="187">
      <c r="A187" s="46">
        <f t="shared" si="29"/>
        <v>150003</v>
      </c>
      <c r="B187" s="44" t="s">
        <v>731</v>
      </c>
      <c r="C187" s="44" t="s">
        <v>342</v>
      </c>
      <c r="D187" s="44" t="s">
        <v>700</v>
      </c>
      <c r="E187" s="44" t="s">
        <v>513</v>
      </c>
      <c r="F187" s="44" t="str">
        <f t="shared" si="30"/>
        <v>Item_Name_150003</v>
      </c>
      <c r="G187" s="44" t="s">
        <v>737</v>
      </c>
      <c r="H187" s="44"/>
      <c r="I187" s="44" t="s">
        <v>733</v>
      </c>
      <c r="J187" s="44" t="s">
        <v>736</v>
      </c>
      <c r="K187" s="44" t="s">
        <v>702</v>
      </c>
      <c r="L187" s="44" t="s">
        <v>336</v>
      </c>
      <c r="M187" s="44" t="s">
        <v>361</v>
      </c>
      <c r="N187" s="46"/>
      <c r="O187" s="46"/>
      <c r="P187" s="46"/>
      <c r="Q187" s="46"/>
      <c r="R187" s="46"/>
      <c r="S187" s="46"/>
    </row>
    <row r="188">
      <c r="A188" s="31">
        <f t="shared" si="29"/>
        <v>160001</v>
      </c>
      <c r="B188" s="29" t="s">
        <v>738</v>
      </c>
      <c r="C188" s="29" t="s">
        <v>336</v>
      </c>
      <c r="D188" s="29" t="s">
        <v>700</v>
      </c>
      <c r="E188" s="29" t="s">
        <v>513</v>
      </c>
      <c r="F188" s="29" t="str">
        <f t="shared" si="30"/>
        <v>Item_Name_160001</v>
      </c>
      <c r="G188" s="29" t="s">
        <v>739</v>
      </c>
      <c r="H188" s="29"/>
      <c r="I188" s="29" t="s">
        <v>392</v>
      </c>
      <c r="J188" s="29" t="s">
        <v>505</v>
      </c>
      <c r="K188" s="29" t="s">
        <v>702</v>
      </c>
      <c r="L188" s="29" t="s">
        <v>336</v>
      </c>
      <c r="M188" s="29" t="s">
        <v>361</v>
      </c>
      <c r="N188" s="31"/>
      <c r="O188" s="31"/>
      <c r="P188" s="31"/>
      <c r="Q188" s="31"/>
      <c r="R188" s="31"/>
      <c r="S188" s="31"/>
    </row>
    <row r="189">
      <c r="A189" s="31">
        <f t="shared" si="29"/>
        <v>160002</v>
      </c>
      <c r="B189" s="29" t="s">
        <v>738</v>
      </c>
      <c r="C189" s="29" t="s">
        <v>344</v>
      </c>
      <c r="D189" s="29" t="s">
        <v>700</v>
      </c>
      <c r="E189" s="29" t="s">
        <v>513</v>
      </c>
      <c r="F189" s="29" t="str">
        <f t="shared" si="30"/>
        <v>Item_Name_160002</v>
      </c>
      <c r="G189" s="29" t="s">
        <v>740</v>
      </c>
      <c r="H189" s="29"/>
      <c r="I189" s="29" t="s">
        <v>392</v>
      </c>
      <c r="J189" s="29" t="s">
        <v>736</v>
      </c>
      <c r="K189" s="29" t="s">
        <v>702</v>
      </c>
      <c r="L189" s="29" t="s">
        <v>336</v>
      </c>
      <c r="M189" s="29" t="s">
        <v>361</v>
      </c>
      <c r="N189" s="31"/>
      <c r="O189" s="31"/>
      <c r="P189" s="31"/>
      <c r="Q189" s="31"/>
      <c r="R189" s="31"/>
      <c r="S189" s="31"/>
    </row>
    <row r="190">
      <c r="A190" s="31">
        <f t="shared" si="29"/>
        <v>160003</v>
      </c>
      <c r="B190" s="29" t="s">
        <v>738</v>
      </c>
      <c r="C190" s="29" t="s">
        <v>342</v>
      </c>
      <c r="D190" s="29" t="s">
        <v>700</v>
      </c>
      <c r="E190" s="29" t="s">
        <v>513</v>
      </c>
      <c r="F190" s="29" t="str">
        <f t="shared" si="30"/>
        <v>Item_Name_160003</v>
      </c>
      <c r="G190" s="29" t="s">
        <v>741</v>
      </c>
      <c r="H190" s="29"/>
      <c r="I190" s="29" t="s">
        <v>392</v>
      </c>
      <c r="J190" s="29" t="s">
        <v>736</v>
      </c>
      <c r="K190" s="29" t="s">
        <v>702</v>
      </c>
      <c r="L190" s="29" t="s">
        <v>336</v>
      </c>
      <c r="M190" s="29" t="s">
        <v>361</v>
      </c>
      <c r="N190" s="31"/>
      <c r="O190" s="31"/>
      <c r="P190" s="31"/>
      <c r="Q190" s="31"/>
      <c r="R190" s="31"/>
      <c r="S190" s="31"/>
    </row>
    <row r="191">
      <c r="A191" s="31">
        <f t="shared" si="29"/>
        <v>160004</v>
      </c>
      <c r="B191" s="29" t="s">
        <v>738</v>
      </c>
      <c r="C191" s="29" t="s">
        <v>351</v>
      </c>
      <c r="D191" s="29" t="s">
        <v>700</v>
      </c>
      <c r="E191" s="29" t="s">
        <v>513</v>
      </c>
      <c r="F191" s="29" t="str">
        <f t="shared" si="30"/>
        <v>Item_Name_160004</v>
      </c>
      <c r="G191" s="29" t="s">
        <v>742</v>
      </c>
      <c r="H191" s="29"/>
      <c r="I191" s="29" t="s">
        <v>392</v>
      </c>
      <c r="J191" s="29" t="s">
        <v>736</v>
      </c>
      <c r="K191" s="29" t="s">
        <v>702</v>
      </c>
      <c r="L191" s="29" t="s">
        <v>336</v>
      </c>
      <c r="M191" s="29" t="s">
        <v>361</v>
      </c>
      <c r="N191" s="31"/>
      <c r="O191" s="31"/>
      <c r="P191" s="31"/>
      <c r="Q191" s="31"/>
      <c r="R191" s="31"/>
      <c r="S191" s="31"/>
    </row>
    <row r="192">
      <c r="A192" s="46">
        <f t="shared" si="29"/>
        <v>170001</v>
      </c>
      <c r="B192" s="44" t="s">
        <v>743</v>
      </c>
      <c r="C192" s="44" t="s">
        <v>336</v>
      </c>
      <c r="D192" s="44" t="s">
        <v>700</v>
      </c>
      <c r="E192" s="44" t="s">
        <v>513</v>
      </c>
      <c r="F192" s="44" t="str">
        <f t="shared" si="30"/>
        <v>Item_Name_170001</v>
      </c>
      <c r="G192" s="44" t="s">
        <v>744</v>
      </c>
      <c r="H192" s="44"/>
      <c r="I192" s="44" t="s">
        <v>745</v>
      </c>
      <c r="J192" s="44" t="s">
        <v>746</v>
      </c>
      <c r="K192" s="44" t="s">
        <v>702</v>
      </c>
      <c r="L192" s="44" t="s">
        <v>336</v>
      </c>
      <c r="M192" s="44" t="s">
        <v>361</v>
      </c>
      <c r="N192" s="46"/>
      <c r="O192" s="46"/>
      <c r="P192" s="46"/>
      <c r="Q192" s="46"/>
      <c r="R192" s="46"/>
      <c r="S192" s="46"/>
    </row>
    <row r="193">
      <c r="A193" s="46">
        <f t="shared" si="29"/>
        <v>170002</v>
      </c>
      <c r="B193" s="44" t="s">
        <v>743</v>
      </c>
      <c r="C193" s="44" t="s">
        <v>344</v>
      </c>
      <c r="D193" s="44" t="s">
        <v>700</v>
      </c>
      <c r="E193" s="44" t="s">
        <v>513</v>
      </c>
      <c r="F193" s="44" t="str">
        <f t="shared" si="30"/>
        <v>Item_Name_170002</v>
      </c>
      <c r="G193" s="44" t="s">
        <v>747</v>
      </c>
      <c r="H193" s="44"/>
      <c r="I193" s="44" t="s">
        <v>745</v>
      </c>
      <c r="J193" s="44" t="s">
        <v>736</v>
      </c>
      <c r="K193" s="44" t="s">
        <v>702</v>
      </c>
      <c r="L193" s="44" t="s">
        <v>336</v>
      </c>
      <c r="M193" s="44" t="s">
        <v>361</v>
      </c>
      <c r="N193" s="46"/>
      <c r="O193" s="46"/>
      <c r="P193" s="46"/>
      <c r="Q193" s="46"/>
      <c r="R193" s="46"/>
      <c r="S193" s="46"/>
    </row>
    <row r="194">
      <c r="A194" s="46">
        <f t="shared" si="29"/>
        <v>170003</v>
      </c>
      <c r="B194" s="44" t="s">
        <v>743</v>
      </c>
      <c r="C194" s="44" t="s">
        <v>342</v>
      </c>
      <c r="D194" s="44" t="s">
        <v>700</v>
      </c>
      <c r="E194" s="44" t="s">
        <v>513</v>
      </c>
      <c r="F194" s="44" t="str">
        <f t="shared" si="30"/>
        <v>Item_Name_170003</v>
      </c>
      <c r="G194" s="44" t="s">
        <v>748</v>
      </c>
      <c r="H194" s="44"/>
      <c r="I194" s="44" t="s">
        <v>745</v>
      </c>
      <c r="J194" s="44" t="s">
        <v>736</v>
      </c>
      <c r="K194" s="44" t="s">
        <v>702</v>
      </c>
      <c r="L194" s="44" t="s">
        <v>336</v>
      </c>
      <c r="M194" s="44" t="s">
        <v>361</v>
      </c>
      <c r="N194" s="46"/>
      <c r="O194" s="46"/>
      <c r="P194" s="46"/>
      <c r="Q194" s="46"/>
      <c r="R194" s="46"/>
      <c r="S194" s="46"/>
    </row>
    <row r="195">
      <c r="A195" s="46">
        <f t="shared" si="29"/>
        <v>170004</v>
      </c>
      <c r="B195" s="44" t="s">
        <v>743</v>
      </c>
      <c r="C195" s="44" t="s">
        <v>351</v>
      </c>
      <c r="D195" s="44" t="s">
        <v>700</v>
      </c>
      <c r="E195" s="44" t="s">
        <v>513</v>
      </c>
      <c r="F195" s="44" t="str">
        <f t="shared" si="30"/>
        <v>Item_Name_170004</v>
      </c>
      <c r="G195" s="44" t="s">
        <v>749</v>
      </c>
      <c r="H195" s="44"/>
      <c r="I195" s="44" t="s">
        <v>745</v>
      </c>
      <c r="J195" s="44" t="s">
        <v>736</v>
      </c>
      <c r="K195" s="44" t="s">
        <v>702</v>
      </c>
      <c r="L195" s="44" t="s">
        <v>336</v>
      </c>
      <c r="M195" s="44" t="s">
        <v>361</v>
      </c>
      <c r="N195" s="46"/>
      <c r="O195" s="46"/>
      <c r="P195" s="46"/>
      <c r="Q195" s="46"/>
      <c r="R195" s="46"/>
      <c r="S195" s="46"/>
    </row>
    <row r="196">
      <c r="A196" s="31">
        <f t="shared" si="29"/>
        <v>180001</v>
      </c>
      <c r="B196" s="29" t="s">
        <v>750</v>
      </c>
      <c r="C196" s="29" t="s">
        <v>336</v>
      </c>
      <c r="D196" s="29" t="s">
        <v>700</v>
      </c>
      <c r="E196" s="29" t="s">
        <v>513</v>
      </c>
      <c r="F196" s="29" t="str">
        <f t="shared" si="30"/>
        <v>Item_Name_180001</v>
      </c>
      <c r="G196" s="29" t="s">
        <v>751</v>
      </c>
      <c r="H196" s="29"/>
      <c r="I196" s="29" t="s">
        <v>752</v>
      </c>
      <c r="J196" s="29" t="s">
        <v>753</v>
      </c>
      <c r="K196" s="29" t="s">
        <v>702</v>
      </c>
      <c r="L196" s="29" t="s">
        <v>336</v>
      </c>
      <c r="M196" s="29" t="s">
        <v>361</v>
      </c>
      <c r="N196" s="31"/>
      <c r="O196" s="31"/>
      <c r="P196" s="31"/>
      <c r="Q196" s="31"/>
      <c r="R196" s="31"/>
      <c r="S196" s="31"/>
    </row>
    <row r="197">
      <c r="A197" s="31">
        <f t="shared" si="29"/>
        <v>180002</v>
      </c>
      <c r="B197" s="29" t="s">
        <v>750</v>
      </c>
      <c r="C197" s="29" t="s">
        <v>344</v>
      </c>
      <c r="D197" s="29" t="s">
        <v>700</v>
      </c>
      <c r="E197" s="29" t="s">
        <v>513</v>
      </c>
      <c r="F197" s="29" t="str">
        <f t="shared" si="30"/>
        <v>Item_Name_180002</v>
      </c>
      <c r="G197" s="29" t="s">
        <v>754</v>
      </c>
      <c r="H197" s="29"/>
      <c r="I197" s="29" t="s">
        <v>752</v>
      </c>
      <c r="J197" s="29" t="s">
        <v>755</v>
      </c>
      <c r="K197" s="29" t="s">
        <v>702</v>
      </c>
      <c r="L197" s="29" t="s">
        <v>336</v>
      </c>
      <c r="M197" s="29" t="s">
        <v>361</v>
      </c>
      <c r="N197" s="31"/>
      <c r="O197" s="31"/>
      <c r="P197" s="31"/>
      <c r="Q197" s="31"/>
      <c r="R197" s="31"/>
      <c r="S197" s="31"/>
    </row>
    <row r="198">
      <c r="A198" s="31">
        <f t="shared" si="29"/>
        <v>180003</v>
      </c>
      <c r="B198" s="29" t="s">
        <v>750</v>
      </c>
      <c r="C198" s="29" t="s">
        <v>342</v>
      </c>
      <c r="D198" s="29" t="s">
        <v>700</v>
      </c>
      <c r="E198" s="29" t="s">
        <v>513</v>
      </c>
      <c r="F198" s="29" t="str">
        <f t="shared" si="30"/>
        <v>Item_Name_180003</v>
      </c>
      <c r="G198" s="29" t="s">
        <v>756</v>
      </c>
      <c r="H198" s="29"/>
      <c r="I198" s="29" t="s">
        <v>752</v>
      </c>
      <c r="J198" s="29" t="s">
        <v>755</v>
      </c>
      <c r="K198" s="29" t="s">
        <v>702</v>
      </c>
      <c r="L198" s="29" t="s">
        <v>336</v>
      </c>
      <c r="M198" s="29" t="s">
        <v>361</v>
      </c>
      <c r="N198" s="31"/>
      <c r="O198" s="31"/>
      <c r="P198" s="31"/>
      <c r="Q198" s="31"/>
      <c r="R198" s="31"/>
      <c r="S198" s="31"/>
    </row>
    <row r="199">
      <c r="A199" s="31">
        <f t="shared" si="29"/>
        <v>180004</v>
      </c>
      <c r="B199" s="29" t="s">
        <v>750</v>
      </c>
      <c r="C199" s="29" t="s">
        <v>351</v>
      </c>
      <c r="D199" s="29" t="s">
        <v>700</v>
      </c>
      <c r="E199" s="29" t="s">
        <v>513</v>
      </c>
      <c r="F199" s="29" t="str">
        <f t="shared" si="30"/>
        <v>Item_Name_180004</v>
      </c>
      <c r="G199" s="29" t="s">
        <v>757</v>
      </c>
      <c r="H199" s="29"/>
      <c r="I199" s="29" t="s">
        <v>752</v>
      </c>
      <c r="J199" s="29" t="s">
        <v>755</v>
      </c>
      <c r="K199" s="29" t="s">
        <v>702</v>
      </c>
      <c r="L199" s="29" t="s">
        <v>336</v>
      </c>
      <c r="M199" s="29" t="s">
        <v>361</v>
      </c>
      <c r="N199" s="31"/>
      <c r="O199" s="31"/>
      <c r="P199" s="31"/>
      <c r="Q199" s="31"/>
      <c r="R199" s="31"/>
      <c r="S199" s="31"/>
    </row>
    <row r="200">
      <c r="A200" s="46">
        <f t="shared" si="29"/>
        <v>190001</v>
      </c>
      <c r="B200" s="44" t="s">
        <v>758</v>
      </c>
      <c r="C200" s="44" t="s">
        <v>336</v>
      </c>
      <c r="D200" s="44" t="s">
        <v>700</v>
      </c>
      <c r="E200" s="44" t="s">
        <v>513</v>
      </c>
      <c r="F200" s="44" t="str">
        <f t="shared" si="30"/>
        <v>Item_Name_190001</v>
      </c>
      <c r="G200" s="44" t="s">
        <v>12</v>
      </c>
      <c r="H200" s="44"/>
      <c r="I200" s="44" t="s">
        <v>12</v>
      </c>
      <c r="J200" s="46"/>
      <c r="K200" s="44" t="s">
        <v>702</v>
      </c>
      <c r="L200" s="44" t="s">
        <v>336</v>
      </c>
      <c r="M200" s="44" t="s">
        <v>361</v>
      </c>
      <c r="N200" s="46"/>
      <c r="O200" s="46"/>
      <c r="P200" s="46"/>
      <c r="Q200" s="46"/>
      <c r="R200" s="46"/>
      <c r="S200" s="46"/>
    </row>
    <row r="201">
      <c r="A201" s="31">
        <f t="shared" si="29"/>
        <v>200001</v>
      </c>
      <c r="B201" s="29" t="s">
        <v>759</v>
      </c>
      <c r="C201" s="29" t="s">
        <v>336</v>
      </c>
      <c r="D201" s="29" t="s">
        <v>700</v>
      </c>
      <c r="E201" s="29" t="s">
        <v>513</v>
      </c>
      <c r="F201" s="29" t="str">
        <f t="shared" si="30"/>
        <v>Item_Name_200001</v>
      </c>
      <c r="G201" s="29" t="s">
        <v>760</v>
      </c>
      <c r="H201" s="29"/>
      <c r="I201" s="29" t="s">
        <v>272</v>
      </c>
      <c r="J201" s="31"/>
      <c r="K201" s="29" t="s">
        <v>702</v>
      </c>
      <c r="L201" s="29" t="s">
        <v>336</v>
      </c>
      <c r="M201" s="29" t="s">
        <v>361</v>
      </c>
      <c r="N201" s="31"/>
      <c r="O201" s="29" t="s">
        <v>490</v>
      </c>
      <c r="P201" s="29" t="s">
        <v>493</v>
      </c>
      <c r="Q201" s="29"/>
      <c r="R201" s="29" t="s">
        <v>761</v>
      </c>
      <c r="S201" s="31"/>
    </row>
    <row r="202">
      <c r="A202" s="31">
        <f t="shared" si="29"/>
        <v>200002</v>
      </c>
      <c r="B202" s="29" t="s">
        <v>759</v>
      </c>
      <c r="C202" s="29" t="s">
        <v>344</v>
      </c>
      <c r="D202" s="29" t="s">
        <v>700</v>
      </c>
      <c r="E202" s="29" t="s">
        <v>513</v>
      </c>
      <c r="F202" s="29" t="str">
        <f t="shared" si="30"/>
        <v>Item_Name_200002</v>
      </c>
      <c r="G202" s="29" t="s">
        <v>762</v>
      </c>
      <c r="H202" s="29"/>
      <c r="I202" s="29" t="s">
        <v>272</v>
      </c>
      <c r="J202" s="31"/>
      <c r="K202" s="29" t="s">
        <v>702</v>
      </c>
      <c r="L202" s="29" t="s">
        <v>336</v>
      </c>
      <c r="M202" s="29" t="s">
        <v>361</v>
      </c>
      <c r="N202" s="31"/>
      <c r="O202" s="29" t="s">
        <v>494</v>
      </c>
      <c r="P202" s="29" t="s">
        <v>496</v>
      </c>
      <c r="Q202" s="31"/>
      <c r="R202" s="29" t="s">
        <v>763</v>
      </c>
      <c r="S202" s="31"/>
    </row>
    <row r="203">
      <c r="A203" s="31">
        <f t="shared" si="29"/>
        <v>200003</v>
      </c>
      <c r="B203" s="29" t="s">
        <v>759</v>
      </c>
      <c r="C203" s="29" t="s">
        <v>342</v>
      </c>
      <c r="D203" s="29" t="s">
        <v>700</v>
      </c>
      <c r="E203" s="29" t="s">
        <v>513</v>
      </c>
      <c r="F203" s="29" t="str">
        <f t="shared" si="30"/>
        <v>Item_Name_200003</v>
      </c>
      <c r="G203" s="29" t="s">
        <v>764</v>
      </c>
      <c r="H203" s="29"/>
      <c r="I203" s="29" t="s">
        <v>272</v>
      </c>
      <c r="J203" s="31"/>
      <c r="K203" s="29" t="s">
        <v>702</v>
      </c>
      <c r="L203" s="29" t="s">
        <v>336</v>
      </c>
      <c r="M203" s="29" t="s">
        <v>361</v>
      </c>
      <c r="N203" s="31"/>
      <c r="O203" s="29" t="s">
        <v>497</v>
      </c>
      <c r="P203" s="29" t="s">
        <v>499</v>
      </c>
      <c r="Q203" s="31"/>
      <c r="R203" s="29" t="s">
        <v>765</v>
      </c>
      <c r="S203" s="31"/>
    </row>
    <row r="204">
      <c r="A204" s="46">
        <f t="shared" si="29"/>
        <v>210001</v>
      </c>
      <c r="B204" s="44" t="s">
        <v>766</v>
      </c>
      <c r="C204" s="44" t="s">
        <v>336</v>
      </c>
      <c r="D204" s="44" t="s">
        <v>700</v>
      </c>
      <c r="E204" s="44" t="s">
        <v>513</v>
      </c>
      <c r="F204" s="44" t="str">
        <f t="shared" si="30"/>
        <v>Item_Name_210001</v>
      </c>
      <c r="G204" s="44" t="s">
        <v>502</v>
      </c>
      <c r="H204" s="44"/>
      <c r="I204" s="44" t="s">
        <v>767</v>
      </c>
      <c r="J204" s="44" t="s">
        <v>768</v>
      </c>
      <c r="K204" s="44" t="s">
        <v>702</v>
      </c>
      <c r="L204" s="44" t="s">
        <v>336</v>
      </c>
      <c r="M204" s="44" t="s">
        <v>361</v>
      </c>
      <c r="N204" s="46"/>
      <c r="O204" s="46"/>
      <c r="P204" s="46"/>
      <c r="Q204" s="46"/>
      <c r="R204" s="46"/>
      <c r="S204" s="46"/>
    </row>
    <row r="205">
      <c r="A205" s="57">
        <f t="shared" si="29"/>
        <v>210002</v>
      </c>
      <c r="B205" s="45" t="s">
        <v>766</v>
      </c>
      <c r="C205" s="45" t="s">
        <v>344</v>
      </c>
      <c r="D205" s="45" t="s">
        <v>700</v>
      </c>
      <c r="E205" s="45" t="s">
        <v>513</v>
      </c>
      <c r="F205" s="45" t="str">
        <f t="shared" si="30"/>
        <v>Item_Name_210002</v>
      </c>
      <c r="G205" s="45" t="s">
        <v>769</v>
      </c>
      <c r="H205" s="45"/>
      <c r="I205" s="45" t="s">
        <v>767</v>
      </c>
      <c r="J205" s="45" t="s">
        <v>770</v>
      </c>
      <c r="K205" s="45" t="s">
        <v>702</v>
      </c>
      <c r="L205" s="45" t="s">
        <v>336</v>
      </c>
      <c r="M205" s="45" t="s">
        <v>361</v>
      </c>
      <c r="N205" s="57"/>
      <c r="O205" s="57"/>
      <c r="P205" s="57"/>
      <c r="Q205" s="57"/>
      <c r="R205" s="45" t="s">
        <v>771</v>
      </c>
      <c r="S205" s="57"/>
    </row>
    <row r="206">
      <c r="A206" s="57">
        <f t="shared" si="29"/>
        <v>210003</v>
      </c>
      <c r="B206" s="45" t="s">
        <v>766</v>
      </c>
      <c r="C206" s="45" t="s">
        <v>342</v>
      </c>
      <c r="D206" s="45" t="s">
        <v>700</v>
      </c>
      <c r="E206" s="45" t="s">
        <v>513</v>
      </c>
      <c r="F206" s="45" t="str">
        <f t="shared" si="30"/>
        <v>Item_Name_210003</v>
      </c>
      <c r="G206" s="45" t="s">
        <v>772</v>
      </c>
      <c r="H206" s="45"/>
      <c r="I206" s="45" t="s">
        <v>767</v>
      </c>
      <c r="J206" s="45" t="s">
        <v>770</v>
      </c>
      <c r="K206" s="45" t="s">
        <v>702</v>
      </c>
      <c r="L206" s="45" t="s">
        <v>336</v>
      </c>
      <c r="M206" s="45" t="s">
        <v>361</v>
      </c>
      <c r="N206" s="57"/>
      <c r="O206" s="57"/>
      <c r="P206" s="57"/>
      <c r="Q206" s="57"/>
      <c r="R206" s="45" t="s">
        <v>773</v>
      </c>
      <c r="S206" s="57"/>
    </row>
    <row r="207">
      <c r="A207" s="57">
        <f t="shared" si="29"/>
        <v>210004</v>
      </c>
      <c r="B207" s="45" t="s">
        <v>766</v>
      </c>
      <c r="C207" s="45" t="s">
        <v>351</v>
      </c>
      <c r="D207" s="45" t="s">
        <v>700</v>
      </c>
      <c r="E207" s="45" t="s">
        <v>513</v>
      </c>
      <c r="F207" s="45" t="str">
        <f t="shared" si="30"/>
        <v>Item_Name_210004</v>
      </c>
      <c r="G207" s="45" t="s">
        <v>774</v>
      </c>
      <c r="H207" s="45"/>
      <c r="I207" s="45" t="s">
        <v>767</v>
      </c>
      <c r="J207" s="45" t="s">
        <v>770</v>
      </c>
      <c r="K207" s="45" t="s">
        <v>702</v>
      </c>
      <c r="L207" s="45" t="s">
        <v>336</v>
      </c>
      <c r="M207" s="45" t="s">
        <v>361</v>
      </c>
      <c r="N207" s="57"/>
      <c r="O207" s="57"/>
      <c r="P207" s="57"/>
      <c r="Q207" s="57"/>
      <c r="R207" s="45" t="s">
        <v>775</v>
      </c>
      <c r="S207" s="57"/>
    </row>
    <row r="208">
      <c r="A208" s="57">
        <f t="shared" si="29"/>
        <v>210005</v>
      </c>
      <c r="B208" s="45" t="s">
        <v>766</v>
      </c>
      <c r="C208" s="45" t="s">
        <v>343</v>
      </c>
      <c r="D208" s="45" t="s">
        <v>700</v>
      </c>
      <c r="E208" s="45" t="s">
        <v>513</v>
      </c>
      <c r="F208" s="45" t="str">
        <f t="shared" si="30"/>
        <v>Item_Name_210005</v>
      </c>
      <c r="G208" s="45" t="s">
        <v>776</v>
      </c>
      <c r="H208" s="45"/>
      <c r="I208" s="45" t="s">
        <v>767</v>
      </c>
      <c r="J208" s="45" t="s">
        <v>777</v>
      </c>
      <c r="K208" s="45" t="s">
        <v>702</v>
      </c>
      <c r="L208" s="45" t="s">
        <v>336</v>
      </c>
      <c r="M208" s="45" t="s">
        <v>361</v>
      </c>
      <c r="N208" s="57"/>
      <c r="O208" s="57"/>
      <c r="P208" s="57"/>
      <c r="Q208" s="57"/>
      <c r="R208" s="45" t="s">
        <v>778</v>
      </c>
      <c r="S208" s="57"/>
    </row>
    <row r="209">
      <c r="A209" s="57">
        <f t="shared" si="29"/>
        <v>210006</v>
      </c>
      <c r="B209" s="45" t="s">
        <v>766</v>
      </c>
      <c r="C209" s="45" t="s">
        <v>358</v>
      </c>
      <c r="D209" s="45" t="s">
        <v>700</v>
      </c>
      <c r="E209" s="45" t="s">
        <v>513</v>
      </c>
      <c r="F209" s="45" t="str">
        <f t="shared" si="30"/>
        <v>Item_Name_210006</v>
      </c>
      <c r="G209" s="45" t="s">
        <v>779</v>
      </c>
      <c r="H209" s="45"/>
      <c r="I209" s="45" t="s">
        <v>767</v>
      </c>
      <c r="J209" s="45" t="s">
        <v>777</v>
      </c>
      <c r="K209" s="45" t="s">
        <v>702</v>
      </c>
      <c r="L209" s="45" t="s">
        <v>336</v>
      </c>
      <c r="M209" s="45" t="s">
        <v>361</v>
      </c>
      <c r="N209" s="57"/>
      <c r="O209" s="57"/>
      <c r="P209" s="57"/>
      <c r="Q209" s="57"/>
      <c r="R209" s="45" t="s">
        <v>780</v>
      </c>
      <c r="S209" s="57"/>
    </row>
    <row r="210">
      <c r="A210" s="57">
        <f t="shared" si="29"/>
        <v>210007</v>
      </c>
      <c r="B210" s="45" t="s">
        <v>766</v>
      </c>
      <c r="C210" s="45" t="s">
        <v>362</v>
      </c>
      <c r="D210" s="45" t="s">
        <v>700</v>
      </c>
      <c r="E210" s="45" t="s">
        <v>513</v>
      </c>
      <c r="F210" s="45" t="str">
        <f t="shared" si="30"/>
        <v>Item_Name_210007</v>
      </c>
      <c r="G210" s="45" t="s">
        <v>781</v>
      </c>
      <c r="H210" s="45"/>
      <c r="I210" s="45" t="s">
        <v>767</v>
      </c>
      <c r="J210" s="45" t="s">
        <v>777</v>
      </c>
      <c r="K210" s="45" t="s">
        <v>702</v>
      </c>
      <c r="L210" s="45" t="s">
        <v>336</v>
      </c>
      <c r="M210" s="45" t="s">
        <v>361</v>
      </c>
      <c r="N210" s="57"/>
      <c r="O210" s="57"/>
      <c r="P210" s="57"/>
      <c r="Q210" s="57"/>
      <c r="R210" s="45" t="s">
        <v>782</v>
      </c>
      <c r="S210" s="57"/>
    </row>
    <row r="211">
      <c r="A211" s="57" t="s">
        <v>783</v>
      </c>
      <c r="B211" s="45" t="s">
        <v>766</v>
      </c>
      <c r="C211" s="45" t="s">
        <v>343</v>
      </c>
      <c r="D211" s="45" t="s">
        <v>700</v>
      </c>
      <c r="E211" s="45" t="s">
        <v>513</v>
      </c>
      <c r="F211" s="45" t="str">
        <f t="shared" si="30"/>
        <v>Item_Name_210005</v>
      </c>
      <c r="G211" s="45" t="s">
        <v>784</v>
      </c>
      <c r="H211" s="45"/>
      <c r="I211" s="45" t="s">
        <v>767</v>
      </c>
      <c r="J211" s="45" t="s">
        <v>785</v>
      </c>
      <c r="K211" s="45" t="s">
        <v>702</v>
      </c>
      <c r="L211" s="45" t="s">
        <v>336</v>
      </c>
      <c r="M211" s="45" t="s">
        <v>361</v>
      </c>
      <c r="N211" s="57"/>
      <c r="O211" s="57"/>
      <c r="P211" s="57"/>
      <c r="Q211" s="57"/>
      <c r="R211" s="45" t="s">
        <v>786</v>
      </c>
      <c r="S211" s="57"/>
    </row>
    <row r="212">
      <c r="A212" s="57" t="s">
        <v>787</v>
      </c>
      <c r="B212" s="45" t="s">
        <v>766</v>
      </c>
      <c r="C212" s="45" t="s">
        <v>358</v>
      </c>
      <c r="D212" s="45" t="s">
        <v>700</v>
      </c>
      <c r="E212" s="45" t="s">
        <v>513</v>
      </c>
      <c r="F212" s="45" t="str">
        <f t="shared" si="30"/>
        <v>Item_Name_210006</v>
      </c>
      <c r="G212" s="45" t="s">
        <v>788</v>
      </c>
      <c r="H212" s="45"/>
      <c r="I212" s="45" t="s">
        <v>767</v>
      </c>
      <c r="J212" s="45" t="s">
        <v>785</v>
      </c>
      <c r="K212" s="45" t="s">
        <v>702</v>
      </c>
      <c r="L212" s="45" t="s">
        <v>336</v>
      </c>
      <c r="M212" s="45" t="s">
        <v>361</v>
      </c>
      <c r="N212" s="57"/>
      <c r="O212" s="57"/>
      <c r="P212" s="57"/>
      <c r="Q212" s="57"/>
      <c r="R212" s="45" t="s">
        <v>789</v>
      </c>
      <c r="S212" s="57"/>
    </row>
    <row r="213">
      <c r="A213" s="57" t="s">
        <v>790</v>
      </c>
      <c r="B213" s="45" t="s">
        <v>766</v>
      </c>
      <c r="C213" s="45" t="s">
        <v>362</v>
      </c>
      <c r="D213" s="45" t="s">
        <v>700</v>
      </c>
      <c r="E213" s="45" t="s">
        <v>513</v>
      </c>
      <c r="F213" s="45" t="str">
        <f t="shared" si="30"/>
        <v>Item_Name_210007</v>
      </c>
      <c r="G213" s="45" t="s">
        <v>791</v>
      </c>
      <c r="H213" s="45"/>
      <c r="I213" s="45" t="s">
        <v>767</v>
      </c>
      <c r="J213" s="45" t="s">
        <v>785</v>
      </c>
      <c r="K213" s="45" t="s">
        <v>702</v>
      </c>
      <c r="L213" s="58" t="s">
        <v>336</v>
      </c>
      <c r="M213" s="58" t="s">
        <v>361</v>
      </c>
      <c r="N213" s="59"/>
      <c r="O213" s="59"/>
      <c r="P213" s="57"/>
      <c r="Q213" s="57"/>
      <c r="R213" s="45" t="s">
        <v>792</v>
      </c>
      <c r="S213" s="57"/>
    </row>
    <row r="214">
      <c r="A214" s="60">
        <f t="shared" ref="A214:A220" si="31">B214*100+C214</f>
        <v>210101</v>
      </c>
      <c r="B214" s="61" t="s">
        <v>766</v>
      </c>
      <c r="C214" s="61" t="s">
        <v>793</v>
      </c>
      <c r="D214" s="44" t="s">
        <v>700</v>
      </c>
      <c r="E214" s="44" t="s">
        <v>513</v>
      </c>
      <c r="F214" s="44" t="str">
        <f t="shared" si="30"/>
        <v>Item_Name_210101</v>
      </c>
      <c r="G214" s="44" t="s">
        <v>794</v>
      </c>
      <c r="H214" s="44"/>
      <c r="I214" s="44" t="s">
        <v>767</v>
      </c>
      <c r="J214" s="44" t="s">
        <v>768</v>
      </c>
      <c r="K214" s="44" t="s">
        <v>702</v>
      </c>
      <c r="L214" s="61" t="s">
        <v>336</v>
      </c>
      <c r="M214" s="61" t="s">
        <v>361</v>
      </c>
      <c r="N214" s="60"/>
      <c r="O214" s="60"/>
      <c r="P214" s="46"/>
      <c r="Q214" s="46"/>
      <c r="R214" s="46"/>
      <c r="S214" s="46"/>
    </row>
    <row r="215">
      <c r="A215" s="62">
        <f t="shared" si="31"/>
        <v>210102</v>
      </c>
      <c r="B215" s="62" t="s">
        <v>766</v>
      </c>
      <c r="C215" s="63" t="s">
        <v>795</v>
      </c>
      <c r="D215" s="64" t="s">
        <v>700</v>
      </c>
      <c r="E215" s="64" t="s">
        <v>513</v>
      </c>
      <c r="F215" s="65" t="str">
        <f t="shared" si="30"/>
        <v>Item_Name_210102</v>
      </c>
      <c r="G215" s="65" t="s">
        <v>796</v>
      </c>
      <c r="H215" s="64"/>
      <c r="I215" s="64" t="s">
        <v>767</v>
      </c>
      <c r="J215" s="45" t="s">
        <v>770</v>
      </c>
      <c r="K215" s="65" t="s">
        <v>702</v>
      </c>
      <c r="L215" s="62" t="s">
        <v>336</v>
      </c>
      <c r="M215" s="62" t="s">
        <v>361</v>
      </c>
      <c r="N215" s="62"/>
      <c r="O215" s="62"/>
      <c r="P215" s="64"/>
      <c r="Q215" s="64"/>
      <c r="R215" s="65" t="s">
        <v>797</v>
      </c>
      <c r="S215" s="64"/>
    </row>
    <row r="216">
      <c r="A216" s="62">
        <f t="shared" si="31"/>
        <v>210103</v>
      </c>
      <c r="B216" s="62" t="s">
        <v>766</v>
      </c>
      <c r="C216" s="58" t="s">
        <v>798</v>
      </c>
      <c r="D216" s="64" t="s">
        <v>700</v>
      </c>
      <c r="E216" s="64" t="s">
        <v>513</v>
      </c>
      <c r="F216" s="65" t="str">
        <f t="shared" si="30"/>
        <v>Item_Name_210103</v>
      </c>
      <c r="G216" s="65" t="s">
        <v>799</v>
      </c>
      <c r="H216" s="64"/>
      <c r="I216" s="64" t="s">
        <v>767</v>
      </c>
      <c r="J216" s="45" t="s">
        <v>770</v>
      </c>
      <c r="K216" s="65" t="s">
        <v>702</v>
      </c>
      <c r="L216" s="62" t="s">
        <v>336</v>
      </c>
      <c r="M216" s="62" t="s">
        <v>361</v>
      </c>
      <c r="N216" s="62"/>
      <c r="O216" s="62"/>
      <c r="P216" s="64"/>
      <c r="Q216" s="64"/>
      <c r="R216" s="65" t="s">
        <v>800</v>
      </c>
      <c r="S216" s="64"/>
    </row>
    <row r="217">
      <c r="A217" s="62">
        <f t="shared" si="31"/>
        <v>210104</v>
      </c>
      <c r="B217" s="62" t="s">
        <v>766</v>
      </c>
      <c r="C217" s="63" t="s">
        <v>801</v>
      </c>
      <c r="D217" s="64" t="s">
        <v>700</v>
      </c>
      <c r="E217" s="64" t="s">
        <v>513</v>
      </c>
      <c r="F217" s="65" t="str">
        <f t="shared" si="30"/>
        <v>Item_Name_210104</v>
      </c>
      <c r="G217" s="65" t="s">
        <v>802</v>
      </c>
      <c r="H217" s="64"/>
      <c r="I217" s="64" t="s">
        <v>767</v>
      </c>
      <c r="J217" s="45" t="s">
        <v>770</v>
      </c>
      <c r="K217" s="65" t="s">
        <v>702</v>
      </c>
      <c r="L217" s="62" t="s">
        <v>336</v>
      </c>
      <c r="M217" s="62" t="s">
        <v>361</v>
      </c>
      <c r="N217" s="62"/>
      <c r="O217" s="62"/>
      <c r="P217" s="64"/>
      <c r="Q217" s="64"/>
      <c r="R217" s="65" t="s">
        <v>803</v>
      </c>
      <c r="S217" s="64"/>
    </row>
    <row r="218">
      <c r="A218" s="62">
        <f t="shared" si="31"/>
        <v>210105</v>
      </c>
      <c r="B218" s="62" t="s">
        <v>766</v>
      </c>
      <c r="C218" s="58" t="s">
        <v>804</v>
      </c>
      <c r="D218" s="64" t="s">
        <v>700</v>
      </c>
      <c r="E218" s="64" t="s">
        <v>513</v>
      </c>
      <c r="F218" s="65" t="str">
        <f t="shared" si="30"/>
        <v>Item_Name_210105</v>
      </c>
      <c r="G218" s="65" t="s">
        <v>805</v>
      </c>
      <c r="H218" s="64"/>
      <c r="I218" s="64" t="s">
        <v>767</v>
      </c>
      <c r="J218" s="45" t="s">
        <v>777</v>
      </c>
      <c r="K218" s="65" t="s">
        <v>702</v>
      </c>
      <c r="L218" s="62" t="s">
        <v>336</v>
      </c>
      <c r="M218" s="62" t="s">
        <v>361</v>
      </c>
      <c r="N218" s="62"/>
      <c r="O218" s="62"/>
      <c r="P218" s="64"/>
      <c r="Q218" s="64"/>
      <c r="R218" s="65" t="s">
        <v>806</v>
      </c>
      <c r="S218" s="64"/>
    </row>
    <row r="219">
      <c r="A219" s="62">
        <f t="shared" si="31"/>
        <v>210106</v>
      </c>
      <c r="B219" s="62" t="s">
        <v>766</v>
      </c>
      <c r="C219" s="63" t="s">
        <v>807</v>
      </c>
      <c r="D219" s="64" t="s">
        <v>700</v>
      </c>
      <c r="E219" s="64" t="s">
        <v>513</v>
      </c>
      <c r="F219" s="65" t="str">
        <f t="shared" si="30"/>
        <v>Item_Name_210106</v>
      </c>
      <c r="G219" s="65" t="s">
        <v>808</v>
      </c>
      <c r="H219" s="64"/>
      <c r="I219" s="64" t="s">
        <v>767</v>
      </c>
      <c r="J219" s="45" t="s">
        <v>777</v>
      </c>
      <c r="K219" s="65" t="s">
        <v>702</v>
      </c>
      <c r="L219" s="62" t="s">
        <v>336</v>
      </c>
      <c r="M219" s="62" t="s">
        <v>361</v>
      </c>
      <c r="N219" s="62"/>
      <c r="O219" s="62"/>
      <c r="P219" s="64"/>
      <c r="Q219" s="64"/>
      <c r="R219" s="65" t="s">
        <v>809</v>
      </c>
      <c r="S219" s="64"/>
    </row>
    <row r="220">
      <c r="A220" s="62">
        <f t="shared" si="31"/>
        <v>210107</v>
      </c>
      <c r="B220" s="62" t="s">
        <v>766</v>
      </c>
      <c r="C220" s="58" t="s">
        <v>810</v>
      </c>
      <c r="D220" s="64" t="s">
        <v>700</v>
      </c>
      <c r="E220" s="64" t="s">
        <v>513</v>
      </c>
      <c r="F220" s="65" t="str">
        <f t="shared" si="30"/>
        <v>Item_Name_210107</v>
      </c>
      <c r="G220" s="65" t="s">
        <v>811</v>
      </c>
      <c r="H220" s="64"/>
      <c r="I220" s="64" t="s">
        <v>767</v>
      </c>
      <c r="J220" s="45" t="s">
        <v>777</v>
      </c>
      <c r="K220" s="65" t="s">
        <v>702</v>
      </c>
      <c r="L220" s="62" t="s">
        <v>336</v>
      </c>
      <c r="M220" s="62" t="s">
        <v>361</v>
      </c>
      <c r="N220" s="62"/>
      <c r="O220" s="62"/>
      <c r="P220" s="64"/>
      <c r="Q220" s="64"/>
      <c r="R220" s="65" t="s">
        <v>812</v>
      </c>
      <c r="S220" s="64"/>
    </row>
    <row r="221">
      <c r="A221" s="62" t="s">
        <v>783</v>
      </c>
      <c r="B221" s="62" t="s">
        <v>766</v>
      </c>
      <c r="C221" s="63" t="s">
        <v>813</v>
      </c>
      <c r="D221" s="64" t="s">
        <v>700</v>
      </c>
      <c r="E221" s="64" t="s">
        <v>513</v>
      </c>
      <c r="F221" s="65" t="str">
        <f t="shared" si="30"/>
        <v>Item_Name_210005</v>
      </c>
      <c r="G221" s="65" t="s">
        <v>814</v>
      </c>
      <c r="H221" s="64"/>
      <c r="I221" s="64" t="s">
        <v>767</v>
      </c>
      <c r="J221" s="45" t="s">
        <v>785</v>
      </c>
      <c r="K221" s="65" t="s">
        <v>702</v>
      </c>
      <c r="L221" s="62" t="s">
        <v>336</v>
      </c>
      <c r="M221" s="62" t="s">
        <v>361</v>
      </c>
      <c r="N221" s="62"/>
      <c r="O221" s="62"/>
      <c r="P221" s="64"/>
      <c r="Q221" s="64"/>
      <c r="R221" s="65" t="s">
        <v>815</v>
      </c>
      <c r="S221" s="64"/>
    </row>
    <row r="222">
      <c r="A222" s="62" t="s">
        <v>787</v>
      </c>
      <c r="B222" s="62" t="s">
        <v>766</v>
      </c>
      <c r="C222" s="58" t="s">
        <v>816</v>
      </c>
      <c r="D222" s="64" t="s">
        <v>700</v>
      </c>
      <c r="E222" s="64" t="s">
        <v>513</v>
      </c>
      <c r="F222" s="65" t="str">
        <f t="shared" si="30"/>
        <v>Item_Name_210006</v>
      </c>
      <c r="G222" s="65" t="s">
        <v>817</v>
      </c>
      <c r="H222" s="64"/>
      <c r="I222" s="64" t="s">
        <v>767</v>
      </c>
      <c r="J222" s="45" t="s">
        <v>785</v>
      </c>
      <c r="K222" s="65" t="s">
        <v>702</v>
      </c>
      <c r="L222" s="62" t="s">
        <v>336</v>
      </c>
      <c r="M222" s="62" t="s">
        <v>361</v>
      </c>
      <c r="N222" s="62"/>
      <c r="O222" s="62"/>
      <c r="P222" s="64"/>
      <c r="Q222" s="64"/>
      <c r="R222" s="65" t="s">
        <v>818</v>
      </c>
      <c r="S222" s="64"/>
    </row>
    <row r="223">
      <c r="A223" s="62" t="s">
        <v>790</v>
      </c>
      <c r="B223" s="62" t="s">
        <v>766</v>
      </c>
      <c r="C223" s="63" t="s">
        <v>819</v>
      </c>
      <c r="D223" s="64" t="s">
        <v>700</v>
      </c>
      <c r="E223" s="64" t="s">
        <v>513</v>
      </c>
      <c r="F223" s="65" t="str">
        <f t="shared" si="30"/>
        <v>Item_Name_210007</v>
      </c>
      <c r="G223" s="65" t="s">
        <v>820</v>
      </c>
      <c r="H223" s="64"/>
      <c r="I223" s="64" t="s">
        <v>767</v>
      </c>
      <c r="J223" s="45" t="s">
        <v>785</v>
      </c>
      <c r="K223" s="65" t="s">
        <v>702</v>
      </c>
      <c r="L223" s="62" t="s">
        <v>336</v>
      </c>
      <c r="M223" s="62" t="s">
        <v>361</v>
      </c>
      <c r="N223" s="62"/>
      <c r="O223" s="62"/>
      <c r="P223" s="64"/>
      <c r="Q223" s="64"/>
      <c r="R223" s="65" t="s">
        <v>821</v>
      </c>
      <c r="S223" s="64"/>
    </row>
    <row r="224">
      <c r="A224" s="31">
        <f t="shared" ref="A224:A228" si="32">B224*100+C224</f>
        <v>220003</v>
      </c>
      <c r="B224" s="29" t="s">
        <v>822</v>
      </c>
      <c r="C224" s="29" t="s">
        <v>342</v>
      </c>
      <c r="D224" s="29" t="s">
        <v>700</v>
      </c>
      <c r="E224" s="29" t="s">
        <v>513</v>
      </c>
      <c r="F224" s="29" t="str">
        <f t="shared" si="30"/>
        <v>Item_Name_220003</v>
      </c>
      <c r="G224" s="29" t="s">
        <v>6</v>
      </c>
      <c r="H224" s="29"/>
      <c r="I224" s="29" t="s">
        <v>6</v>
      </c>
      <c r="J224" s="31"/>
      <c r="K224" s="29" t="s">
        <v>702</v>
      </c>
      <c r="L224" s="66" t="s">
        <v>336</v>
      </c>
      <c r="M224" s="66" t="s">
        <v>361</v>
      </c>
      <c r="N224" s="67"/>
      <c r="O224" s="67"/>
      <c r="P224" s="31"/>
      <c r="Q224" s="31"/>
      <c r="R224" s="31"/>
      <c r="S224" s="31"/>
    </row>
    <row r="225">
      <c r="A225" s="46">
        <f t="shared" si="32"/>
        <v>230001</v>
      </c>
      <c r="B225" s="44" t="s">
        <v>823</v>
      </c>
      <c r="C225" s="44" t="s">
        <v>336</v>
      </c>
      <c r="D225" s="44" t="s">
        <v>700</v>
      </c>
      <c r="E225" s="44" t="s">
        <v>513</v>
      </c>
      <c r="F225" s="44" t="str">
        <f t="shared" si="30"/>
        <v>Item_Name_230001</v>
      </c>
      <c r="G225" s="44" t="s">
        <v>824</v>
      </c>
      <c r="H225" s="44"/>
      <c r="I225" s="44" t="s">
        <v>825</v>
      </c>
      <c r="J225" s="46"/>
      <c r="K225" s="44" t="s">
        <v>702</v>
      </c>
      <c r="L225" s="61" t="s">
        <v>336</v>
      </c>
      <c r="M225" s="61" t="s">
        <v>361</v>
      </c>
      <c r="N225" s="60"/>
      <c r="O225" s="60"/>
      <c r="P225" s="46"/>
      <c r="Q225" s="46"/>
      <c r="R225" s="46"/>
      <c r="S225" s="46"/>
    </row>
    <row r="226">
      <c r="A226" s="46">
        <f t="shared" si="32"/>
        <v>230002</v>
      </c>
      <c r="B226" s="44" t="s">
        <v>823</v>
      </c>
      <c r="C226" s="44" t="s">
        <v>344</v>
      </c>
      <c r="D226" s="44" t="s">
        <v>700</v>
      </c>
      <c r="E226" s="44" t="s">
        <v>513</v>
      </c>
      <c r="F226" s="44" t="str">
        <f t="shared" si="30"/>
        <v>Item_Name_230002</v>
      </c>
      <c r="G226" s="44" t="s">
        <v>826</v>
      </c>
      <c r="H226" s="44"/>
      <c r="I226" s="44" t="s">
        <v>825</v>
      </c>
      <c r="J226" s="46"/>
      <c r="K226" s="44" t="s">
        <v>702</v>
      </c>
      <c r="L226" s="61" t="s">
        <v>336</v>
      </c>
      <c r="M226" s="61" t="s">
        <v>361</v>
      </c>
      <c r="N226" s="60"/>
      <c r="O226" s="60"/>
      <c r="P226" s="46"/>
      <c r="Q226" s="46"/>
      <c r="R226" s="46"/>
      <c r="S226" s="46"/>
    </row>
    <row r="227">
      <c r="A227" s="46">
        <f t="shared" si="32"/>
        <v>230003</v>
      </c>
      <c r="B227" s="44" t="s">
        <v>823</v>
      </c>
      <c r="C227" s="44" t="s">
        <v>342</v>
      </c>
      <c r="D227" s="44" t="s">
        <v>700</v>
      </c>
      <c r="E227" s="44" t="s">
        <v>513</v>
      </c>
      <c r="F227" s="44" t="str">
        <f t="shared" si="30"/>
        <v>Item_Name_230003</v>
      </c>
      <c r="G227" s="44" t="s">
        <v>11</v>
      </c>
      <c r="H227" s="44"/>
      <c r="I227" s="44" t="s">
        <v>825</v>
      </c>
      <c r="J227" s="46"/>
      <c r="K227" s="44" t="s">
        <v>702</v>
      </c>
      <c r="L227" s="44" t="s">
        <v>336</v>
      </c>
      <c r="M227" s="44" t="s">
        <v>361</v>
      </c>
      <c r="N227" s="46"/>
      <c r="O227" s="46"/>
      <c r="P227" s="46"/>
      <c r="Q227" s="46"/>
      <c r="R227" s="46"/>
      <c r="S227" s="46"/>
    </row>
    <row r="228">
      <c r="A228" s="31">
        <f t="shared" si="32"/>
        <v>240001</v>
      </c>
      <c r="B228" s="29" t="s">
        <v>827</v>
      </c>
      <c r="C228" s="29" t="s">
        <v>336</v>
      </c>
      <c r="D228" s="29" t="s">
        <v>700</v>
      </c>
      <c r="E228" s="29" t="s">
        <v>513</v>
      </c>
      <c r="F228" s="29" t="str">
        <f t="shared" si="30"/>
        <v>Item_Name_240001</v>
      </c>
      <c r="G228" s="29" t="s">
        <v>828</v>
      </c>
      <c r="H228" s="29"/>
      <c r="I228" s="29" t="s">
        <v>828</v>
      </c>
      <c r="J228" s="31"/>
      <c r="K228" s="29" t="s">
        <v>702</v>
      </c>
      <c r="L228" s="66" t="s">
        <v>336</v>
      </c>
      <c r="M228" s="66" t="s">
        <v>361</v>
      </c>
      <c r="N228" s="67"/>
      <c r="O228" s="66" t="s">
        <v>508</v>
      </c>
      <c r="P228" s="29" t="s">
        <v>370</v>
      </c>
      <c r="Q228" s="29" t="s">
        <v>371</v>
      </c>
      <c r="R228" s="31"/>
      <c r="S228" s="31"/>
    </row>
    <row r="229">
      <c r="A229" s="24" t="s">
        <v>829</v>
      </c>
      <c r="B229" s="25"/>
      <c r="C229" s="25"/>
      <c r="D229" s="25"/>
      <c r="E229" s="25"/>
      <c r="F229" s="25"/>
      <c r="G229" s="25"/>
      <c r="H229" s="25"/>
      <c r="I229" s="25"/>
      <c r="J229" s="25"/>
      <c r="K229" s="25"/>
      <c r="L229" s="26" t="s">
        <v>336</v>
      </c>
      <c r="M229" s="25"/>
      <c r="N229" s="25"/>
      <c r="O229" s="25"/>
      <c r="P229" s="25"/>
      <c r="Q229" s="25"/>
      <c r="R229" s="25"/>
      <c r="S229" s="25"/>
    </row>
    <row r="230">
      <c r="A230" s="27">
        <f t="shared" ref="A230:A235" si="33">B230*100+C230</f>
        <v>400000</v>
      </c>
      <c r="B230" s="27" t="s">
        <v>830</v>
      </c>
      <c r="C230" s="27" t="s">
        <v>361</v>
      </c>
      <c r="D230" s="28"/>
      <c r="E230" s="28"/>
      <c r="F230" s="27" t="str">
        <f t="shared" ref="F230:F235" si="34">CONCATENATE("Item_Name_",A230)</f>
        <v>Item_Name_400000</v>
      </c>
      <c r="G230" s="27" t="s">
        <v>831</v>
      </c>
      <c r="H230" s="28"/>
      <c r="I230" s="28"/>
      <c r="J230" s="28"/>
      <c r="K230" s="27" t="s">
        <v>832</v>
      </c>
      <c r="L230" s="27" t="s">
        <v>336</v>
      </c>
      <c r="M230" s="27" t="s">
        <v>361</v>
      </c>
      <c r="N230" s="28"/>
      <c r="O230" s="28"/>
      <c r="P230" s="28"/>
      <c r="Q230" s="28"/>
      <c r="R230" s="28"/>
      <c r="S230" s="28"/>
    </row>
    <row r="231">
      <c r="A231" s="27">
        <f t="shared" si="33"/>
        <v>400001</v>
      </c>
      <c r="B231" s="27" t="s">
        <v>830</v>
      </c>
      <c r="C231" s="28" t="s">
        <v>336</v>
      </c>
      <c r="D231" s="28"/>
      <c r="E231" s="28"/>
      <c r="F231" s="27" t="str">
        <f t="shared" si="34"/>
        <v>Item_Name_400001</v>
      </c>
      <c r="G231" s="27" t="s">
        <v>833</v>
      </c>
      <c r="H231" s="28"/>
      <c r="I231" s="28"/>
      <c r="J231" s="28"/>
      <c r="K231" s="27" t="s">
        <v>832</v>
      </c>
      <c r="L231" s="27" t="s">
        <v>336</v>
      </c>
      <c r="M231" s="27" t="s">
        <v>361</v>
      </c>
      <c r="N231" s="28"/>
      <c r="O231" s="28"/>
      <c r="P231" s="28"/>
      <c r="Q231" s="28"/>
      <c r="R231" s="28"/>
      <c r="S231" s="28"/>
    </row>
    <row r="232">
      <c r="A232" s="27">
        <f t="shared" si="33"/>
        <v>401000</v>
      </c>
      <c r="B232" s="27" t="s">
        <v>834</v>
      </c>
      <c r="C232" s="27" t="s">
        <v>361</v>
      </c>
      <c r="D232" s="28"/>
      <c r="E232" s="28"/>
      <c r="F232" s="27" t="str">
        <f t="shared" si="34"/>
        <v>Item_Name_401000</v>
      </c>
      <c r="G232" s="27" t="s">
        <v>835</v>
      </c>
      <c r="H232" s="28"/>
      <c r="I232" s="28"/>
      <c r="J232" s="28"/>
      <c r="K232" s="27" t="s">
        <v>832</v>
      </c>
      <c r="L232" s="27" t="s">
        <v>336</v>
      </c>
      <c r="M232" s="27" t="s">
        <v>361</v>
      </c>
      <c r="N232" s="28"/>
      <c r="O232" s="28"/>
      <c r="P232" s="28"/>
      <c r="Q232" s="28"/>
      <c r="R232" s="28"/>
      <c r="S232" s="28"/>
    </row>
    <row r="233">
      <c r="A233" s="27">
        <f t="shared" si="33"/>
        <v>402000</v>
      </c>
      <c r="B233" s="27" t="s">
        <v>836</v>
      </c>
      <c r="C233" s="27" t="s">
        <v>361</v>
      </c>
      <c r="D233" s="28"/>
      <c r="E233" s="28"/>
      <c r="F233" s="27" t="str">
        <f t="shared" si="34"/>
        <v>Item_Name_402000</v>
      </c>
      <c r="G233" s="27" t="s">
        <v>837</v>
      </c>
      <c r="H233" s="28"/>
      <c r="I233" s="28"/>
      <c r="J233" s="28"/>
      <c r="K233" s="27" t="s">
        <v>832</v>
      </c>
      <c r="L233" s="27" t="s">
        <v>336</v>
      </c>
      <c r="M233" s="27" t="s">
        <v>361</v>
      </c>
      <c r="N233" s="28"/>
      <c r="O233" s="28"/>
      <c r="P233" s="28"/>
      <c r="Q233" s="28"/>
      <c r="R233" s="28"/>
      <c r="S233" s="28"/>
    </row>
    <row r="234">
      <c r="A234" s="27">
        <f t="shared" si="33"/>
        <v>403000</v>
      </c>
      <c r="B234" s="27" t="s">
        <v>838</v>
      </c>
      <c r="C234" s="27" t="s">
        <v>361</v>
      </c>
      <c r="D234" s="28"/>
      <c r="E234" s="28"/>
      <c r="F234" s="27" t="str">
        <f t="shared" si="34"/>
        <v>Item_Name_403000</v>
      </c>
      <c r="G234" s="27" t="s">
        <v>839</v>
      </c>
      <c r="H234" s="28"/>
      <c r="I234" s="28"/>
      <c r="J234" s="28"/>
      <c r="K234" s="27" t="s">
        <v>832</v>
      </c>
      <c r="L234" s="27" t="s">
        <v>336</v>
      </c>
      <c r="M234" s="27" t="s">
        <v>361</v>
      </c>
      <c r="N234" s="28"/>
      <c r="O234" s="28"/>
      <c r="P234" s="28"/>
      <c r="Q234" s="28"/>
      <c r="R234" s="28"/>
      <c r="S234" s="28"/>
    </row>
    <row r="235">
      <c r="A235" s="27">
        <f t="shared" si="33"/>
        <v>403001</v>
      </c>
      <c r="B235" s="27" t="s">
        <v>838</v>
      </c>
      <c r="C235" s="27" t="s">
        <v>336</v>
      </c>
      <c r="D235" s="28"/>
      <c r="E235" s="28"/>
      <c r="F235" s="27" t="str">
        <f t="shared" si="34"/>
        <v>Item_Name_403001</v>
      </c>
      <c r="G235" s="27" t="s">
        <v>840</v>
      </c>
      <c r="H235" s="28"/>
      <c r="I235" s="28"/>
      <c r="J235" s="28"/>
      <c r="K235" s="27" t="s">
        <v>832</v>
      </c>
      <c r="L235" s="27" t="s">
        <v>336</v>
      </c>
      <c r="M235" s="27" t="s">
        <v>361</v>
      </c>
      <c r="N235" s="28"/>
      <c r="O235" s="28"/>
      <c r="P235" s="28"/>
      <c r="Q235" s="28"/>
      <c r="R235" s="28"/>
      <c r="S235" s="28"/>
    </row>
    <row r="236">
      <c r="A236" s="24" t="s">
        <v>841</v>
      </c>
      <c r="B236" s="25"/>
      <c r="C236" s="25"/>
      <c r="D236" s="25"/>
      <c r="E236" s="25"/>
      <c r="F236" s="25"/>
      <c r="G236" s="25"/>
      <c r="H236" s="25"/>
      <c r="I236" s="25"/>
      <c r="J236" s="25"/>
      <c r="K236" s="25"/>
      <c r="L236" s="26"/>
      <c r="M236" s="26"/>
      <c r="N236" s="25"/>
      <c r="O236" s="25"/>
      <c r="P236" s="25"/>
      <c r="Q236" s="25"/>
      <c r="R236" s="25"/>
      <c r="S236" s="25"/>
    </row>
    <row r="237">
      <c r="A237" s="27">
        <f t="shared" ref="A237:A255" si="35">B237*100+C237</f>
        <v>500000</v>
      </c>
      <c r="B237" s="27" t="s">
        <v>842</v>
      </c>
      <c r="C237" s="27" t="s">
        <v>361</v>
      </c>
      <c r="D237" s="28"/>
      <c r="E237" s="28"/>
      <c r="F237" s="27" t="str">
        <f t="shared" ref="F237:F255" si="36">CONCATENATE("Item_Name_",A237)</f>
        <v>Item_Name_500000</v>
      </c>
      <c r="G237" s="27" t="s">
        <v>843</v>
      </c>
      <c r="H237" s="28"/>
      <c r="I237" s="28"/>
      <c r="J237" s="28"/>
      <c r="K237" s="27" t="s">
        <v>832</v>
      </c>
      <c r="L237" s="27" t="s">
        <v>336</v>
      </c>
      <c r="M237" s="27" t="s">
        <v>361</v>
      </c>
      <c r="N237" s="28"/>
      <c r="O237" s="28"/>
      <c r="P237" s="28"/>
      <c r="Q237" s="28"/>
      <c r="R237" s="28"/>
      <c r="S237" s="28"/>
    </row>
    <row r="238">
      <c r="A238" s="27">
        <f t="shared" si="35"/>
        <v>500001</v>
      </c>
      <c r="B238" s="27" t="s">
        <v>842</v>
      </c>
      <c r="C238" s="27" t="s">
        <v>336</v>
      </c>
      <c r="D238" s="28"/>
      <c r="E238" s="28"/>
      <c r="F238" s="27" t="str">
        <f t="shared" si="36"/>
        <v>Item_Name_500001</v>
      </c>
      <c r="G238" s="27" t="s">
        <v>844</v>
      </c>
      <c r="H238" s="28"/>
      <c r="I238" s="28"/>
      <c r="J238" s="28"/>
      <c r="K238" s="27" t="s">
        <v>832</v>
      </c>
      <c r="L238" s="27" t="s">
        <v>336</v>
      </c>
      <c r="M238" s="27" t="s">
        <v>361</v>
      </c>
      <c r="N238" s="28"/>
      <c r="O238" s="28"/>
      <c r="P238" s="28"/>
      <c r="Q238" s="28"/>
      <c r="R238" s="28"/>
      <c r="S238" s="28"/>
    </row>
    <row r="239">
      <c r="A239" s="27">
        <f t="shared" si="35"/>
        <v>500002</v>
      </c>
      <c r="B239" s="27" t="s">
        <v>842</v>
      </c>
      <c r="C239" s="27" t="s">
        <v>344</v>
      </c>
      <c r="D239" s="28"/>
      <c r="E239" s="28"/>
      <c r="F239" s="27" t="str">
        <f t="shared" si="36"/>
        <v>Item_Name_500002</v>
      </c>
      <c r="G239" s="27" t="s">
        <v>845</v>
      </c>
      <c r="H239" s="28"/>
      <c r="I239" s="28"/>
      <c r="J239" s="28"/>
      <c r="K239" s="27" t="s">
        <v>832</v>
      </c>
      <c r="L239" s="27" t="s">
        <v>336</v>
      </c>
      <c r="M239" s="27" t="s">
        <v>361</v>
      </c>
      <c r="N239" s="28"/>
      <c r="O239" s="28"/>
      <c r="P239" s="28"/>
      <c r="Q239" s="28"/>
      <c r="R239" s="28"/>
      <c r="S239" s="28"/>
    </row>
    <row r="240">
      <c r="A240" s="27">
        <f t="shared" si="35"/>
        <v>500003</v>
      </c>
      <c r="B240" s="27" t="s">
        <v>842</v>
      </c>
      <c r="C240" s="27" t="s">
        <v>342</v>
      </c>
      <c r="D240" s="28"/>
      <c r="E240" s="28"/>
      <c r="F240" s="27" t="str">
        <f t="shared" si="36"/>
        <v>Item_Name_500003</v>
      </c>
      <c r="G240" s="27" t="s">
        <v>846</v>
      </c>
      <c r="H240" s="28"/>
      <c r="I240" s="28"/>
      <c r="J240" s="28"/>
      <c r="K240" s="27" t="s">
        <v>832</v>
      </c>
      <c r="L240" s="27" t="s">
        <v>336</v>
      </c>
      <c r="M240" s="27" t="s">
        <v>361</v>
      </c>
      <c r="N240" s="28"/>
      <c r="O240" s="28"/>
      <c r="P240" s="28"/>
      <c r="Q240" s="28"/>
      <c r="R240" s="28"/>
      <c r="S240" s="28"/>
    </row>
    <row r="241">
      <c r="A241" s="27">
        <f t="shared" si="35"/>
        <v>500004</v>
      </c>
      <c r="B241" s="27" t="s">
        <v>842</v>
      </c>
      <c r="C241" s="27" t="s">
        <v>351</v>
      </c>
      <c r="D241" s="28"/>
      <c r="E241" s="28"/>
      <c r="F241" s="27" t="str">
        <f t="shared" si="36"/>
        <v>Item_Name_500004</v>
      </c>
      <c r="G241" s="27" t="s">
        <v>847</v>
      </c>
      <c r="H241" s="28"/>
      <c r="I241" s="28"/>
      <c r="J241" s="28"/>
      <c r="K241" s="27" t="s">
        <v>832</v>
      </c>
      <c r="L241" s="27" t="s">
        <v>336</v>
      </c>
      <c r="M241" s="27" t="s">
        <v>361</v>
      </c>
      <c r="N241" s="28"/>
      <c r="O241" s="28"/>
      <c r="P241" s="28"/>
      <c r="Q241" s="28"/>
      <c r="R241" s="28"/>
      <c r="S241" s="28"/>
    </row>
    <row r="242">
      <c r="A242" s="27">
        <f t="shared" si="35"/>
        <v>500005</v>
      </c>
      <c r="B242" s="27" t="s">
        <v>842</v>
      </c>
      <c r="C242" s="27" t="s">
        <v>343</v>
      </c>
      <c r="D242" s="28"/>
      <c r="E242" s="28"/>
      <c r="F242" s="27" t="str">
        <f t="shared" si="36"/>
        <v>Item_Name_500005</v>
      </c>
      <c r="G242" s="27" t="s">
        <v>848</v>
      </c>
      <c r="H242" s="28"/>
      <c r="I242" s="28"/>
      <c r="J242" s="28"/>
      <c r="K242" s="27" t="s">
        <v>832</v>
      </c>
      <c r="L242" s="27" t="s">
        <v>336</v>
      </c>
      <c r="M242" s="27" t="s">
        <v>361</v>
      </c>
      <c r="N242" s="28"/>
      <c r="O242" s="28"/>
      <c r="P242" s="28"/>
      <c r="Q242" s="28"/>
      <c r="R242" s="28"/>
      <c r="S242" s="28"/>
    </row>
    <row r="243">
      <c r="A243" s="27">
        <f t="shared" si="35"/>
        <v>501000</v>
      </c>
      <c r="B243" s="27" t="s">
        <v>849</v>
      </c>
      <c r="C243" s="27" t="s">
        <v>361</v>
      </c>
      <c r="D243" s="28"/>
      <c r="E243" s="28"/>
      <c r="F243" s="27" t="str">
        <f t="shared" si="36"/>
        <v>Item_Name_501000</v>
      </c>
      <c r="G243" s="27" t="s">
        <v>850</v>
      </c>
      <c r="H243" s="28"/>
      <c r="I243" s="28"/>
      <c r="J243" s="28"/>
      <c r="K243" s="27" t="s">
        <v>832</v>
      </c>
      <c r="L243" s="27" t="s">
        <v>336</v>
      </c>
      <c r="M243" s="27" t="s">
        <v>361</v>
      </c>
      <c r="N243" s="28"/>
      <c r="O243" s="28"/>
      <c r="P243" s="28"/>
      <c r="Q243" s="28"/>
      <c r="R243" s="28"/>
      <c r="S243" s="28"/>
    </row>
    <row r="244">
      <c r="A244" s="27">
        <f t="shared" si="35"/>
        <v>501001</v>
      </c>
      <c r="B244" s="27" t="s">
        <v>849</v>
      </c>
      <c r="C244" s="27" t="s">
        <v>336</v>
      </c>
      <c r="D244" s="28"/>
      <c r="E244" s="28"/>
      <c r="F244" s="27" t="str">
        <f t="shared" si="36"/>
        <v>Item_Name_501001</v>
      </c>
      <c r="G244" s="27" t="s">
        <v>851</v>
      </c>
      <c r="H244" s="28"/>
      <c r="I244" s="28"/>
      <c r="J244" s="28"/>
      <c r="K244" s="27" t="s">
        <v>832</v>
      </c>
      <c r="L244" s="27" t="s">
        <v>336</v>
      </c>
      <c r="M244" s="27" t="s">
        <v>361</v>
      </c>
      <c r="N244" s="28"/>
      <c r="O244" s="28"/>
      <c r="P244" s="28"/>
      <c r="Q244" s="28"/>
      <c r="R244" s="28"/>
      <c r="S244" s="28"/>
    </row>
    <row r="245">
      <c r="A245" s="27">
        <f t="shared" si="35"/>
        <v>501002</v>
      </c>
      <c r="B245" s="27" t="s">
        <v>849</v>
      </c>
      <c r="C245" s="27" t="s">
        <v>344</v>
      </c>
      <c r="D245" s="28"/>
      <c r="E245" s="28"/>
      <c r="F245" s="27" t="str">
        <f t="shared" si="36"/>
        <v>Item_Name_501002</v>
      </c>
      <c r="G245" s="27" t="s">
        <v>852</v>
      </c>
      <c r="H245" s="28"/>
      <c r="I245" s="28"/>
      <c r="J245" s="28"/>
      <c r="K245" s="27" t="s">
        <v>832</v>
      </c>
      <c r="L245" s="27" t="s">
        <v>336</v>
      </c>
      <c r="M245" s="27" t="s">
        <v>361</v>
      </c>
      <c r="N245" s="28"/>
      <c r="O245" s="28"/>
      <c r="P245" s="28"/>
      <c r="Q245" s="28"/>
      <c r="R245" s="28"/>
      <c r="S245" s="28"/>
    </row>
    <row r="246">
      <c r="A246" s="27">
        <f t="shared" si="35"/>
        <v>501003</v>
      </c>
      <c r="B246" s="27" t="s">
        <v>849</v>
      </c>
      <c r="C246" s="27" t="s">
        <v>342</v>
      </c>
      <c r="D246" s="28"/>
      <c r="E246" s="28"/>
      <c r="F246" s="27" t="str">
        <f t="shared" si="36"/>
        <v>Item_Name_501003</v>
      </c>
      <c r="G246" s="27" t="s">
        <v>853</v>
      </c>
      <c r="H246" s="28"/>
      <c r="I246" s="28"/>
      <c r="J246" s="28"/>
      <c r="K246" s="27" t="s">
        <v>832</v>
      </c>
      <c r="L246" s="27" t="s">
        <v>336</v>
      </c>
      <c r="M246" s="27" t="s">
        <v>361</v>
      </c>
      <c r="N246" s="28"/>
      <c r="O246" s="28"/>
      <c r="P246" s="28"/>
      <c r="Q246" s="28"/>
      <c r="R246" s="28"/>
      <c r="S246" s="28"/>
    </row>
    <row r="247">
      <c r="A247" s="27">
        <f t="shared" si="35"/>
        <v>501004</v>
      </c>
      <c r="B247" s="27" t="s">
        <v>849</v>
      </c>
      <c r="C247" s="27" t="s">
        <v>351</v>
      </c>
      <c r="D247" s="28"/>
      <c r="E247" s="28"/>
      <c r="F247" s="27" t="str">
        <f t="shared" si="36"/>
        <v>Item_Name_501004</v>
      </c>
      <c r="G247" s="27" t="s">
        <v>854</v>
      </c>
      <c r="H247" s="28"/>
      <c r="I247" s="28"/>
      <c r="J247" s="28"/>
      <c r="K247" s="27" t="s">
        <v>832</v>
      </c>
      <c r="L247" s="27" t="s">
        <v>336</v>
      </c>
      <c r="M247" s="27" t="s">
        <v>361</v>
      </c>
      <c r="N247" s="28"/>
      <c r="O247" s="28"/>
      <c r="P247" s="28"/>
      <c r="Q247" s="28"/>
      <c r="R247" s="28"/>
      <c r="S247" s="28"/>
    </row>
    <row r="248">
      <c r="A248" s="27">
        <f t="shared" si="35"/>
        <v>502000</v>
      </c>
      <c r="B248" s="27" t="s">
        <v>855</v>
      </c>
      <c r="C248" s="27" t="s">
        <v>361</v>
      </c>
      <c r="D248" s="28"/>
      <c r="E248" s="28"/>
      <c r="F248" s="27" t="str">
        <f t="shared" si="36"/>
        <v>Item_Name_502000</v>
      </c>
      <c r="G248" s="27" t="s">
        <v>856</v>
      </c>
      <c r="H248" s="28"/>
      <c r="I248" s="28"/>
      <c r="J248" s="28"/>
      <c r="K248" s="27" t="s">
        <v>832</v>
      </c>
      <c r="L248" s="27" t="s">
        <v>336</v>
      </c>
      <c r="M248" s="27" t="s">
        <v>361</v>
      </c>
      <c r="N248" s="28"/>
      <c r="O248" s="28"/>
      <c r="P248" s="28"/>
      <c r="Q248" s="28"/>
      <c r="R248" s="28"/>
      <c r="S248" s="28"/>
    </row>
    <row r="249">
      <c r="A249" s="27">
        <f t="shared" si="35"/>
        <v>502001</v>
      </c>
      <c r="B249" s="27" t="s">
        <v>855</v>
      </c>
      <c r="C249" s="27" t="s">
        <v>336</v>
      </c>
      <c r="D249" s="28"/>
      <c r="E249" s="28"/>
      <c r="F249" s="27" t="str">
        <f t="shared" si="36"/>
        <v>Item_Name_502001</v>
      </c>
      <c r="G249" s="27" t="s">
        <v>857</v>
      </c>
      <c r="H249" s="28"/>
      <c r="I249" s="28"/>
      <c r="J249" s="28"/>
      <c r="K249" s="27" t="s">
        <v>832</v>
      </c>
      <c r="L249" s="27" t="s">
        <v>336</v>
      </c>
      <c r="M249" s="27" t="s">
        <v>361</v>
      </c>
      <c r="N249" s="28"/>
      <c r="O249" s="28"/>
      <c r="P249" s="28"/>
      <c r="Q249" s="28"/>
      <c r="R249" s="28"/>
      <c r="S249" s="28"/>
    </row>
    <row r="250">
      <c r="A250" s="27">
        <f t="shared" si="35"/>
        <v>502002</v>
      </c>
      <c r="B250" s="27" t="s">
        <v>855</v>
      </c>
      <c r="C250" s="27" t="s">
        <v>344</v>
      </c>
      <c r="D250" s="28"/>
      <c r="E250" s="28"/>
      <c r="F250" s="27" t="str">
        <f t="shared" si="36"/>
        <v>Item_Name_502002</v>
      </c>
      <c r="G250" s="27" t="s">
        <v>858</v>
      </c>
      <c r="H250" s="28"/>
      <c r="I250" s="28"/>
      <c r="J250" s="28"/>
      <c r="K250" s="27" t="s">
        <v>832</v>
      </c>
      <c r="L250" s="27" t="s">
        <v>336</v>
      </c>
      <c r="M250" s="27" t="s">
        <v>361</v>
      </c>
      <c r="N250" s="28"/>
      <c r="O250" s="28"/>
      <c r="P250" s="28"/>
      <c r="Q250" s="28"/>
      <c r="R250" s="28"/>
      <c r="S250" s="28"/>
    </row>
    <row r="251">
      <c r="A251" s="27">
        <f t="shared" si="35"/>
        <v>503001</v>
      </c>
      <c r="B251" s="27" t="s">
        <v>859</v>
      </c>
      <c r="C251" s="27" t="s">
        <v>336</v>
      </c>
      <c r="D251" s="28"/>
      <c r="E251" s="28"/>
      <c r="F251" s="27" t="str">
        <f t="shared" si="36"/>
        <v>Item_Name_503001</v>
      </c>
      <c r="G251" s="27" t="s">
        <v>860</v>
      </c>
      <c r="H251" s="28"/>
      <c r="I251" s="28"/>
      <c r="J251" s="28"/>
      <c r="K251" s="27" t="s">
        <v>832</v>
      </c>
      <c r="L251" s="27" t="s">
        <v>336</v>
      </c>
      <c r="M251" s="27" t="s">
        <v>361</v>
      </c>
      <c r="N251" s="28"/>
      <c r="O251" s="28"/>
      <c r="P251" s="28"/>
      <c r="Q251" s="28"/>
      <c r="R251" s="28"/>
      <c r="S251" s="28"/>
    </row>
    <row r="252">
      <c r="A252" s="27">
        <f t="shared" si="35"/>
        <v>503002</v>
      </c>
      <c r="B252" s="27" t="s">
        <v>859</v>
      </c>
      <c r="C252" s="27" t="s">
        <v>344</v>
      </c>
      <c r="D252" s="28"/>
      <c r="E252" s="28"/>
      <c r="F252" s="27" t="str">
        <f t="shared" si="36"/>
        <v>Item_Name_503002</v>
      </c>
      <c r="G252" s="27" t="s">
        <v>861</v>
      </c>
      <c r="H252" s="28"/>
      <c r="I252" s="28"/>
      <c r="J252" s="28"/>
      <c r="K252" s="27" t="s">
        <v>832</v>
      </c>
      <c r="L252" s="27" t="s">
        <v>336</v>
      </c>
      <c r="M252" s="27" t="s">
        <v>361</v>
      </c>
      <c r="N252" s="28"/>
      <c r="O252" s="28"/>
      <c r="P252" s="28"/>
      <c r="Q252" s="28"/>
      <c r="R252" s="28"/>
      <c r="S252" s="28"/>
    </row>
    <row r="253">
      <c r="A253" s="27">
        <f t="shared" si="35"/>
        <v>503003</v>
      </c>
      <c r="B253" s="27" t="s">
        <v>859</v>
      </c>
      <c r="C253" s="27" t="s">
        <v>342</v>
      </c>
      <c r="D253" s="28"/>
      <c r="E253" s="28"/>
      <c r="F253" s="27" t="str">
        <f t="shared" si="36"/>
        <v>Item_Name_503003</v>
      </c>
      <c r="G253" s="27" t="s">
        <v>862</v>
      </c>
      <c r="H253" s="28"/>
      <c r="I253" s="28"/>
      <c r="J253" s="28"/>
      <c r="K253" s="27" t="s">
        <v>832</v>
      </c>
      <c r="L253" s="27" t="s">
        <v>336</v>
      </c>
      <c r="M253" s="27" t="s">
        <v>361</v>
      </c>
      <c r="N253" s="28"/>
      <c r="O253" s="28"/>
      <c r="P253" s="28"/>
      <c r="Q253" s="28"/>
      <c r="R253" s="28"/>
      <c r="S253" s="28"/>
    </row>
    <row r="254">
      <c r="A254" s="27">
        <f t="shared" si="35"/>
        <v>503004</v>
      </c>
      <c r="B254" s="27" t="s">
        <v>859</v>
      </c>
      <c r="C254" s="27" t="s">
        <v>351</v>
      </c>
      <c r="D254" s="28"/>
      <c r="E254" s="28"/>
      <c r="F254" s="27" t="str">
        <f t="shared" si="36"/>
        <v>Item_Name_503004</v>
      </c>
      <c r="G254" s="27" t="s">
        <v>863</v>
      </c>
      <c r="H254" s="28"/>
      <c r="I254" s="28"/>
      <c r="J254" s="28"/>
      <c r="K254" s="27" t="s">
        <v>832</v>
      </c>
      <c r="L254" s="27" t="s">
        <v>336</v>
      </c>
      <c r="M254" s="27" t="s">
        <v>361</v>
      </c>
      <c r="N254" s="28"/>
      <c r="O254" s="28"/>
      <c r="P254" s="28"/>
      <c r="Q254" s="28"/>
      <c r="R254" s="28"/>
      <c r="S254" s="28"/>
    </row>
    <row r="255">
      <c r="A255" s="27">
        <f t="shared" si="35"/>
        <v>503005</v>
      </c>
      <c r="B255" s="27" t="s">
        <v>859</v>
      </c>
      <c r="C255" s="27" t="s">
        <v>343</v>
      </c>
      <c r="D255" s="28"/>
      <c r="E255" s="28"/>
      <c r="F255" s="27" t="str">
        <f t="shared" si="36"/>
        <v>Item_Name_503005</v>
      </c>
      <c r="G255" s="27" t="s">
        <v>864</v>
      </c>
      <c r="H255" s="28"/>
      <c r="I255" s="28"/>
      <c r="J255" s="28"/>
      <c r="K255" s="27" t="s">
        <v>832</v>
      </c>
      <c r="L255" s="27" t="s">
        <v>336</v>
      </c>
      <c r="M255" s="27" t="s">
        <v>361</v>
      </c>
      <c r="N255" s="28"/>
      <c r="O255" s="28"/>
      <c r="P255" s="28"/>
      <c r="Q255" s="28"/>
      <c r="R255" s="28"/>
      <c r="S255" s="28"/>
    </row>
    <row r="256">
      <c r="A256" s="24" t="s">
        <v>865</v>
      </c>
      <c r="B256" s="25"/>
      <c r="C256" s="25"/>
      <c r="D256" s="25"/>
      <c r="E256" s="25"/>
      <c r="F256" s="25"/>
      <c r="G256" s="25"/>
      <c r="H256" s="25"/>
      <c r="I256" s="25"/>
      <c r="J256" s="25"/>
      <c r="K256" s="25"/>
      <c r="L256" s="26" t="s">
        <v>336</v>
      </c>
      <c r="M256" s="25"/>
      <c r="N256" s="25"/>
      <c r="O256" s="25"/>
      <c r="P256" s="25"/>
      <c r="Q256" s="25"/>
      <c r="R256" s="25"/>
      <c r="S256" s="25"/>
    </row>
    <row r="257">
      <c r="A257" s="36">
        <f t="shared" ref="A257:A261" si="37">B257*100+C257</f>
        <v>600001</v>
      </c>
      <c r="B257" s="36" t="s">
        <v>866</v>
      </c>
      <c r="C257" s="36" t="s">
        <v>336</v>
      </c>
      <c r="D257" s="36" t="s">
        <v>867</v>
      </c>
      <c r="E257" s="36" t="s">
        <v>513</v>
      </c>
      <c r="F257" s="36" t="str">
        <f t="shared" ref="F257:F261" si="38">CONCATENATE("Item_Name_",A257)</f>
        <v>Item_Name_600001</v>
      </c>
      <c r="G257" s="36" t="s">
        <v>868</v>
      </c>
      <c r="H257" s="36"/>
      <c r="I257" s="36"/>
      <c r="J257" s="36" t="s">
        <v>869</v>
      </c>
      <c r="K257" s="36" t="s">
        <v>832</v>
      </c>
      <c r="L257" s="36" t="s">
        <v>336</v>
      </c>
      <c r="M257" s="37" t="s">
        <v>870</v>
      </c>
      <c r="N257" s="36"/>
      <c r="O257" s="36"/>
      <c r="P257" s="36"/>
      <c r="Q257" s="36"/>
      <c r="R257" s="36"/>
      <c r="S257" s="38"/>
    </row>
    <row r="258">
      <c r="A258" s="36">
        <f t="shared" si="37"/>
        <v>600002</v>
      </c>
      <c r="B258" s="36" t="s">
        <v>866</v>
      </c>
      <c r="C258" s="36" t="s">
        <v>344</v>
      </c>
      <c r="D258" s="36" t="s">
        <v>867</v>
      </c>
      <c r="E258" s="36" t="s">
        <v>513</v>
      </c>
      <c r="F258" s="36" t="str">
        <f t="shared" si="38"/>
        <v>Item_Name_600002</v>
      </c>
      <c r="G258" s="36" t="s">
        <v>871</v>
      </c>
      <c r="H258" s="36"/>
      <c r="I258" s="36"/>
      <c r="J258" s="36" t="s">
        <v>869</v>
      </c>
      <c r="K258" s="36" t="s">
        <v>832</v>
      </c>
      <c r="L258" s="36" t="s">
        <v>336</v>
      </c>
      <c r="M258" s="37" t="s">
        <v>870</v>
      </c>
      <c r="N258" s="36"/>
      <c r="O258" s="36"/>
      <c r="P258" s="36"/>
      <c r="Q258" s="36"/>
      <c r="R258" s="36"/>
      <c r="S258" s="38"/>
    </row>
    <row r="259">
      <c r="A259" s="36">
        <f t="shared" si="37"/>
        <v>600003</v>
      </c>
      <c r="B259" s="36" t="s">
        <v>866</v>
      </c>
      <c r="C259" s="36" t="s">
        <v>342</v>
      </c>
      <c r="D259" s="36" t="s">
        <v>867</v>
      </c>
      <c r="E259" s="36" t="s">
        <v>513</v>
      </c>
      <c r="F259" s="36" t="str">
        <f t="shared" si="38"/>
        <v>Item_Name_600003</v>
      </c>
      <c r="G259" s="36" t="s">
        <v>872</v>
      </c>
      <c r="H259" s="36"/>
      <c r="I259" s="36"/>
      <c r="J259" s="36" t="s">
        <v>869</v>
      </c>
      <c r="K259" s="36" t="s">
        <v>832</v>
      </c>
      <c r="L259" s="36" t="s">
        <v>336</v>
      </c>
      <c r="M259" s="37" t="s">
        <v>870</v>
      </c>
      <c r="N259" s="36"/>
      <c r="O259" s="36"/>
      <c r="P259" s="36"/>
      <c r="Q259" s="36"/>
      <c r="R259" s="36"/>
      <c r="S259" s="38"/>
    </row>
    <row r="260">
      <c r="A260" s="36">
        <f t="shared" si="37"/>
        <v>600004</v>
      </c>
      <c r="B260" s="36" t="s">
        <v>866</v>
      </c>
      <c r="C260" s="36" t="s">
        <v>351</v>
      </c>
      <c r="D260" s="36" t="s">
        <v>867</v>
      </c>
      <c r="E260" s="36" t="s">
        <v>513</v>
      </c>
      <c r="F260" s="36" t="str">
        <f t="shared" si="38"/>
        <v>Item_Name_600004</v>
      </c>
      <c r="G260" s="36" t="s">
        <v>873</v>
      </c>
      <c r="H260" s="36"/>
      <c r="I260" s="36"/>
      <c r="J260" s="36" t="s">
        <v>869</v>
      </c>
      <c r="K260" s="36" t="s">
        <v>832</v>
      </c>
      <c r="L260" s="36" t="s">
        <v>336</v>
      </c>
      <c r="M260" s="37" t="s">
        <v>870</v>
      </c>
      <c r="N260" s="36"/>
      <c r="O260" s="36"/>
      <c r="P260" s="36"/>
      <c r="Q260" s="36"/>
      <c r="R260" s="36"/>
      <c r="S260" s="38"/>
    </row>
    <row r="261">
      <c r="A261" s="36">
        <f t="shared" si="37"/>
        <v>600005</v>
      </c>
      <c r="B261" s="36" t="s">
        <v>866</v>
      </c>
      <c r="C261" s="36" t="s">
        <v>343</v>
      </c>
      <c r="D261" s="36" t="s">
        <v>867</v>
      </c>
      <c r="E261" s="36" t="s">
        <v>513</v>
      </c>
      <c r="F261" s="36" t="str">
        <f t="shared" si="38"/>
        <v>Item_Name_600005</v>
      </c>
      <c r="G261" s="36" t="s">
        <v>874</v>
      </c>
      <c r="H261" s="36"/>
      <c r="I261" s="36"/>
      <c r="J261" s="36" t="s">
        <v>869</v>
      </c>
      <c r="K261" s="36" t="s">
        <v>832</v>
      </c>
      <c r="L261" s="36" t="s">
        <v>336</v>
      </c>
      <c r="M261" s="37" t="s">
        <v>870</v>
      </c>
      <c r="N261" s="36"/>
      <c r="O261" s="36"/>
      <c r="P261" s="36"/>
      <c r="Q261" s="36"/>
      <c r="R261" s="36"/>
      <c r="S261" s="38"/>
    </row>
    <row r="262">
      <c r="A262" s="24" t="s">
        <v>875</v>
      </c>
      <c r="B262" s="25"/>
      <c r="C262" s="25"/>
      <c r="D262" s="25"/>
      <c r="E262" s="25"/>
      <c r="F262" s="25"/>
      <c r="G262" s="25"/>
      <c r="H262" s="25"/>
      <c r="I262" s="25"/>
      <c r="J262" s="25"/>
      <c r="K262" s="25"/>
      <c r="L262" s="26" t="s">
        <v>336</v>
      </c>
      <c r="M262" s="39"/>
      <c r="N262" s="25"/>
      <c r="O262" s="25"/>
      <c r="P262" s="25"/>
      <c r="Q262" s="25"/>
      <c r="R262" s="25"/>
      <c r="S262" s="25"/>
    </row>
    <row r="263">
      <c r="A263" s="36">
        <f t="shared" ref="A263:A267" si="39">B263*100+C263</f>
        <v>700001</v>
      </c>
      <c r="B263" s="36" t="s">
        <v>876</v>
      </c>
      <c r="C263" s="36" t="s">
        <v>336</v>
      </c>
      <c r="D263" s="36" t="s">
        <v>867</v>
      </c>
      <c r="E263" s="36" t="s">
        <v>513</v>
      </c>
      <c r="F263" s="36" t="str">
        <f t="shared" ref="F263:F267" si="40">CONCATENATE("Item_Name_",A263)</f>
        <v>Item_Name_700001</v>
      </c>
      <c r="G263" s="36" t="s">
        <v>877</v>
      </c>
      <c r="H263" s="36"/>
      <c r="I263" s="36"/>
      <c r="J263" s="36" t="s">
        <v>878</v>
      </c>
      <c r="K263" s="36" t="s">
        <v>832</v>
      </c>
      <c r="L263" s="36" t="s">
        <v>336</v>
      </c>
      <c r="M263" s="37" t="s">
        <v>361</v>
      </c>
      <c r="N263" s="36"/>
      <c r="O263" s="36"/>
      <c r="P263" s="36"/>
      <c r="Q263" s="36"/>
      <c r="R263" s="36"/>
      <c r="S263" s="38"/>
    </row>
    <row r="264">
      <c r="A264" s="36">
        <f t="shared" si="39"/>
        <v>700002</v>
      </c>
      <c r="B264" s="36" t="s">
        <v>876</v>
      </c>
      <c r="C264" s="36" t="s">
        <v>344</v>
      </c>
      <c r="D264" s="36" t="s">
        <v>867</v>
      </c>
      <c r="E264" s="36" t="s">
        <v>513</v>
      </c>
      <c r="F264" s="36" t="str">
        <f t="shared" si="40"/>
        <v>Item_Name_700002</v>
      </c>
      <c r="G264" s="36" t="s">
        <v>879</v>
      </c>
      <c r="H264" s="36"/>
      <c r="I264" s="36"/>
      <c r="J264" s="36" t="s">
        <v>878</v>
      </c>
      <c r="K264" s="36" t="s">
        <v>832</v>
      </c>
      <c r="L264" s="36" t="s">
        <v>336</v>
      </c>
      <c r="M264" s="37" t="s">
        <v>361</v>
      </c>
      <c r="N264" s="36"/>
      <c r="O264" s="36"/>
      <c r="P264" s="36"/>
      <c r="Q264" s="36"/>
      <c r="R264" s="36"/>
      <c r="S264" s="38"/>
    </row>
    <row r="265">
      <c r="A265" s="36">
        <f t="shared" si="39"/>
        <v>700003</v>
      </c>
      <c r="B265" s="36" t="s">
        <v>876</v>
      </c>
      <c r="C265" s="36" t="s">
        <v>342</v>
      </c>
      <c r="D265" s="36" t="s">
        <v>867</v>
      </c>
      <c r="E265" s="36" t="s">
        <v>513</v>
      </c>
      <c r="F265" s="36" t="str">
        <f t="shared" si="40"/>
        <v>Item_Name_700003</v>
      </c>
      <c r="G265" s="36" t="s">
        <v>880</v>
      </c>
      <c r="H265" s="36"/>
      <c r="I265" s="36"/>
      <c r="J265" s="36" t="s">
        <v>878</v>
      </c>
      <c r="K265" s="36" t="s">
        <v>832</v>
      </c>
      <c r="L265" s="36" t="s">
        <v>336</v>
      </c>
      <c r="M265" s="37" t="s">
        <v>361</v>
      </c>
      <c r="N265" s="36"/>
      <c r="O265" s="36"/>
      <c r="P265" s="36"/>
      <c r="Q265" s="36"/>
      <c r="R265" s="36"/>
      <c r="S265" s="38"/>
    </row>
    <row r="266">
      <c r="A266" s="36">
        <f t="shared" si="39"/>
        <v>700004</v>
      </c>
      <c r="B266" s="36" t="s">
        <v>876</v>
      </c>
      <c r="C266" s="36" t="s">
        <v>351</v>
      </c>
      <c r="D266" s="36" t="s">
        <v>867</v>
      </c>
      <c r="E266" s="36" t="s">
        <v>513</v>
      </c>
      <c r="F266" s="36" t="str">
        <f t="shared" si="40"/>
        <v>Item_Name_700004</v>
      </c>
      <c r="G266" s="36" t="s">
        <v>881</v>
      </c>
      <c r="H266" s="36"/>
      <c r="I266" s="36"/>
      <c r="J266" s="36" t="s">
        <v>878</v>
      </c>
      <c r="K266" s="36" t="s">
        <v>832</v>
      </c>
      <c r="L266" s="36" t="s">
        <v>336</v>
      </c>
      <c r="M266" s="37" t="s">
        <v>361</v>
      </c>
      <c r="N266" s="36"/>
      <c r="O266" s="36"/>
      <c r="P266" s="36"/>
      <c r="Q266" s="36"/>
      <c r="R266" s="36"/>
      <c r="S266" s="38"/>
    </row>
    <row r="267">
      <c r="A267" s="36">
        <f t="shared" si="39"/>
        <v>700005</v>
      </c>
      <c r="B267" s="36" t="s">
        <v>876</v>
      </c>
      <c r="C267" s="36" t="s">
        <v>343</v>
      </c>
      <c r="D267" s="36" t="s">
        <v>867</v>
      </c>
      <c r="E267" s="36" t="s">
        <v>513</v>
      </c>
      <c r="F267" s="36" t="str">
        <f t="shared" si="40"/>
        <v>Item_Name_700005</v>
      </c>
      <c r="G267" s="36" t="s">
        <v>882</v>
      </c>
      <c r="H267" s="36"/>
      <c r="I267" s="36"/>
      <c r="J267" s="36" t="s">
        <v>878</v>
      </c>
      <c r="K267" s="36" t="s">
        <v>832</v>
      </c>
      <c r="L267" s="36" t="s">
        <v>336</v>
      </c>
      <c r="M267" s="37" t="s">
        <v>361</v>
      </c>
      <c r="N267" s="36"/>
      <c r="O267" s="36"/>
      <c r="P267" s="36"/>
      <c r="Q267" s="36"/>
      <c r="R267" s="36"/>
      <c r="S267" s="38"/>
    </row>
    <row r="268">
      <c r="A268" s="24" t="s">
        <v>883</v>
      </c>
      <c r="B268" s="25"/>
      <c r="C268" s="25"/>
      <c r="D268" s="25"/>
      <c r="E268" s="25"/>
      <c r="F268" s="25"/>
      <c r="G268" s="25"/>
      <c r="H268" s="25"/>
      <c r="I268" s="25"/>
      <c r="J268" s="25"/>
      <c r="K268" s="25"/>
      <c r="L268" s="26" t="s">
        <v>336</v>
      </c>
      <c r="M268" s="25"/>
      <c r="N268" s="25"/>
      <c r="O268" s="25"/>
      <c r="P268" s="25"/>
      <c r="Q268" s="25"/>
      <c r="R268" s="25"/>
      <c r="S268" s="25"/>
    </row>
    <row r="269">
      <c r="A269" s="44">
        <f t="shared" ref="A269:A270" si="41">B269*100+C269</f>
        <v>800001</v>
      </c>
      <c r="B269" s="44" t="s">
        <v>884</v>
      </c>
      <c r="C269" s="44" t="s">
        <v>336</v>
      </c>
      <c r="D269" s="44" t="s">
        <v>867</v>
      </c>
      <c r="E269" s="44" t="s">
        <v>513</v>
      </c>
      <c r="F269" s="44" t="str">
        <f t="shared" ref="F269:F270" si="42">CONCATENATE("Item_Name_",A269)</f>
        <v>Item_Name_800001</v>
      </c>
      <c r="G269" s="44" t="s">
        <v>885</v>
      </c>
      <c r="H269" s="44"/>
      <c r="I269" s="44"/>
      <c r="J269" s="44" t="s">
        <v>886</v>
      </c>
      <c r="K269" s="44" t="s">
        <v>832</v>
      </c>
      <c r="L269" s="46" t="s">
        <v>336</v>
      </c>
      <c r="M269" s="57" t="s">
        <v>361</v>
      </c>
      <c r="N269" s="44"/>
      <c r="O269" s="44"/>
      <c r="P269" s="44"/>
      <c r="Q269" s="44"/>
      <c r="R269" s="44"/>
      <c r="S269" s="46"/>
    </row>
    <row r="270">
      <c r="A270" s="44">
        <f t="shared" si="41"/>
        <v>800002</v>
      </c>
      <c r="B270" s="44" t="s">
        <v>884</v>
      </c>
      <c r="C270" s="44" t="s">
        <v>344</v>
      </c>
      <c r="D270" s="44" t="s">
        <v>867</v>
      </c>
      <c r="E270" s="44" t="s">
        <v>513</v>
      </c>
      <c r="F270" s="44" t="str">
        <f t="shared" si="42"/>
        <v>Item_Name_800002</v>
      </c>
      <c r="G270" s="44" t="s">
        <v>887</v>
      </c>
      <c r="H270" s="44"/>
      <c r="I270" s="44"/>
      <c r="J270" s="44" t="s">
        <v>886</v>
      </c>
      <c r="K270" s="44" t="s">
        <v>832</v>
      </c>
      <c r="L270" s="46" t="s">
        <v>336</v>
      </c>
      <c r="M270" s="57" t="s">
        <v>361</v>
      </c>
      <c r="N270" s="44"/>
      <c r="O270" s="44"/>
      <c r="P270" s="44"/>
      <c r="Q270" s="44"/>
      <c r="R270" s="44"/>
      <c r="S270" s="46"/>
    </row>
    <row r="271">
      <c r="A271" s="24" t="s">
        <v>888</v>
      </c>
      <c r="B271" s="25"/>
      <c r="C271" s="25"/>
      <c r="D271" s="25"/>
      <c r="E271" s="25"/>
      <c r="F271" s="25"/>
      <c r="G271" s="25"/>
      <c r="H271" s="25"/>
      <c r="I271" s="25"/>
      <c r="J271" s="25"/>
      <c r="K271" s="25"/>
      <c r="L271" s="26" t="s">
        <v>336</v>
      </c>
      <c r="M271" s="25"/>
      <c r="N271" s="25"/>
      <c r="O271" s="25"/>
      <c r="P271" s="25"/>
      <c r="Q271" s="25"/>
      <c r="R271" s="25"/>
      <c r="S271" s="25"/>
    </row>
    <row r="272">
      <c r="A272" s="44">
        <f t="shared" ref="A272:A276" si="43">B272*100+C272</f>
        <v>900001</v>
      </c>
      <c r="B272" s="44" t="s">
        <v>889</v>
      </c>
      <c r="C272" s="44" t="s">
        <v>336</v>
      </c>
      <c r="D272" s="44" t="s">
        <v>867</v>
      </c>
      <c r="E272" s="44" t="s">
        <v>513</v>
      </c>
      <c r="F272" s="44" t="str">
        <f t="shared" ref="F272:F276" si="44">CONCATENATE("Item_Name_",A272)</f>
        <v>Item_Name_900001</v>
      </c>
      <c r="G272" s="44" t="s">
        <v>890</v>
      </c>
      <c r="H272" s="44"/>
      <c r="I272" s="44"/>
      <c r="J272" s="44" t="s">
        <v>886</v>
      </c>
      <c r="K272" s="44" t="s">
        <v>832</v>
      </c>
      <c r="L272" s="46" t="s">
        <v>336</v>
      </c>
      <c r="M272" s="57" t="s">
        <v>361</v>
      </c>
      <c r="N272" s="44"/>
      <c r="O272" s="44"/>
      <c r="P272" s="44"/>
      <c r="Q272" s="44"/>
      <c r="R272" s="44"/>
      <c r="S272" s="46"/>
    </row>
    <row r="273">
      <c r="A273" s="44">
        <f t="shared" si="43"/>
        <v>900002</v>
      </c>
      <c r="B273" s="44" t="s">
        <v>889</v>
      </c>
      <c r="C273" s="44" t="s">
        <v>344</v>
      </c>
      <c r="D273" s="44" t="s">
        <v>867</v>
      </c>
      <c r="E273" s="44" t="s">
        <v>513</v>
      </c>
      <c r="F273" s="44" t="str">
        <f t="shared" si="44"/>
        <v>Item_Name_900002</v>
      </c>
      <c r="G273" s="44" t="s">
        <v>891</v>
      </c>
      <c r="H273" s="44"/>
      <c r="I273" s="44"/>
      <c r="J273" s="44" t="s">
        <v>886</v>
      </c>
      <c r="K273" s="44" t="s">
        <v>832</v>
      </c>
      <c r="L273" s="46" t="s">
        <v>336</v>
      </c>
      <c r="M273" s="57" t="s">
        <v>361</v>
      </c>
      <c r="N273" s="44"/>
      <c r="O273" s="44"/>
      <c r="P273" s="44"/>
      <c r="Q273" s="44"/>
      <c r="R273" s="44"/>
      <c r="S273" s="46"/>
    </row>
    <row r="274">
      <c r="A274" s="44">
        <f t="shared" si="43"/>
        <v>900003</v>
      </c>
      <c r="B274" s="44" t="s">
        <v>889</v>
      </c>
      <c r="C274" s="44" t="s">
        <v>342</v>
      </c>
      <c r="D274" s="44" t="s">
        <v>867</v>
      </c>
      <c r="E274" s="44" t="s">
        <v>513</v>
      </c>
      <c r="F274" s="44" t="str">
        <f t="shared" si="44"/>
        <v>Item_Name_900003</v>
      </c>
      <c r="G274" s="44" t="s">
        <v>892</v>
      </c>
      <c r="H274" s="44"/>
      <c r="I274" s="44"/>
      <c r="J274" s="44" t="s">
        <v>886</v>
      </c>
      <c r="K274" s="44" t="s">
        <v>832</v>
      </c>
      <c r="L274" s="46" t="s">
        <v>336</v>
      </c>
      <c r="M274" s="57" t="s">
        <v>361</v>
      </c>
      <c r="N274" s="44"/>
      <c r="O274" s="44"/>
      <c r="P274" s="44"/>
      <c r="Q274" s="44"/>
      <c r="R274" s="44"/>
      <c r="S274" s="46"/>
    </row>
    <row r="275">
      <c r="A275" s="44">
        <f t="shared" si="43"/>
        <v>900004</v>
      </c>
      <c r="B275" s="44" t="s">
        <v>889</v>
      </c>
      <c r="C275" s="44" t="s">
        <v>351</v>
      </c>
      <c r="D275" s="44" t="s">
        <v>867</v>
      </c>
      <c r="E275" s="44" t="s">
        <v>513</v>
      </c>
      <c r="F275" s="44" t="str">
        <f t="shared" si="44"/>
        <v>Item_Name_900004</v>
      </c>
      <c r="G275" s="44" t="s">
        <v>893</v>
      </c>
      <c r="H275" s="44"/>
      <c r="I275" s="44"/>
      <c r="J275" s="44" t="s">
        <v>886</v>
      </c>
      <c r="K275" s="44" t="s">
        <v>832</v>
      </c>
      <c r="L275" s="46" t="s">
        <v>336</v>
      </c>
      <c r="M275" s="57" t="s">
        <v>361</v>
      </c>
      <c r="N275" s="44"/>
      <c r="O275" s="44"/>
      <c r="P275" s="44"/>
      <c r="Q275" s="44"/>
      <c r="R275" s="44"/>
      <c r="S275" s="46"/>
    </row>
    <row r="276">
      <c r="A276" s="44">
        <f t="shared" si="43"/>
        <v>900005</v>
      </c>
      <c r="B276" s="44" t="s">
        <v>889</v>
      </c>
      <c r="C276" s="44" t="s">
        <v>343</v>
      </c>
      <c r="D276" s="44" t="s">
        <v>867</v>
      </c>
      <c r="E276" s="44" t="s">
        <v>513</v>
      </c>
      <c r="F276" s="44" t="str">
        <f t="shared" si="44"/>
        <v>Item_Name_900005</v>
      </c>
      <c r="G276" s="44" t="s">
        <v>894</v>
      </c>
      <c r="H276" s="44"/>
      <c r="I276" s="44"/>
      <c r="J276" s="44" t="s">
        <v>886</v>
      </c>
      <c r="K276" s="44" t="s">
        <v>832</v>
      </c>
      <c r="L276" s="46" t="s">
        <v>336</v>
      </c>
      <c r="M276" s="57" t="s">
        <v>361</v>
      </c>
      <c r="N276" s="44"/>
      <c r="O276" s="44"/>
      <c r="P276" s="44"/>
      <c r="Q276" s="44"/>
      <c r="R276" s="44"/>
      <c r="S276" s="46"/>
    </row>
    <row r="277">
      <c r="A277" s="68"/>
      <c r="B277" s="68"/>
      <c r="C277" s="68"/>
      <c r="D277" s="68"/>
      <c r="E277" s="68"/>
      <c r="F277" s="68"/>
      <c r="G277" s="68"/>
      <c r="H277" s="68"/>
      <c r="I277" s="68"/>
      <c r="J277" s="68"/>
      <c r="K277" s="68"/>
      <c r="L277" s="68"/>
      <c r="M277" s="68"/>
      <c r="N277" s="68"/>
      <c r="O277" s="68"/>
      <c r="P277" s="68"/>
      <c r="Q277" s="68"/>
      <c r="R277" s="68"/>
      <c r="S277" s="68"/>
    </row>
    <row r="278">
      <c r="A278" s="68"/>
      <c r="B278" s="68"/>
      <c r="C278" s="68"/>
      <c r="D278" s="68"/>
      <c r="E278" s="68"/>
      <c r="F278" s="68"/>
      <c r="G278" s="68"/>
      <c r="H278" s="68"/>
      <c r="I278" s="68"/>
      <c r="J278" s="68"/>
      <c r="K278" s="68"/>
      <c r="L278" s="68"/>
      <c r="M278" s="68"/>
      <c r="N278" s="68"/>
      <c r="O278" s="68"/>
      <c r="P278" s="68"/>
      <c r="Q278" s="68"/>
      <c r="R278" s="68"/>
      <c r="S278" s="68"/>
    </row>
    <row r="279">
      <c r="A279" s="68"/>
      <c r="B279" s="68"/>
      <c r="C279" s="68"/>
      <c r="D279" s="68"/>
      <c r="E279" s="68"/>
      <c r="F279" s="68"/>
      <c r="G279" s="68"/>
      <c r="H279" s="68"/>
      <c r="I279" s="68"/>
      <c r="J279" s="68"/>
      <c r="K279" s="68"/>
      <c r="L279" s="68"/>
      <c r="M279" s="68"/>
      <c r="N279" s="68"/>
      <c r="O279" s="68"/>
      <c r="P279" s="68"/>
      <c r="Q279" s="68"/>
      <c r="R279" s="68"/>
      <c r="S279" s="68"/>
    </row>
    <row r="280">
      <c r="A280" s="68"/>
      <c r="B280" s="68"/>
      <c r="C280" s="68"/>
      <c r="D280" s="68"/>
      <c r="E280" s="68"/>
      <c r="F280" s="68"/>
      <c r="G280" s="68"/>
      <c r="H280" s="68"/>
      <c r="I280" s="68"/>
      <c r="J280" s="68"/>
      <c r="K280" s="68"/>
      <c r="L280" s="68"/>
      <c r="M280" s="68"/>
      <c r="N280" s="68"/>
      <c r="O280" s="68"/>
      <c r="P280" s="68"/>
      <c r="Q280" s="68"/>
      <c r="R280" s="68"/>
      <c r="S280" s="68"/>
    </row>
    <row r="281">
      <c r="A281" s="68"/>
      <c r="B281" s="68"/>
      <c r="C281" s="68"/>
      <c r="D281" s="68"/>
      <c r="E281" s="68"/>
      <c r="F281" s="68"/>
      <c r="G281" s="68"/>
      <c r="H281" s="68"/>
      <c r="I281" s="68"/>
      <c r="J281" s="68"/>
      <c r="K281" s="68"/>
      <c r="L281" s="68"/>
      <c r="M281" s="68"/>
      <c r="N281" s="68"/>
      <c r="O281" s="68"/>
      <c r="P281" s="68"/>
      <c r="Q281" s="68"/>
      <c r="R281" s="68"/>
      <c r="S281" s="68"/>
    </row>
    <row r="282">
      <c r="A282" s="68"/>
      <c r="B282" s="68"/>
      <c r="C282" s="68"/>
      <c r="D282" s="68"/>
      <c r="E282" s="68"/>
      <c r="F282" s="68"/>
      <c r="G282" s="68"/>
      <c r="H282" s="68"/>
      <c r="I282" s="68"/>
      <c r="J282" s="68"/>
      <c r="K282" s="68"/>
      <c r="L282" s="68"/>
      <c r="M282" s="68"/>
      <c r="N282" s="68"/>
      <c r="O282" s="68"/>
      <c r="P282" s="68"/>
      <c r="Q282" s="68"/>
      <c r="R282" s="68"/>
      <c r="S282" s="68"/>
    </row>
    <row r="283">
      <c r="A283" s="68"/>
      <c r="B283" s="68"/>
      <c r="C283" s="68"/>
      <c r="D283" s="68"/>
      <c r="E283" s="68"/>
      <c r="F283" s="68"/>
      <c r="G283" s="68"/>
      <c r="H283" s="68"/>
      <c r="I283" s="68"/>
      <c r="J283" s="68"/>
      <c r="K283" s="68"/>
      <c r="L283" s="68"/>
      <c r="M283" s="68"/>
      <c r="N283" s="68"/>
      <c r="O283" s="68"/>
      <c r="P283" s="68"/>
      <c r="Q283" s="68"/>
      <c r="R283" s="68"/>
      <c r="S283" s="68"/>
    </row>
    <row r="284">
      <c r="A284" s="68"/>
      <c r="B284" s="68"/>
      <c r="C284" s="68"/>
      <c r="D284" s="68"/>
      <c r="E284" s="68"/>
      <c r="F284" s="68"/>
      <c r="G284" s="68"/>
      <c r="H284" s="68"/>
      <c r="I284" s="68"/>
      <c r="J284" s="68"/>
      <c r="K284" s="68"/>
      <c r="L284" s="68"/>
      <c r="M284" s="68"/>
      <c r="N284" s="68"/>
      <c r="O284" s="68"/>
      <c r="P284" s="68"/>
      <c r="Q284" s="68"/>
      <c r="R284" s="68"/>
      <c r="S284" s="68"/>
    </row>
    <row r="285">
      <c r="A285" s="68"/>
      <c r="B285" s="68"/>
      <c r="C285" s="68"/>
      <c r="D285" s="68"/>
      <c r="E285" s="68"/>
      <c r="F285" s="68"/>
      <c r="G285" s="68"/>
      <c r="H285" s="68"/>
      <c r="I285" s="68"/>
      <c r="J285" s="68"/>
      <c r="K285" s="68"/>
      <c r="L285" s="68"/>
      <c r="M285" s="68"/>
      <c r="N285" s="68"/>
      <c r="O285" s="68"/>
      <c r="P285" s="68"/>
      <c r="Q285" s="68"/>
      <c r="R285" s="68"/>
      <c r="S285" s="68"/>
    </row>
    <row r="286">
      <c r="A286" s="68"/>
      <c r="B286" s="68"/>
      <c r="C286" s="68"/>
      <c r="D286" s="68"/>
      <c r="E286" s="68"/>
      <c r="F286" s="68"/>
      <c r="G286" s="68"/>
      <c r="H286" s="68"/>
      <c r="I286" s="68"/>
      <c r="J286" s="68"/>
      <c r="K286" s="68"/>
      <c r="L286" s="68"/>
      <c r="M286" s="68"/>
      <c r="N286" s="68"/>
      <c r="O286" s="68"/>
      <c r="P286" s="68"/>
      <c r="Q286" s="68"/>
      <c r="R286" s="68"/>
      <c r="S286" s="68"/>
    </row>
    <row r="287">
      <c r="A287" s="68"/>
      <c r="B287" s="68"/>
      <c r="C287" s="68"/>
      <c r="D287" s="68"/>
      <c r="E287" s="68"/>
      <c r="F287" s="68"/>
      <c r="G287" s="68"/>
      <c r="H287" s="68"/>
      <c r="I287" s="68"/>
      <c r="J287" s="68"/>
      <c r="K287" s="68"/>
      <c r="L287" s="68"/>
      <c r="M287" s="68"/>
      <c r="N287" s="68"/>
      <c r="O287" s="68"/>
      <c r="P287" s="68"/>
      <c r="Q287" s="68"/>
      <c r="R287" s="68"/>
      <c r="S287" s="6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80.38"/>
    <col customWidth="1" min="3" max="3" width="4.25"/>
  </cols>
  <sheetData>
    <row r="2">
      <c r="B2" s="3" t="s">
        <v>895</v>
      </c>
    </row>
    <row r="3">
      <c r="B3" s="69" t="s">
        <v>896</v>
      </c>
    </row>
    <row r="4">
      <c r="B4" s="70" t="s">
        <v>897</v>
      </c>
    </row>
    <row r="5">
      <c r="B5" s="71" t="s">
        <v>294</v>
      </c>
    </row>
    <row r="6">
      <c r="B6" s="72" t="s">
        <v>898</v>
      </c>
    </row>
    <row r="7">
      <c r="B7" s="72" t="s">
        <v>899</v>
      </c>
    </row>
    <row r="8">
      <c r="B8" s="72" t="s">
        <v>900</v>
      </c>
    </row>
    <row r="9">
      <c r="B9" s="73" t="s">
        <v>901</v>
      </c>
    </row>
    <row r="11">
      <c r="B11" s="69" t="s">
        <v>902</v>
      </c>
    </row>
    <row r="12">
      <c r="B12" s="74" t="s">
        <v>903</v>
      </c>
    </row>
    <row r="13">
      <c r="B13" s="72" t="s">
        <v>904</v>
      </c>
      <c r="D13" s="3" t="s">
        <v>905</v>
      </c>
    </row>
    <row r="14">
      <c r="B14" s="72" t="s">
        <v>906</v>
      </c>
    </row>
    <row r="16">
      <c r="B16" s="69" t="s">
        <v>907</v>
      </c>
    </row>
    <row r="17">
      <c r="B17" s="75" t="s">
        <v>908</v>
      </c>
    </row>
    <row r="18">
      <c r="B18" s="72" t="s">
        <v>304</v>
      </c>
    </row>
    <row r="20">
      <c r="B20" s="69" t="s">
        <v>909</v>
      </c>
    </row>
    <row r="21">
      <c r="B21" s="74" t="s">
        <v>903</v>
      </c>
    </row>
    <row r="22">
      <c r="B22" s="72" t="s">
        <v>904</v>
      </c>
      <c r="D22" s="3" t="s">
        <v>905</v>
      </c>
    </row>
    <row r="23">
      <c r="B23" s="72" t="s">
        <v>906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910</v>
      </c>
      <c r="B1" s="3" t="s">
        <v>911</v>
      </c>
      <c r="C1" s="3" t="s">
        <v>912</v>
      </c>
      <c r="D1" s="3" t="s">
        <v>913</v>
      </c>
    </row>
    <row r="2">
      <c r="A2" s="3">
        <v>1.0</v>
      </c>
      <c r="B2" s="3">
        <v>3.0</v>
      </c>
      <c r="C2" s="3">
        <v>26.0</v>
      </c>
    </row>
    <row r="3">
      <c r="A3" s="3">
        <v>2.0</v>
      </c>
      <c r="B3" s="3">
        <v>3.0</v>
      </c>
      <c r="C3" s="3">
        <v>20.0</v>
      </c>
    </row>
    <row r="4">
      <c r="A4" s="3">
        <v>3.0</v>
      </c>
      <c r="B4" s="3">
        <v>3.0</v>
      </c>
      <c r="C4" s="3">
        <v>15.0</v>
      </c>
    </row>
    <row r="5">
      <c r="A5" s="3" t="s">
        <v>914</v>
      </c>
      <c r="B5" s="3">
        <v>2.0</v>
      </c>
    </row>
    <row r="6">
      <c r="A6" s="3" t="s">
        <v>915</v>
      </c>
      <c r="B6" s="3">
        <v>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3.0"/>
    <col customWidth="1" min="3" max="3" width="37.63"/>
    <col customWidth="1" min="4" max="4" width="4.38"/>
    <col customWidth="1" min="5" max="5" width="53.25"/>
    <col customWidth="1" min="6" max="6" width="6.25"/>
  </cols>
  <sheetData>
    <row r="1">
      <c r="A1" s="71" t="s">
        <v>319</v>
      </c>
      <c r="B1" s="71" t="s">
        <v>916</v>
      </c>
      <c r="C1" s="71" t="s">
        <v>917</v>
      </c>
      <c r="D1" s="76" t="s">
        <v>918</v>
      </c>
      <c r="E1" s="76" t="s">
        <v>335</v>
      </c>
      <c r="F1" s="73">
        <v>1.0</v>
      </c>
    </row>
    <row r="2">
      <c r="A2" s="3">
        <v>1.0</v>
      </c>
      <c r="B2" s="3" t="s">
        <v>919</v>
      </c>
      <c r="C2" s="3" t="s">
        <v>920</v>
      </c>
      <c r="D2" s="3" t="s">
        <v>921</v>
      </c>
      <c r="E2" s="3" t="s">
        <v>922</v>
      </c>
    </row>
    <row r="3">
      <c r="A3" s="3">
        <v>2.0</v>
      </c>
      <c r="B3" s="3" t="s">
        <v>923</v>
      </c>
      <c r="C3" s="3">
        <v>20.0</v>
      </c>
      <c r="D3" s="3" t="s">
        <v>921</v>
      </c>
      <c r="E3" s="3" t="s">
        <v>924</v>
      </c>
    </row>
    <row r="4">
      <c r="A4" s="3">
        <v>3.0</v>
      </c>
      <c r="B4" s="3" t="s">
        <v>925</v>
      </c>
      <c r="C4" s="3">
        <v>1.0</v>
      </c>
      <c r="D4" s="3" t="s">
        <v>921</v>
      </c>
      <c r="E4" s="3" t="s">
        <v>926</v>
      </c>
    </row>
    <row r="5">
      <c r="A5" s="3">
        <v>4.0</v>
      </c>
      <c r="B5" s="3" t="s">
        <v>927</v>
      </c>
      <c r="C5" s="3">
        <v>3.0</v>
      </c>
      <c r="D5" s="3" t="s">
        <v>921</v>
      </c>
      <c r="E5" s="3" t="s">
        <v>928</v>
      </c>
    </row>
    <row r="6">
      <c r="A6" s="3">
        <v>5.0</v>
      </c>
      <c r="B6" s="3" t="s">
        <v>929</v>
      </c>
      <c r="C6" s="3">
        <v>22.0</v>
      </c>
      <c r="D6" s="3" t="s">
        <v>930</v>
      </c>
      <c r="E6" s="3" t="s">
        <v>931</v>
      </c>
    </row>
    <row r="7">
      <c r="A7" s="3">
        <v>6.0</v>
      </c>
      <c r="B7" s="3" t="s">
        <v>932</v>
      </c>
      <c r="C7" s="3">
        <v>-1.0</v>
      </c>
      <c r="D7" s="3" t="s">
        <v>921</v>
      </c>
      <c r="E7" s="3" t="s">
        <v>933</v>
      </c>
    </row>
    <row r="8">
      <c r="A8" s="3">
        <v>7.0</v>
      </c>
      <c r="B8" s="3" t="s">
        <v>934</v>
      </c>
      <c r="C8" s="77" t="s">
        <v>935</v>
      </c>
      <c r="D8" s="3" t="s">
        <v>936</v>
      </c>
      <c r="E8" s="3" t="s">
        <v>937</v>
      </c>
    </row>
    <row r="9">
      <c r="A9" s="3">
        <v>8.0</v>
      </c>
      <c r="B9" s="3" t="s">
        <v>938</v>
      </c>
      <c r="C9" s="77" t="s">
        <v>939</v>
      </c>
      <c r="D9" s="3" t="s">
        <v>936</v>
      </c>
      <c r="E9" s="3" t="s">
        <v>940</v>
      </c>
    </row>
    <row r="10">
      <c r="A10" s="3">
        <v>9.0</v>
      </c>
      <c r="B10" s="3" t="s">
        <v>941</v>
      </c>
      <c r="C10" s="3">
        <v>5.0</v>
      </c>
      <c r="D10" s="3" t="s">
        <v>942</v>
      </c>
      <c r="E10" s="3" t="s">
        <v>943</v>
      </c>
    </row>
    <row r="11">
      <c r="A11" s="3">
        <v>10.0</v>
      </c>
      <c r="B11" s="3" t="s">
        <v>944</v>
      </c>
      <c r="C11" s="3">
        <v>5.0</v>
      </c>
      <c r="D11" s="3" t="s">
        <v>921</v>
      </c>
      <c r="E11" s="3" t="s">
        <v>945</v>
      </c>
    </row>
    <row r="12">
      <c r="A12" s="3">
        <v>11.0</v>
      </c>
      <c r="B12" s="3" t="s">
        <v>946</v>
      </c>
      <c r="C12" s="3">
        <v>1.0</v>
      </c>
      <c r="D12" s="3" t="s">
        <v>921</v>
      </c>
      <c r="E12" s="3" t="s">
        <v>947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15.5"/>
    <col customWidth="1" min="3" max="3" width="8.63"/>
    <col customWidth="1" min="4" max="4" width="22.75"/>
    <col customWidth="1" min="5" max="5" width="15.25"/>
    <col customWidth="1" min="6" max="6" width="5.13"/>
    <col customWidth="1" min="7" max="7" width="10.25"/>
    <col customWidth="1" min="8" max="8" width="5.88"/>
    <col customWidth="1" min="9" max="9" width="6.75"/>
    <col customWidth="1" min="10" max="10" width="6.5"/>
    <col customWidth="1" min="11" max="11" width="6.75"/>
    <col customWidth="1" min="12" max="12" width="6.5"/>
    <col customWidth="1" min="13" max="13" width="6.75"/>
    <col customWidth="1" min="14" max="14" width="6.5"/>
    <col customWidth="1" min="15" max="15" width="6.75"/>
    <col customWidth="1" min="16" max="16" width="13.88"/>
    <col customWidth="1" min="17" max="17" width="1.88"/>
  </cols>
  <sheetData>
    <row r="1">
      <c r="A1" s="71" t="s">
        <v>319</v>
      </c>
      <c r="B1" s="71" t="s">
        <v>324</v>
      </c>
      <c r="C1" s="76" t="s">
        <v>325</v>
      </c>
      <c r="D1" s="71" t="s">
        <v>948</v>
      </c>
      <c r="E1" s="76" t="s">
        <v>949</v>
      </c>
      <c r="F1" s="78" t="s">
        <v>950</v>
      </c>
      <c r="G1" s="76" t="s">
        <v>951</v>
      </c>
      <c r="H1" s="71" t="s">
        <v>952</v>
      </c>
      <c r="I1" s="76" t="s">
        <v>953</v>
      </c>
      <c r="J1" s="71" t="s">
        <v>954</v>
      </c>
      <c r="K1" s="76" t="s">
        <v>955</v>
      </c>
      <c r="L1" s="71" t="s">
        <v>956</v>
      </c>
      <c r="M1" s="76" t="s">
        <v>957</v>
      </c>
      <c r="N1" s="71" t="s">
        <v>958</v>
      </c>
      <c r="O1" s="76" t="s">
        <v>959</v>
      </c>
      <c r="P1" s="71" t="s">
        <v>960</v>
      </c>
      <c r="Q1" s="73">
        <v>1.0</v>
      </c>
    </row>
    <row r="2">
      <c r="A2" s="3">
        <v>1.0</v>
      </c>
      <c r="B2" s="3" t="s">
        <v>961</v>
      </c>
      <c r="C2" s="3" t="s">
        <v>962</v>
      </c>
      <c r="D2" s="79" t="s">
        <v>963</v>
      </c>
      <c r="E2" s="3" t="s">
        <v>964</v>
      </c>
      <c r="F2" s="3">
        <v>1.0</v>
      </c>
      <c r="G2" s="3" t="s">
        <v>965</v>
      </c>
      <c r="H2" s="3">
        <v>80.0</v>
      </c>
      <c r="I2" s="3" t="str">
        <f t="shared" ref="I2:I6" si="1">if(H2&gt;90,"건강",if(H2&gt;50,"일반",if(H2&gt;20,"경상",if(H2&gt;5,"중상","위급"))))</f>
        <v>일반</v>
      </c>
      <c r="J2" s="3">
        <v>80.0</v>
      </c>
      <c r="K2" s="3" t="str">
        <f t="shared" ref="K2:K6" si="2">if(J2&gt;90,"풍족",if(J2&gt;50,"일반",if(J2&gt;20,"허기",if(J2&gt;5,"굶주림","영양실조"))))</f>
        <v>일반</v>
      </c>
      <c r="L2" s="3">
        <v>80.0</v>
      </c>
      <c r="M2" s="3" t="str">
        <f>if(L2&gt;90,"활기",if(L2&gt;50,"일반",if(L2&gt;20,"피곤",if(L2&gt;5,"과로","탈진"))))</f>
        <v>일반</v>
      </c>
      <c r="N2" s="3">
        <v>80.0</v>
      </c>
      <c r="O2" s="3" t="str">
        <f t="shared" ref="O2:O6" si="3">if(N2&gt;90,"행복",if(N2&gt;50,"일반",if(N2&gt;20,"우울",if(N2&gt;5,"절망","정신착란"))))</f>
        <v>일반</v>
      </c>
      <c r="P2" s="3" t="s">
        <v>966</v>
      </c>
    </row>
    <row r="3">
      <c r="A3" s="3">
        <v>2.0</v>
      </c>
      <c r="B3" s="3" t="s">
        <v>967</v>
      </c>
      <c r="C3" s="3" t="s">
        <v>968</v>
      </c>
      <c r="D3" s="79" t="s">
        <v>969</v>
      </c>
      <c r="E3" s="3" t="s">
        <v>970</v>
      </c>
      <c r="F3" s="3">
        <v>0.0</v>
      </c>
      <c r="G3" s="3" t="s">
        <v>971</v>
      </c>
      <c r="H3" s="3">
        <v>80.0</v>
      </c>
      <c r="I3" s="3" t="str">
        <f t="shared" si="1"/>
        <v>일반</v>
      </c>
      <c r="J3" s="3">
        <v>80.0</v>
      </c>
      <c r="K3" s="3" t="str">
        <f t="shared" si="2"/>
        <v>일반</v>
      </c>
      <c r="L3" s="3">
        <v>80.0</v>
      </c>
      <c r="M3" s="3" t="s">
        <v>972</v>
      </c>
      <c r="N3" s="3">
        <v>50.0</v>
      </c>
      <c r="O3" s="3" t="str">
        <f t="shared" si="3"/>
        <v>우울</v>
      </c>
      <c r="P3" s="3" t="s">
        <v>973</v>
      </c>
    </row>
    <row r="4">
      <c r="A4" s="3">
        <v>3.0</v>
      </c>
      <c r="B4" s="3" t="s">
        <v>974</v>
      </c>
      <c r="C4" s="3" t="s">
        <v>975</v>
      </c>
      <c r="D4" s="79" t="s">
        <v>976</v>
      </c>
      <c r="E4" s="3" t="s">
        <v>977</v>
      </c>
      <c r="F4" s="3">
        <v>0.0</v>
      </c>
      <c r="G4" s="3" t="s">
        <v>978</v>
      </c>
      <c r="H4" s="3">
        <v>80.0</v>
      </c>
      <c r="I4" s="3" t="str">
        <f t="shared" si="1"/>
        <v>일반</v>
      </c>
      <c r="J4" s="3">
        <v>20.0</v>
      </c>
      <c r="K4" s="3" t="str">
        <f t="shared" si="2"/>
        <v>굶주림</v>
      </c>
      <c r="L4" s="3">
        <v>80.0</v>
      </c>
      <c r="M4" s="3" t="s">
        <v>972</v>
      </c>
      <c r="N4" s="3">
        <v>80.0</v>
      </c>
      <c r="O4" s="3" t="str">
        <f t="shared" si="3"/>
        <v>일반</v>
      </c>
      <c r="P4" s="3" t="s">
        <v>979</v>
      </c>
    </row>
    <row r="5">
      <c r="A5" s="3">
        <v>4.0</v>
      </c>
      <c r="B5" s="3" t="s">
        <v>980</v>
      </c>
      <c r="C5" s="3" t="s">
        <v>981</v>
      </c>
      <c r="D5" s="79" t="s">
        <v>982</v>
      </c>
      <c r="E5" s="3" t="s">
        <v>983</v>
      </c>
      <c r="F5" s="3">
        <v>1.0</v>
      </c>
      <c r="G5" s="3" t="s">
        <v>984</v>
      </c>
      <c r="H5" s="3">
        <v>80.0</v>
      </c>
      <c r="I5" s="3" t="str">
        <f t="shared" si="1"/>
        <v>일반</v>
      </c>
      <c r="J5" s="3">
        <v>20.0</v>
      </c>
      <c r="K5" s="3" t="str">
        <f t="shared" si="2"/>
        <v>굶주림</v>
      </c>
      <c r="L5" s="3">
        <v>80.0</v>
      </c>
      <c r="M5" s="3" t="s">
        <v>972</v>
      </c>
      <c r="N5" s="3">
        <v>80.0</v>
      </c>
      <c r="O5" s="3" t="str">
        <f t="shared" si="3"/>
        <v>일반</v>
      </c>
      <c r="P5" s="3" t="s">
        <v>985</v>
      </c>
    </row>
    <row r="6">
      <c r="A6" s="3">
        <v>5.0</v>
      </c>
      <c r="B6" s="3" t="s">
        <v>986</v>
      </c>
      <c r="C6" s="3" t="s">
        <v>987</v>
      </c>
      <c r="D6" s="79" t="s">
        <v>988</v>
      </c>
      <c r="E6" s="3" t="s">
        <v>989</v>
      </c>
      <c r="F6" s="3">
        <v>0.0</v>
      </c>
      <c r="G6" s="3" t="s">
        <v>971</v>
      </c>
      <c r="H6" s="3">
        <v>80.0</v>
      </c>
      <c r="I6" s="3" t="str">
        <f t="shared" si="1"/>
        <v>일반</v>
      </c>
      <c r="J6" s="3">
        <v>80.0</v>
      </c>
      <c r="K6" s="3" t="str">
        <f t="shared" si="2"/>
        <v>일반</v>
      </c>
      <c r="L6" s="3">
        <v>80.0</v>
      </c>
      <c r="M6" s="3" t="s">
        <v>972</v>
      </c>
      <c r="N6" s="3">
        <v>50.0</v>
      </c>
      <c r="O6" s="3" t="str">
        <f t="shared" si="3"/>
        <v>우울</v>
      </c>
      <c r="P6" s="3" t="s">
        <v>990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4.75"/>
    <col customWidth="1" min="3" max="3" width="6.25"/>
    <col customWidth="1" min="4" max="5" width="9.38"/>
    <col customWidth="1" min="6" max="6" width="24.0"/>
    <col customWidth="1" min="7" max="7" width="50.13"/>
    <col customWidth="1" min="8" max="8" width="13.0"/>
    <col customWidth="1" min="9" max="9" width="24.13"/>
    <col customWidth="1" min="10" max="10" width="10.13"/>
    <col customWidth="1" min="11" max="11" width="5.13"/>
  </cols>
  <sheetData>
    <row r="1">
      <c r="A1" s="71" t="s">
        <v>319</v>
      </c>
      <c r="B1" s="71" t="s">
        <v>323</v>
      </c>
      <c r="C1" s="76" t="s">
        <v>991</v>
      </c>
      <c r="D1" s="71" t="s">
        <v>324</v>
      </c>
      <c r="E1" s="71" t="s">
        <v>325</v>
      </c>
      <c r="F1" s="71" t="s">
        <v>103</v>
      </c>
      <c r="G1" s="76" t="s">
        <v>992</v>
      </c>
      <c r="H1" s="71" t="s">
        <v>993</v>
      </c>
      <c r="I1" s="76" t="s">
        <v>994</v>
      </c>
      <c r="J1" s="71" t="s">
        <v>995</v>
      </c>
      <c r="K1" s="73">
        <v>1.0</v>
      </c>
    </row>
    <row r="2">
      <c r="A2" s="80">
        <f t="shared" ref="A2:A15" si="1">B2+C2</f>
        <v>1</v>
      </c>
      <c r="B2" s="80">
        <v>0.0</v>
      </c>
      <c r="C2" s="80">
        <v>1.0</v>
      </c>
      <c r="D2" s="80" t="s">
        <v>996</v>
      </c>
      <c r="E2" s="80" t="s">
        <v>964</v>
      </c>
      <c r="F2" s="80" t="s">
        <v>997</v>
      </c>
      <c r="G2" s="80" t="s">
        <v>998</v>
      </c>
      <c r="H2" s="80"/>
      <c r="I2" s="80"/>
      <c r="J2" s="80"/>
      <c r="K2" s="80"/>
    </row>
    <row r="3">
      <c r="A3" s="80">
        <f t="shared" si="1"/>
        <v>2</v>
      </c>
      <c r="B3" s="80">
        <v>0.0</v>
      </c>
      <c r="C3" s="80">
        <v>2.0</v>
      </c>
      <c r="D3" s="80" t="s">
        <v>999</v>
      </c>
      <c r="E3" s="80" t="s">
        <v>1000</v>
      </c>
      <c r="F3" s="80" t="s">
        <v>1001</v>
      </c>
      <c r="G3" s="80" t="s">
        <v>1002</v>
      </c>
      <c r="H3" s="81"/>
      <c r="I3" s="81"/>
      <c r="J3" s="80"/>
      <c r="K3" s="80"/>
    </row>
    <row r="4">
      <c r="A4" s="80">
        <f t="shared" si="1"/>
        <v>3</v>
      </c>
      <c r="B4" s="80">
        <v>0.0</v>
      </c>
      <c r="C4" s="80">
        <v>3.0</v>
      </c>
      <c r="D4" s="80" t="s">
        <v>1003</v>
      </c>
      <c r="E4" s="80" t="s">
        <v>1004</v>
      </c>
      <c r="F4" s="80" t="s">
        <v>1005</v>
      </c>
      <c r="G4" s="80" t="s">
        <v>1006</v>
      </c>
      <c r="H4" s="82"/>
      <c r="I4" s="82"/>
      <c r="J4" s="80"/>
      <c r="K4" s="80"/>
    </row>
    <row r="5">
      <c r="A5" s="80">
        <f t="shared" si="1"/>
        <v>4</v>
      </c>
      <c r="B5" s="80">
        <v>0.0</v>
      </c>
      <c r="C5" s="80">
        <v>4.0</v>
      </c>
      <c r="D5" s="80" t="s">
        <v>1007</v>
      </c>
      <c r="E5" s="80" t="s">
        <v>983</v>
      </c>
      <c r="F5" s="80" t="s">
        <v>1005</v>
      </c>
      <c r="G5" s="80" t="s">
        <v>1008</v>
      </c>
      <c r="H5" s="82"/>
      <c r="I5" s="82"/>
      <c r="J5" s="80"/>
      <c r="K5" s="80"/>
    </row>
    <row r="6">
      <c r="A6" s="80">
        <f t="shared" si="1"/>
        <v>5</v>
      </c>
      <c r="B6" s="80">
        <v>0.0</v>
      </c>
      <c r="C6" s="80">
        <v>5.0</v>
      </c>
      <c r="D6" s="80" t="s">
        <v>1009</v>
      </c>
      <c r="E6" s="80" t="s">
        <v>1010</v>
      </c>
      <c r="F6" s="80" t="s">
        <v>1011</v>
      </c>
      <c r="G6" s="80" t="s">
        <v>1012</v>
      </c>
      <c r="H6" s="82"/>
      <c r="I6" s="82"/>
      <c r="J6" s="80"/>
      <c r="K6" s="80"/>
    </row>
    <row r="7">
      <c r="A7" s="80">
        <f t="shared" si="1"/>
        <v>6</v>
      </c>
      <c r="B7" s="80">
        <v>0.0</v>
      </c>
      <c r="C7" s="80">
        <v>6.0</v>
      </c>
      <c r="D7" s="80" t="s">
        <v>1013</v>
      </c>
      <c r="E7" s="80" t="s">
        <v>1014</v>
      </c>
      <c r="F7" s="80" t="s">
        <v>1015</v>
      </c>
      <c r="G7" s="80" t="s">
        <v>1016</v>
      </c>
      <c r="H7" s="81"/>
      <c r="I7" s="81"/>
      <c r="J7" s="81"/>
      <c r="K7" s="81"/>
    </row>
    <row r="8">
      <c r="A8" s="80">
        <f t="shared" si="1"/>
        <v>7</v>
      </c>
      <c r="B8" s="80">
        <v>0.0</v>
      </c>
      <c r="C8" s="80">
        <v>7.0</v>
      </c>
      <c r="D8" s="80" t="s">
        <v>1017</v>
      </c>
      <c r="E8" s="80" t="s">
        <v>1018</v>
      </c>
      <c r="F8" s="80" t="s">
        <v>1019</v>
      </c>
      <c r="G8" s="80" t="s">
        <v>1019</v>
      </c>
      <c r="H8" s="81"/>
      <c r="I8" s="81"/>
      <c r="J8" s="81"/>
      <c r="K8" s="81"/>
    </row>
    <row r="9">
      <c r="A9" s="80">
        <f t="shared" si="1"/>
        <v>8</v>
      </c>
      <c r="B9" s="80">
        <v>0.0</v>
      </c>
      <c r="C9" s="80">
        <v>8.0</v>
      </c>
      <c r="D9" s="80" t="s">
        <v>1020</v>
      </c>
      <c r="E9" s="80" t="s">
        <v>1021</v>
      </c>
      <c r="F9" s="80" t="s">
        <v>1022</v>
      </c>
      <c r="G9" s="80" t="s">
        <v>1023</v>
      </c>
      <c r="H9" s="81"/>
      <c r="I9" s="81"/>
      <c r="J9" s="81"/>
      <c r="K9" s="81"/>
    </row>
    <row r="10">
      <c r="A10" s="80">
        <f t="shared" si="1"/>
        <v>9</v>
      </c>
      <c r="B10" s="80">
        <v>0.0</v>
      </c>
      <c r="C10" s="80">
        <v>9.0</v>
      </c>
      <c r="D10" s="80" t="s">
        <v>1024</v>
      </c>
      <c r="E10" s="80" t="s">
        <v>1025</v>
      </c>
      <c r="F10" s="80" t="s">
        <v>1026</v>
      </c>
      <c r="G10" s="80" t="s">
        <v>1027</v>
      </c>
      <c r="H10" s="81"/>
      <c r="I10" s="81"/>
      <c r="J10" s="81"/>
      <c r="K10" s="81"/>
    </row>
    <row r="11">
      <c r="A11" s="80">
        <f t="shared" si="1"/>
        <v>10</v>
      </c>
      <c r="B11" s="80">
        <v>0.0</v>
      </c>
      <c r="C11" s="80">
        <v>10.0</v>
      </c>
      <c r="D11" s="80" t="s">
        <v>1028</v>
      </c>
      <c r="E11" s="80" t="s">
        <v>1029</v>
      </c>
      <c r="F11" s="80" t="s">
        <v>1030</v>
      </c>
      <c r="G11" s="80" t="s">
        <v>1031</v>
      </c>
      <c r="H11" s="81"/>
      <c r="I11" s="81"/>
      <c r="J11" s="81"/>
      <c r="K11" s="81"/>
    </row>
    <row r="12">
      <c r="A12" s="80">
        <f t="shared" si="1"/>
        <v>11</v>
      </c>
      <c r="B12" s="80">
        <v>0.0</v>
      </c>
      <c r="C12" s="80">
        <v>11.0</v>
      </c>
      <c r="D12" s="80" t="s">
        <v>1032</v>
      </c>
      <c r="E12" s="80" t="s">
        <v>1033</v>
      </c>
      <c r="F12" s="80" t="s">
        <v>1034</v>
      </c>
      <c r="G12" s="80" t="s">
        <v>1035</v>
      </c>
      <c r="H12" s="81"/>
      <c r="I12" s="81"/>
      <c r="J12" s="81"/>
      <c r="K12" s="81"/>
    </row>
    <row r="13">
      <c r="A13" s="80">
        <f t="shared" si="1"/>
        <v>12</v>
      </c>
      <c r="B13" s="80">
        <v>0.0</v>
      </c>
      <c r="C13" s="80">
        <v>12.0</v>
      </c>
      <c r="D13" s="80" t="s">
        <v>1036</v>
      </c>
      <c r="E13" s="80" t="s">
        <v>1037</v>
      </c>
      <c r="F13" s="80" t="s">
        <v>1038</v>
      </c>
      <c r="G13" s="80" t="s">
        <v>1039</v>
      </c>
      <c r="H13" s="81"/>
      <c r="I13" s="81"/>
      <c r="J13" s="81"/>
      <c r="K13" s="81"/>
    </row>
    <row r="14">
      <c r="A14" s="80">
        <f t="shared" si="1"/>
        <v>13</v>
      </c>
      <c r="B14" s="80">
        <v>0.0</v>
      </c>
      <c r="C14" s="80">
        <v>13.0</v>
      </c>
      <c r="D14" s="80" t="s">
        <v>1040</v>
      </c>
      <c r="E14" s="80" t="s">
        <v>1041</v>
      </c>
      <c r="F14" s="80" t="s">
        <v>1042</v>
      </c>
      <c r="G14" s="80" t="s">
        <v>1043</v>
      </c>
      <c r="H14" s="81"/>
      <c r="I14" s="81"/>
      <c r="J14" s="81"/>
      <c r="K14" s="81"/>
    </row>
    <row r="15">
      <c r="A15" s="80">
        <f t="shared" si="1"/>
        <v>14</v>
      </c>
      <c r="B15" s="80">
        <v>0.0</v>
      </c>
      <c r="C15" s="80">
        <v>14.0</v>
      </c>
      <c r="D15" s="80" t="s">
        <v>1044</v>
      </c>
      <c r="E15" s="80" t="s">
        <v>1045</v>
      </c>
      <c r="F15" s="80" t="s">
        <v>1046</v>
      </c>
      <c r="G15" s="80" t="s">
        <v>1047</v>
      </c>
      <c r="H15" s="81"/>
      <c r="I15" s="81"/>
      <c r="J15" s="81"/>
      <c r="K15" s="81"/>
    </row>
    <row r="16">
      <c r="A16" s="69" t="s">
        <v>1048</v>
      </c>
      <c r="B16" s="83"/>
      <c r="C16" s="83"/>
      <c r="D16" s="83"/>
      <c r="E16" s="83"/>
      <c r="F16" s="83"/>
      <c r="G16" s="83"/>
      <c r="H16" s="83"/>
      <c r="I16" s="83"/>
      <c r="J16" s="83"/>
      <c r="K16" s="83"/>
    </row>
    <row r="17">
      <c r="A17" s="15">
        <f t="shared" ref="A17:A20" si="2">B17+C17</f>
        <v>1001</v>
      </c>
      <c r="B17" s="15">
        <v>1000.0</v>
      </c>
      <c r="C17" s="15">
        <v>1.0</v>
      </c>
      <c r="D17" s="15" t="s">
        <v>1049</v>
      </c>
      <c r="E17" s="15" t="s">
        <v>1050</v>
      </c>
      <c r="F17" s="15">
        <v>1.0</v>
      </c>
      <c r="G17" s="15" t="s">
        <v>1051</v>
      </c>
      <c r="H17" s="15" t="s">
        <v>1052</v>
      </c>
      <c r="I17" s="84"/>
      <c r="J17" s="15" t="s">
        <v>1053</v>
      </c>
      <c r="K17" s="15"/>
    </row>
    <row r="18">
      <c r="A18" s="15">
        <f t="shared" si="2"/>
        <v>1002</v>
      </c>
      <c r="B18" s="15">
        <v>1000.0</v>
      </c>
      <c r="C18" s="15">
        <v>2.0</v>
      </c>
      <c r="D18" s="15" t="s">
        <v>1054</v>
      </c>
      <c r="E18" s="15" t="s">
        <v>1055</v>
      </c>
      <c r="F18" s="15">
        <v>1.0</v>
      </c>
      <c r="G18" s="15" t="s">
        <v>1051</v>
      </c>
      <c r="H18" s="15" t="s">
        <v>1056</v>
      </c>
      <c r="I18" s="84"/>
      <c r="J18" s="15" t="s">
        <v>1057</v>
      </c>
      <c r="K18" s="15"/>
    </row>
    <row r="19">
      <c r="A19" s="15">
        <f t="shared" si="2"/>
        <v>1003</v>
      </c>
      <c r="B19" s="15">
        <v>1000.0</v>
      </c>
      <c r="C19" s="15">
        <v>3.0</v>
      </c>
      <c r="D19" s="15" t="s">
        <v>1058</v>
      </c>
      <c r="E19" s="15" t="s">
        <v>1059</v>
      </c>
      <c r="F19" s="15">
        <v>1.0</v>
      </c>
      <c r="G19" s="15" t="s">
        <v>1051</v>
      </c>
      <c r="H19" s="15" t="s">
        <v>1060</v>
      </c>
      <c r="I19" s="84"/>
      <c r="J19" s="15" t="s">
        <v>1061</v>
      </c>
      <c r="K19" s="15"/>
    </row>
    <row r="20">
      <c r="A20" s="15">
        <f t="shared" si="2"/>
        <v>1004</v>
      </c>
      <c r="B20" s="15">
        <v>1000.0</v>
      </c>
      <c r="C20" s="15">
        <v>4.0</v>
      </c>
      <c r="D20" s="15" t="s">
        <v>1062</v>
      </c>
      <c r="E20" s="15" t="s">
        <v>1063</v>
      </c>
      <c r="F20" s="15">
        <v>2.0</v>
      </c>
      <c r="G20" s="15" t="s">
        <v>1051</v>
      </c>
      <c r="H20" s="15" t="s">
        <v>1064</v>
      </c>
      <c r="I20" s="84"/>
      <c r="J20" s="15" t="s">
        <v>1053</v>
      </c>
      <c r="K20" s="15"/>
    </row>
    <row r="21">
      <c r="A21" s="69" t="s">
        <v>1065</v>
      </c>
      <c r="B21" s="83"/>
      <c r="C21" s="83"/>
      <c r="D21" s="83"/>
      <c r="E21" s="83"/>
      <c r="F21" s="83"/>
      <c r="G21" s="83"/>
      <c r="H21" s="83"/>
      <c r="I21" s="83"/>
      <c r="J21" s="83"/>
      <c r="K21" s="83"/>
    </row>
    <row r="22">
      <c r="A22" s="85">
        <f t="shared" ref="A22:A24" si="3">B22+C22</f>
        <v>1101</v>
      </c>
      <c r="B22" s="85">
        <v>1100.0</v>
      </c>
      <c r="C22" s="85">
        <v>1.0</v>
      </c>
      <c r="D22" s="85" t="s">
        <v>1066</v>
      </c>
      <c r="E22" s="85" t="s">
        <v>1067</v>
      </c>
      <c r="F22" s="85">
        <v>2.0</v>
      </c>
      <c r="G22" s="85" t="s">
        <v>1068</v>
      </c>
      <c r="H22" s="85" t="s">
        <v>1069</v>
      </c>
      <c r="I22" s="86"/>
      <c r="J22" s="85" t="s">
        <v>1070</v>
      </c>
      <c r="K22" s="85"/>
    </row>
    <row r="23">
      <c r="A23" s="85">
        <f t="shared" si="3"/>
        <v>1102</v>
      </c>
      <c r="B23" s="85">
        <v>1100.0</v>
      </c>
      <c r="C23" s="85">
        <v>2.0</v>
      </c>
      <c r="D23" s="85" t="s">
        <v>1071</v>
      </c>
      <c r="E23" s="85" t="s">
        <v>1072</v>
      </c>
      <c r="F23" s="85">
        <v>2.0</v>
      </c>
      <c r="G23" s="85" t="s">
        <v>1068</v>
      </c>
      <c r="H23" s="85" t="s">
        <v>1073</v>
      </c>
      <c r="I23" s="86"/>
      <c r="J23" s="85" t="s">
        <v>1070</v>
      </c>
      <c r="K23" s="85"/>
    </row>
    <row r="24">
      <c r="A24" s="85">
        <f t="shared" si="3"/>
        <v>1103</v>
      </c>
      <c r="B24" s="85">
        <v>1100.0</v>
      </c>
      <c r="C24" s="85">
        <v>3.0</v>
      </c>
      <c r="D24" s="85" t="s">
        <v>1074</v>
      </c>
      <c r="E24" s="85" t="s">
        <v>1075</v>
      </c>
      <c r="F24" s="85">
        <v>2.0</v>
      </c>
      <c r="G24" s="85" t="s">
        <v>1068</v>
      </c>
      <c r="H24" s="85" t="s">
        <v>1076</v>
      </c>
      <c r="I24" s="86"/>
      <c r="J24" s="85" t="s">
        <v>1070</v>
      </c>
      <c r="K24" s="85"/>
    </row>
    <row r="25">
      <c r="A25" s="69" t="s">
        <v>1077</v>
      </c>
      <c r="B25" s="83"/>
      <c r="C25" s="83"/>
      <c r="D25" s="83"/>
      <c r="E25" s="83"/>
      <c r="F25" s="83"/>
      <c r="G25" s="83"/>
      <c r="H25" s="83"/>
      <c r="I25" s="83"/>
      <c r="J25" s="83"/>
      <c r="K25" s="83"/>
    </row>
    <row r="26">
      <c r="A26" s="13">
        <f t="shared" ref="A26:A45" si="4">B26+C26</f>
        <v>2001</v>
      </c>
      <c r="B26" s="13">
        <v>2000.0</v>
      </c>
      <c r="C26" s="13">
        <v>1.0</v>
      </c>
      <c r="D26" s="13" t="s">
        <v>1078</v>
      </c>
      <c r="E26" s="13" t="s">
        <v>120</v>
      </c>
      <c r="F26" s="13" t="s">
        <v>1001</v>
      </c>
      <c r="G26" s="16"/>
      <c r="H26" s="16"/>
      <c r="I26" s="16"/>
      <c r="J26" s="16"/>
      <c r="K26" s="16"/>
    </row>
    <row r="27">
      <c r="A27" s="13">
        <f t="shared" si="4"/>
        <v>2002</v>
      </c>
      <c r="B27" s="13">
        <v>2000.0</v>
      </c>
      <c r="C27" s="13">
        <v>2.0</v>
      </c>
      <c r="D27" s="13" t="s">
        <v>1079</v>
      </c>
      <c r="E27" s="87" t="s">
        <v>972</v>
      </c>
      <c r="F27" s="13" t="s">
        <v>1005</v>
      </c>
      <c r="G27" s="16"/>
      <c r="H27" s="16"/>
      <c r="I27" s="16"/>
      <c r="J27" s="16"/>
      <c r="K27" s="16"/>
    </row>
    <row r="28">
      <c r="A28" s="13">
        <f t="shared" si="4"/>
        <v>2003</v>
      </c>
      <c r="B28" s="13">
        <v>2000.0</v>
      </c>
      <c r="C28" s="13">
        <v>3.0</v>
      </c>
      <c r="D28" s="13" t="s">
        <v>1080</v>
      </c>
      <c r="E28" s="13" t="s">
        <v>257</v>
      </c>
      <c r="F28" s="13" t="s">
        <v>1081</v>
      </c>
      <c r="G28" s="16"/>
      <c r="H28" s="16"/>
      <c r="I28" s="16"/>
      <c r="J28" s="16"/>
      <c r="K28" s="16"/>
    </row>
    <row r="29">
      <c r="A29" s="13">
        <f t="shared" si="4"/>
        <v>2004</v>
      </c>
      <c r="B29" s="13">
        <v>2000.0</v>
      </c>
      <c r="C29" s="13">
        <v>4.0</v>
      </c>
      <c r="D29" s="13" t="s">
        <v>1082</v>
      </c>
      <c r="E29" s="13" t="s">
        <v>1083</v>
      </c>
      <c r="F29" s="13" t="s">
        <v>1084</v>
      </c>
      <c r="G29" s="16"/>
      <c r="H29" s="16"/>
      <c r="I29" s="16"/>
      <c r="J29" s="16"/>
      <c r="K29" s="16"/>
    </row>
    <row r="30">
      <c r="A30" s="13">
        <f t="shared" si="4"/>
        <v>2005</v>
      </c>
      <c r="B30" s="13">
        <v>2000.0</v>
      </c>
      <c r="C30" s="13">
        <v>5.0</v>
      </c>
      <c r="D30" s="13" t="s">
        <v>1085</v>
      </c>
      <c r="E30" s="13" t="s">
        <v>1086</v>
      </c>
      <c r="F30" s="13" t="s">
        <v>1087</v>
      </c>
      <c r="G30" s="16"/>
      <c r="H30" s="16"/>
      <c r="I30" s="16"/>
      <c r="J30" s="16"/>
      <c r="K30" s="16"/>
    </row>
    <row r="31">
      <c r="A31" s="14">
        <f t="shared" si="4"/>
        <v>2011</v>
      </c>
      <c r="B31" s="14">
        <v>2000.0</v>
      </c>
      <c r="C31" s="14">
        <v>11.0</v>
      </c>
      <c r="D31" s="14" t="s">
        <v>1088</v>
      </c>
      <c r="E31" s="14" t="s">
        <v>1089</v>
      </c>
      <c r="F31" s="14" t="s">
        <v>1001</v>
      </c>
      <c r="G31" s="88"/>
      <c r="H31" s="88"/>
      <c r="I31" s="88"/>
      <c r="J31" s="88"/>
      <c r="K31" s="88"/>
    </row>
    <row r="32">
      <c r="A32" s="14">
        <f t="shared" si="4"/>
        <v>2012</v>
      </c>
      <c r="B32" s="14">
        <v>2000.0</v>
      </c>
      <c r="C32" s="14">
        <v>12.0</v>
      </c>
      <c r="D32" s="14" t="s">
        <v>1090</v>
      </c>
      <c r="E32" s="89" t="s">
        <v>972</v>
      </c>
      <c r="F32" s="14" t="s">
        <v>1005</v>
      </c>
      <c r="G32" s="88"/>
      <c r="H32" s="88"/>
      <c r="I32" s="88"/>
      <c r="J32" s="88"/>
      <c r="K32" s="88"/>
    </row>
    <row r="33">
      <c r="A33" s="14">
        <f t="shared" si="4"/>
        <v>2013</v>
      </c>
      <c r="B33" s="14">
        <v>2000.0</v>
      </c>
      <c r="C33" s="14">
        <v>13.0</v>
      </c>
      <c r="D33" s="14" t="s">
        <v>1091</v>
      </c>
      <c r="E33" s="14" t="s">
        <v>128</v>
      </c>
      <c r="F33" s="14" t="s">
        <v>1081</v>
      </c>
      <c r="G33" s="88"/>
      <c r="H33" s="88"/>
      <c r="I33" s="88"/>
      <c r="J33" s="88"/>
      <c r="K33" s="88"/>
    </row>
    <row r="34">
      <c r="A34" s="14">
        <f t="shared" si="4"/>
        <v>2014</v>
      </c>
      <c r="B34" s="14">
        <v>2000.0</v>
      </c>
      <c r="C34" s="14">
        <v>14.0</v>
      </c>
      <c r="D34" s="14" t="s">
        <v>1092</v>
      </c>
      <c r="E34" s="14" t="s">
        <v>978</v>
      </c>
      <c r="F34" s="14" t="s">
        <v>1084</v>
      </c>
      <c r="G34" s="88"/>
      <c r="H34" s="88"/>
      <c r="I34" s="88"/>
      <c r="J34" s="88"/>
      <c r="K34" s="88"/>
    </row>
    <row r="35">
      <c r="A35" s="14">
        <f t="shared" si="4"/>
        <v>2015</v>
      </c>
      <c r="B35" s="14">
        <v>2000.0</v>
      </c>
      <c r="C35" s="14">
        <v>15.0</v>
      </c>
      <c r="D35" s="14" t="s">
        <v>1093</v>
      </c>
      <c r="E35" s="14" t="s">
        <v>1094</v>
      </c>
      <c r="F35" s="14" t="s">
        <v>1087</v>
      </c>
      <c r="G35" s="88"/>
      <c r="H35" s="88"/>
      <c r="I35" s="88"/>
      <c r="J35" s="88"/>
      <c r="K35" s="88"/>
    </row>
    <row r="36">
      <c r="A36" s="90">
        <f t="shared" si="4"/>
        <v>2021</v>
      </c>
      <c r="B36" s="90">
        <v>2000.0</v>
      </c>
      <c r="C36" s="90">
        <v>21.0</v>
      </c>
      <c r="D36" s="90" t="s">
        <v>1095</v>
      </c>
      <c r="E36" s="90" t="s">
        <v>1096</v>
      </c>
      <c r="F36" s="90" t="s">
        <v>1001</v>
      </c>
      <c r="G36" s="91"/>
      <c r="H36" s="91"/>
      <c r="I36" s="91"/>
      <c r="J36" s="91"/>
      <c r="K36" s="91"/>
    </row>
    <row r="37">
      <c r="A37" s="90">
        <f t="shared" si="4"/>
        <v>2022</v>
      </c>
      <c r="B37" s="90">
        <v>2000.0</v>
      </c>
      <c r="C37" s="90">
        <v>22.0</v>
      </c>
      <c r="D37" s="90" t="s">
        <v>1097</v>
      </c>
      <c r="E37" s="92" t="s">
        <v>972</v>
      </c>
      <c r="F37" s="90" t="s">
        <v>1005</v>
      </c>
      <c r="G37" s="91"/>
      <c r="H37" s="91"/>
      <c r="I37" s="91"/>
      <c r="J37" s="91"/>
      <c r="K37" s="91"/>
    </row>
    <row r="38">
      <c r="A38" s="90">
        <f t="shared" si="4"/>
        <v>2023</v>
      </c>
      <c r="B38" s="90">
        <v>2000.0</v>
      </c>
      <c r="C38" s="90">
        <v>23.0</v>
      </c>
      <c r="D38" s="90" t="s">
        <v>1098</v>
      </c>
      <c r="E38" s="90" t="s">
        <v>1099</v>
      </c>
      <c r="F38" s="90" t="s">
        <v>1081</v>
      </c>
      <c r="G38" s="91"/>
      <c r="H38" s="91"/>
      <c r="I38" s="91"/>
      <c r="J38" s="91"/>
      <c r="K38" s="91"/>
    </row>
    <row r="39">
      <c r="A39" s="90">
        <f t="shared" si="4"/>
        <v>2024</v>
      </c>
      <c r="B39" s="90">
        <v>2000.0</v>
      </c>
      <c r="C39" s="90">
        <v>24.0</v>
      </c>
      <c r="D39" s="90" t="s">
        <v>1100</v>
      </c>
      <c r="E39" s="90" t="s">
        <v>1101</v>
      </c>
      <c r="F39" s="90" t="s">
        <v>1084</v>
      </c>
      <c r="G39" s="91"/>
      <c r="H39" s="91"/>
      <c r="I39" s="91"/>
      <c r="J39" s="91"/>
      <c r="K39" s="91"/>
    </row>
    <row r="40">
      <c r="A40" s="90">
        <f t="shared" si="4"/>
        <v>2025</v>
      </c>
      <c r="B40" s="90">
        <v>2000.0</v>
      </c>
      <c r="C40" s="90">
        <v>25.0</v>
      </c>
      <c r="D40" s="90" t="s">
        <v>1102</v>
      </c>
      <c r="E40" s="90" t="s">
        <v>1103</v>
      </c>
      <c r="F40" s="90" t="s">
        <v>1087</v>
      </c>
      <c r="G40" s="91"/>
      <c r="H40" s="91"/>
      <c r="I40" s="91"/>
      <c r="J40" s="91"/>
      <c r="K40" s="91"/>
    </row>
    <row r="41">
      <c r="A41" s="93">
        <f t="shared" si="4"/>
        <v>2031</v>
      </c>
      <c r="B41" s="93">
        <v>2000.0</v>
      </c>
      <c r="C41" s="93">
        <v>31.0</v>
      </c>
      <c r="D41" s="93" t="s">
        <v>1104</v>
      </c>
      <c r="E41" s="93" t="s">
        <v>1105</v>
      </c>
      <c r="F41" s="93" t="s">
        <v>1001</v>
      </c>
      <c r="G41" s="94"/>
      <c r="H41" s="94"/>
      <c r="I41" s="94"/>
      <c r="J41" s="94"/>
      <c r="K41" s="94"/>
    </row>
    <row r="42">
      <c r="A42" s="93">
        <f t="shared" si="4"/>
        <v>2032</v>
      </c>
      <c r="B42" s="93">
        <v>2000.0</v>
      </c>
      <c r="C42" s="93">
        <v>32.0</v>
      </c>
      <c r="D42" s="93" t="s">
        <v>1106</v>
      </c>
      <c r="E42" s="93" t="s">
        <v>972</v>
      </c>
      <c r="F42" s="93" t="s">
        <v>1005</v>
      </c>
      <c r="G42" s="94"/>
      <c r="H42" s="94"/>
      <c r="I42" s="94"/>
      <c r="J42" s="94"/>
      <c r="K42" s="94"/>
    </row>
    <row r="43">
      <c r="A43" s="93">
        <f t="shared" si="4"/>
        <v>2033</v>
      </c>
      <c r="B43" s="93">
        <v>2000.0</v>
      </c>
      <c r="C43" s="93">
        <v>33.0</v>
      </c>
      <c r="D43" s="93" t="s">
        <v>1107</v>
      </c>
      <c r="E43" s="93" t="s">
        <v>971</v>
      </c>
      <c r="F43" s="93" t="s">
        <v>1081</v>
      </c>
      <c r="G43" s="94"/>
      <c r="H43" s="94"/>
      <c r="I43" s="94"/>
      <c r="J43" s="94"/>
      <c r="K43" s="94"/>
    </row>
    <row r="44">
      <c r="A44" s="93">
        <f t="shared" si="4"/>
        <v>2034</v>
      </c>
      <c r="B44" s="93">
        <v>2000.0</v>
      </c>
      <c r="C44" s="93">
        <v>34.0</v>
      </c>
      <c r="D44" s="93" t="s">
        <v>1108</v>
      </c>
      <c r="E44" s="93" t="s">
        <v>1109</v>
      </c>
      <c r="F44" s="93" t="s">
        <v>1084</v>
      </c>
      <c r="G44" s="94"/>
      <c r="H44" s="94"/>
      <c r="I44" s="94"/>
      <c r="J44" s="94"/>
      <c r="K44" s="94"/>
    </row>
    <row r="45">
      <c r="A45" s="93">
        <f t="shared" si="4"/>
        <v>2035</v>
      </c>
      <c r="B45" s="93">
        <v>2000.0</v>
      </c>
      <c r="C45" s="93">
        <v>35.0</v>
      </c>
      <c r="D45" s="93" t="s">
        <v>1110</v>
      </c>
      <c r="E45" s="93" t="s">
        <v>1111</v>
      </c>
      <c r="F45" s="93" t="s">
        <v>1087</v>
      </c>
      <c r="G45" s="94"/>
      <c r="H45" s="94"/>
      <c r="I45" s="94"/>
      <c r="J45" s="94"/>
      <c r="K45" s="94"/>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16.88"/>
    <col customWidth="1" min="3" max="3" width="7.38"/>
    <col customWidth="1" min="4" max="4" width="16.88"/>
    <col customWidth="1" min="5" max="6" width="10.75"/>
    <col customWidth="1" min="7" max="7" width="9.5"/>
    <col customWidth="1" min="8" max="8" width="9.38"/>
    <col customWidth="1" min="9" max="9" width="9.13"/>
    <col customWidth="1" min="10" max="10" width="19.13"/>
    <col customWidth="1" min="11" max="11" width="4.13"/>
  </cols>
  <sheetData>
    <row r="1">
      <c r="A1" s="95" t="s">
        <v>319</v>
      </c>
      <c r="B1" s="71" t="s">
        <v>1112</v>
      </c>
      <c r="C1" s="71" t="s">
        <v>1113</v>
      </c>
      <c r="D1" s="71" t="s">
        <v>1114</v>
      </c>
      <c r="E1" s="71" t="s">
        <v>1115</v>
      </c>
      <c r="F1" s="71" t="s">
        <v>1116</v>
      </c>
      <c r="G1" s="71" t="s">
        <v>1117</v>
      </c>
      <c r="H1" s="71" t="s">
        <v>1117</v>
      </c>
      <c r="I1" s="71" t="s">
        <v>1118</v>
      </c>
      <c r="J1" s="71" t="s">
        <v>331</v>
      </c>
      <c r="K1" s="73">
        <v>1.0</v>
      </c>
    </row>
    <row r="2">
      <c r="A2" s="96">
        <f t="array" ref="A2">IFERROR(INDEX(items!A:A, MATCH(B2, items!G:G, 0)), "해당 이름이 없음")</f>
        <v>401</v>
      </c>
      <c r="B2" s="13" t="s">
        <v>393</v>
      </c>
      <c r="C2" s="13" t="s">
        <v>392</v>
      </c>
      <c r="D2" s="23" t="s">
        <v>739</v>
      </c>
      <c r="E2" s="13" t="s">
        <v>530</v>
      </c>
      <c r="F2" s="16"/>
      <c r="G2" s="16"/>
      <c r="H2" s="16"/>
      <c r="I2" s="22" t="s">
        <v>336</v>
      </c>
      <c r="J2" s="13" t="s">
        <v>1119</v>
      </c>
      <c r="K2" s="16"/>
    </row>
    <row r="3">
      <c r="A3" s="96">
        <f t="array" ref="A3">IFERROR(INDEX(items!A:A, MATCH(B3, items!G:G, 0)), "해당 이름이 없음")</f>
        <v>402</v>
      </c>
      <c r="B3" s="13" t="s">
        <v>396</v>
      </c>
      <c r="C3" s="13" t="s">
        <v>392</v>
      </c>
      <c r="D3" s="23" t="s">
        <v>739</v>
      </c>
      <c r="E3" s="13" t="s">
        <v>533</v>
      </c>
      <c r="F3" s="16"/>
      <c r="G3" s="16"/>
      <c r="H3" s="16"/>
      <c r="I3" s="22" t="s">
        <v>336</v>
      </c>
      <c r="J3" s="13" t="s">
        <v>1120</v>
      </c>
      <c r="K3" s="16"/>
    </row>
    <row r="4">
      <c r="A4" s="96">
        <f t="array" ref="A4">IFERROR(INDEX(items!A:A, MATCH(B4, items!G:G, 0)), "해당 이름이 없음")</f>
        <v>403</v>
      </c>
      <c r="B4" s="22" t="s">
        <v>399</v>
      </c>
      <c r="C4" s="13" t="s">
        <v>392</v>
      </c>
      <c r="D4" s="23" t="s">
        <v>740</v>
      </c>
      <c r="E4" s="22" t="s">
        <v>527</v>
      </c>
      <c r="F4" s="22" t="s">
        <v>528</v>
      </c>
      <c r="G4" s="23"/>
      <c r="H4" s="23"/>
      <c r="I4" s="22" t="s">
        <v>344</v>
      </c>
      <c r="J4" s="13" t="s">
        <v>1121</v>
      </c>
      <c r="K4" s="16"/>
    </row>
    <row r="5">
      <c r="A5" s="96">
        <f t="array" ref="A5">IFERROR(INDEX(items!A:A, MATCH(B5, items!G:G, 0)), "해당 이름이 없음")</f>
        <v>404</v>
      </c>
      <c r="B5" s="22" t="s">
        <v>401</v>
      </c>
      <c r="C5" s="13" t="s">
        <v>392</v>
      </c>
      <c r="D5" s="23" t="s">
        <v>740</v>
      </c>
      <c r="E5" s="22" t="s">
        <v>530</v>
      </c>
      <c r="F5" s="22" t="s">
        <v>531</v>
      </c>
      <c r="G5" s="22" t="s">
        <v>528</v>
      </c>
      <c r="H5" s="23"/>
      <c r="I5" s="22" t="s">
        <v>344</v>
      </c>
      <c r="J5" s="13" t="s">
        <v>1122</v>
      </c>
      <c r="K5" s="16"/>
    </row>
    <row r="6">
      <c r="A6" s="96">
        <f t="array" ref="A6">IFERROR(INDEX(items!A:A, MATCH(B6, items!G:G, 0)), "해당 이름이 없음")</f>
        <v>405</v>
      </c>
      <c r="B6" s="22" t="s">
        <v>404</v>
      </c>
      <c r="C6" s="13" t="s">
        <v>392</v>
      </c>
      <c r="D6" s="23" t="s">
        <v>740</v>
      </c>
      <c r="E6" s="22" t="s">
        <v>527</v>
      </c>
      <c r="F6" s="22" t="s">
        <v>533</v>
      </c>
      <c r="G6" s="22" t="s">
        <v>528</v>
      </c>
      <c r="H6" s="23"/>
      <c r="I6" s="22" t="s">
        <v>344</v>
      </c>
      <c r="J6" s="13" t="s">
        <v>1123</v>
      </c>
      <c r="K6" s="16"/>
    </row>
    <row r="7">
      <c r="A7" s="96">
        <f t="array" ref="A7">IFERROR(INDEX(items!A:A, MATCH(B7, items!G:G, 0)), "해당 이름이 없음")</f>
        <v>107</v>
      </c>
      <c r="B7" s="22" t="s">
        <v>363</v>
      </c>
      <c r="C7" s="13" t="s">
        <v>392</v>
      </c>
      <c r="D7" s="22" t="s">
        <v>1124</v>
      </c>
      <c r="E7" s="22" t="s">
        <v>535</v>
      </c>
      <c r="F7" s="22" t="s">
        <v>536</v>
      </c>
      <c r="G7" s="23"/>
      <c r="H7" s="23"/>
      <c r="I7" s="22" t="s">
        <v>342</v>
      </c>
      <c r="J7" s="97" t="s">
        <v>1125</v>
      </c>
      <c r="K7" s="16"/>
    </row>
    <row r="8">
      <c r="A8" s="96">
        <f t="array" ref="A8">IFERROR(INDEX(items!A:A, MATCH(B8, items!G:G, 0)), "해당 이름이 없음")</f>
        <v>501</v>
      </c>
      <c r="B8" s="22" t="s">
        <v>409</v>
      </c>
      <c r="C8" s="13" t="s">
        <v>392</v>
      </c>
      <c r="D8" s="23" t="s">
        <v>741</v>
      </c>
      <c r="E8" s="22" t="s">
        <v>550</v>
      </c>
      <c r="F8" s="22" t="s">
        <v>528</v>
      </c>
      <c r="G8" s="22" t="s">
        <v>551</v>
      </c>
      <c r="H8" s="23"/>
      <c r="I8" s="22" t="s">
        <v>342</v>
      </c>
      <c r="J8" s="13" t="s">
        <v>1126</v>
      </c>
      <c r="K8" s="16"/>
    </row>
    <row r="9">
      <c r="A9" s="96">
        <f t="array" ref="A9">IFERROR(INDEX(items!A:A, MATCH(B9, items!G:G, 0)), "해당 이름이 없음")</f>
        <v>503</v>
      </c>
      <c r="B9" s="22" t="s">
        <v>415</v>
      </c>
      <c r="C9" s="13" t="s">
        <v>392</v>
      </c>
      <c r="D9" s="22" t="s">
        <v>742</v>
      </c>
      <c r="E9" s="22" t="s">
        <v>555</v>
      </c>
      <c r="F9" s="22" t="s">
        <v>556</v>
      </c>
      <c r="G9" s="23"/>
      <c r="H9" s="23"/>
      <c r="I9" s="22" t="s">
        <v>342</v>
      </c>
      <c r="J9" s="13" t="s">
        <v>1127</v>
      </c>
      <c r="K9" s="16"/>
    </row>
    <row r="10">
      <c r="A10" s="98" t="s">
        <v>1128</v>
      </c>
      <c r="B10" s="24"/>
      <c r="C10" s="69"/>
      <c r="D10" s="24"/>
      <c r="E10" s="24"/>
      <c r="F10" s="99"/>
      <c r="G10" s="99"/>
      <c r="H10" s="99"/>
      <c r="I10" s="24"/>
      <c r="J10" s="100"/>
      <c r="K10" s="100"/>
    </row>
    <row r="11">
      <c r="A11" s="101">
        <f t="array" ref="A11">IFERROR(INDEX(items!A:A, MATCH(B11, items!G:G, 0)), "해당 이름이 없음")</f>
        <v>1501</v>
      </c>
      <c r="B11" s="27" t="s">
        <v>458</v>
      </c>
      <c r="C11" s="80" t="s">
        <v>745</v>
      </c>
      <c r="D11" s="28" t="s">
        <v>744</v>
      </c>
      <c r="E11" s="27" t="s">
        <v>591</v>
      </c>
      <c r="F11" s="27" t="s">
        <v>560</v>
      </c>
      <c r="G11" s="27"/>
      <c r="H11" s="28"/>
      <c r="I11" s="27" t="s">
        <v>336</v>
      </c>
      <c r="J11" s="80" t="s">
        <v>1129</v>
      </c>
      <c r="K11" s="81"/>
    </row>
    <row r="12">
      <c r="A12" s="101">
        <f t="array" ref="A12">IFERROR(INDEX(items!A:A, MATCH(B12, items!G:G, 0)), "해당 이름이 없음")</f>
        <v>1502</v>
      </c>
      <c r="B12" s="27" t="s">
        <v>461</v>
      </c>
      <c r="C12" s="80" t="s">
        <v>745</v>
      </c>
      <c r="D12" s="28" t="s">
        <v>744</v>
      </c>
      <c r="E12" s="27" t="s">
        <v>595</v>
      </c>
      <c r="F12" s="27" t="s">
        <v>594</v>
      </c>
      <c r="G12" s="27"/>
      <c r="H12" s="28"/>
      <c r="I12" s="27" t="s">
        <v>336</v>
      </c>
      <c r="J12" s="80" t="s">
        <v>1130</v>
      </c>
      <c r="K12" s="81"/>
    </row>
    <row r="13">
      <c r="A13" s="101">
        <f t="array" ref="A13">IFERROR(INDEX(items!A:A, MATCH(B13, items!G:G, 0)), "해당 이름이 없음")</f>
        <v>1503</v>
      </c>
      <c r="B13" s="27" t="s">
        <v>462</v>
      </c>
      <c r="C13" s="80" t="s">
        <v>745</v>
      </c>
      <c r="D13" s="28" t="s">
        <v>744</v>
      </c>
      <c r="E13" s="27" t="s">
        <v>581</v>
      </c>
      <c r="F13" s="27"/>
      <c r="G13" s="28"/>
      <c r="H13" s="28"/>
      <c r="I13" s="27" t="s">
        <v>336</v>
      </c>
      <c r="J13" s="80" t="s">
        <v>1131</v>
      </c>
      <c r="K13" s="81"/>
    </row>
    <row r="14">
      <c r="A14" s="101">
        <f t="array" ref="A14">IFERROR(INDEX(items!A:A, MATCH(B14, items!G:G, 0)), "해당 이름이 없음")</f>
        <v>1602</v>
      </c>
      <c r="B14" s="27" t="s">
        <v>465</v>
      </c>
      <c r="C14" s="80" t="s">
        <v>745</v>
      </c>
      <c r="D14" s="28" t="s">
        <v>744</v>
      </c>
      <c r="E14" s="27" t="s">
        <v>564</v>
      </c>
      <c r="F14" s="27"/>
      <c r="G14" s="28"/>
      <c r="H14" s="28"/>
      <c r="I14" s="27" t="s">
        <v>336</v>
      </c>
      <c r="J14" s="80" t="s">
        <v>1132</v>
      </c>
      <c r="K14" s="81"/>
    </row>
    <row r="15">
      <c r="A15" s="101">
        <f t="array" ref="A15">IFERROR(INDEX(items!A:A, MATCH(B15, items!G:G, 0)), "해당 이름이 없음")</f>
        <v>1101</v>
      </c>
      <c r="B15" s="27" t="s">
        <v>422</v>
      </c>
      <c r="C15" s="80" t="s">
        <v>745</v>
      </c>
      <c r="D15" s="28" t="s">
        <v>744</v>
      </c>
      <c r="E15" s="27" t="s">
        <v>558</v>
      </c>
      <c r="F15" s="28"/>
      <c r="G15" s="28"/>
      <c r="H15" s="28"/>
      <c r="I15" s="27" t="s">
        <v>336</v>
      </c>
      <c r="J15" s="80" t="s">
        <v>1133</v>
      </c>
      <c r="K15" s="81"/>
    </row>
    <row r="16">
      <c r="A16" s="101">
        <f t="array" ref="A16">IFERROR(INDEX(items!A:A, MATCH(B16, items!G:G, 0)), "해당 이름이 없음")</f>
        <v>202</v>
      </c>
      <c r="B16" s="27" t="s">
        <v>370</v>
      </c>
      <c r="C16" s="80" t="s">
        <v>745</v>
      </c>
      <c r="D16" s="28" t="s">
        <v>747</v>
      </c>
      <c r="E16" s="27" t="s">
        <v>539</v>
      </c>
      <c r="F16" s="28"/>
      <c r="G16" s="28"/>
      <c r="H16" s="28"/>
      <c r="I16" s="27" t="s">
        <v>344</v>
      </c>
      <c r="J16" s="80" t="s">
        <v>1134</v>
      </c>
      <c r="K16" s="81"/>
    </row>
    <row r="17">
      <c r="A17" s="101">
        <f t="array" ref="A17">IFERROR(INDEX(items!A:A, MATCH(B17, items!G:G, 0)), "해당 이름이 없음")</f>
        <v>203</v>
      </c>
      <c r="B17" s="27" t="s">
        <v>371</v>
      </c>
      <c r="C17" s="80" t="s">
        <v>745</v>
      </c>
      <c r="D17" s="28" t="s">
        <v>747</v>
      </c>
      <c r="E17" s="27" t="s">
        <v>539</v>
      </c>
      <c r="F17" s="28"/>
      <c r="G17" s="28"/>
      <c r="H17" s="28"/>
      <c r="I17" s="27" t="s">
        <v>344</v>
      </c>
      <c r="J17" s="80" t="s">
        <v>1134</v>
      </c>
      <c r="K17" s="81"/>
    </row>
    <row r="18">
      <c r="A18" s="101">
        <f t="array" ref="A18">IFERROR(INDEX(items!A:A, MATCH(B18, items!G:G, 0)), "해당 이름이 없음")</f>
        <v>204</v>
      </c>
      <c r="B18" s="27" t="s">
        <v>372</v>
      </c>
      <c r="C18" s="80" t="s">
        <v>745</v>
      </c>
      <c r="D18" s="28" t="s">
        <v>747</v>
      </c>
      <c r="E18" s="27" t="s">
        <v>539</v>
      </c>
      <c r="F18" s="28"/>
      <c r="G18" s="28"/>
      <c r="H18" s="28"/>
      <c r="I18" s="27" t="s">
        <v>344</v>
      </c>
      <c r="J18" s="80" t="s">
        <v>1134</v>
      </c>
      <c r="K18" s="81"/>
    </row>
    <row r="19">
      <c r="A19" s="101">
        <f t="array" ref="A19">IFERROR(INDEX(items!A:A, MATCH(B19, items!G:G, 0)), "해당 이름이 없음")</f>
        <v>205</v>
      </c>
      <c r="B19" s="27" t="s">
        <v>373</v>
      </c>
      <c r="C19" s="80" t="s">
        <v>745</v>
      </c>
      <c r="D19" s="28" t="s">
        <v>747</v>
      </c>
      <c r="E19" s="27" t="s">
        <v>543</v>
      </c>
      <c r="F19" s="28"/>
      <c r="G19" s="28"/>
      <c r="H19" s="28"/>
      <c r="I19" s="27" t="s">
        <v>344</v>
      </c>
      <c r="J19" s="80" t="s">
        <v>1135</v>
      </c>
      <c r="K19" s="81"/>
    </row>
    <row r="20">
      <c r="A20" s="101">
        <f t="array" ref="A20">IFERROR(INDEX(items!A:A, MATCH(B20, items!G:G, 0)), "해당 이름이 없음")</f>
        <v>1102</v>
      </c>
      <c r="B20" s="27" t="s">
        <v>426</v>
      </c>
      <c r="C20" s="80" t="s">
        <v>745</v>
      </c>
      <c r="D20" s="28" t="s">
        <v>747</v>
      </c>
      <c r="E20" s="27" t="s">
        <v>560</v>
      </c>
      <c r="F20" s="27" t="s">
        <v>561</v>
      </c>
      <c r="G20" s="28"/>
      <c r="H20" s="28"/>
      <c r="I20" s="27" t="s">
        <v>344</v>
      </c>
      <c r="J20" s="80" t="s">
        <v>1136</v>
      </c>
      <c r="K20" s="81"/>
    </row>
    <row r="21">
      <c r="A21" s="101">
        <f t="array" ref="A21">IFERROR(INDEX(items!A:A, MATCH(B21, items!G:G, 0)), "해당 이름이 없음")</f>
        <v>1103</v>
      </c>
      <c r="B21" s="27" t="s">
        <v>428</v>
      </c>
      <c r="C21" s="80" t="s">
        <v>745</v>
      </c>
      <c r="D21" s="28" t="s">
        <v>747</v>
      </c>
      <c r="E21" s="27" t="s">
        <v>563</v>
      </c>
      <c r="F21" s="27" t="s">
        <v>564</v>
      </c>
      <c r="G21" s="28"/>
      <c r="H21" s="28"/>
      <c r="I21" s="27" t="s">
        <v>344</v>
      </c>
      <c r="J21" s="80" t="s">
        <v>1137</v>
      </c>
      <c r="K21" s="81"/>
    </row>
    <row r="22">
      <c r="A22" s="101">
        <f t="array" ref="A22">IFERROR(INDEX(items!A:A, MATCH(B22, items!G:G, 0)), "해당 이름이 없음")</f>
        <v>1201</v>
      </c>
      <c r="B22" s="27" t="s">
        <v>435</v>
      </c>
      <c r="C22" s="80" t="s">
        <v>745</v>
      </c>
      <c r="D22" s="28" t="s">
        <v>747</v>
      </c>
      <c r="E22" s="28" t="s">
        <v>570</v>
      </c>
      <c r="F22" s="28"/>
      <c r="G22" s="28"/>
      <c r="H22" s="28"/>
      <c r="I22" s="27" t="s">
        <v>344</v>
      </c>
      <c r="J22" s="80" t="s">
        <v>1138</v>
      </c>
      <c r="K22" s="81"/>
    </row>
    <row r="23">
      <c r="A23" s="101">
        <f t="array" ref="A23">IFERROR(INDEX(items!A:A, MATCH(B23, items!G:G, 0)), "해당 이름이 없음")</f>
        <v>1301</v>
      </c>
      <c r="B23" s="27" t="s">
        <v>443</v>
      </c>
      <c r="C23" s="80" t="s">
        <v>745</v>
      </c>
      <c r="D23" s="28" t="s">
        <v>747</v>
      </c>
      <c r="E23" s="28" t="s">
        <v>564</v>
      </c>
      <c r="F23" s="28" t="s">
        <v>577</v>
      </c>
      <c r="G23" s="28"/>
      <c r="H23" s="28"/>
      <c r="I23" s="27" t="s">
        <v>344</v>
      </c>
      <c r="J23" s="80" t="s">
        <v>1139</v>
      </c>
      <c r="K23" s="81"/>
    </row>
    <row r="24">
      <c r="A24" s="101">
        <f t="array" ref="A24">IFERROR(INDEX(items!A:A, MATCH(B24, items!G:G, 0)), "해당 이름이 없음")</f>
        <v>1401</v>
      </c>
      <c r="B24" s="27" t="s">
        <v>448</v>
      </c>
      <c r="C24" s="80" t="s">
        <v>745</v>
      </c>
      <c r="D24" s="28" t="s">
        <v>747</v>
      </c>
      <c r="E24" s="28" t="s">
        <v>580</v>
      </c>
      <c r="F24" s="28" t="s">
        <v>581</v>
      </c>
      <c r="G24" s="28"/>
      <c r="H24" s="28"/>
      <c r="I24" s="27" t="s">
        <v>344</v>
      </c>
      <c r="J24" s="80" t="s">
        <v>1140</v>
      </c>
      <c r="K24" s="81"/>
    </row>
    <row r="25">
      <c r="A25" s="101">
        <f t="array" ref="A25">IFERROR(INDEX(items!A:A, MATCH(B25, items!G:G, 0)), "해당 이름이 없음")</f>
        <v>2101</v>
      </c>
      <c r="B25" s="27" t="s">
        <v>470</v>
      </c>
      <c r="C25" s="80" t="s">
        <v>745</v>
      </c>
      <c r="D25" s="28" t="s">
        <v>747</v>
      </c>
      <c r="E25" s="27" t="s">
        <v>580</v>
      </c>
      <c r="F25" s="27"/>
      <c r="G25" s="28"/>
      <c r="H25" s="28"/>
      <c r="I25" s="27" t="s">
        <v>344</v>
      </c>
      <c r="J25" s="80" t="s">
        <v>1131</v>
      </c>
      <c r="K25" s="81"/>
    </row>
    <row r="26">
      <c r="A26" s="101">
        <f t="array" ref="A26">IFERROR(INDEX(items!A:A, MATCH(B26, items!G:G, 0)), "해당 이름이 없음")</f>
        <v>4101</v>
      </c>
      <c r="B26" s="27" t="s">
        <v>490</v>
      </c>
      <c r="C26" s="80" t="s">
        <v>745</v>
      </c>
      <c r="D26" s="28" t="s">
        <v>747</v>
      </c>
      <c r="E26" s="27" t="s">
        <v>558</v>
      </c>
      <c r="F26" s="27" t="s">
        <v>543</v>
      </c>
      <c r="G26" s="28"/>
      <c r="H26" s="28"/>
      <c r="I26" s="27" t="s">
        <v>344</v>
      </c>
      <c r="J26" s="80" t="s">
        <v>1141</v>
      </c>
      <c r="K26" s="81"/>
    </row>
    <row r="27">
      <c r="A27" s="101">
        <f t="array" ref="A27">IFERROR(INDEX(items!A:A, MATCH(B27, items!G:G, 0)), "해당 이름이 없음")</f>
        <v>4102</v>
      </c>
      <c r="B27" s="27" t="s">
        <v>493</v>
      </c>
      <c r="C27" s="80" t="s">
        <v>745</v>
      </c>
      <c r="D27" s="28" t="s">
        <v>747</v>
      </c>
      <c r="E27" s="27" t="s">
        <v>595</v>
      </c>
      <c r="F27" s="27" t="s">
        <v>561</v>
      </c>
      <c r="G27" s="28"/>
      <c r="H27" s="28"/>
      <c r="I27" s="27" t="s">
        <v>344</v>
      </c>
      <c r="J27" s="80" t="s">
        <v>1142</v>
      </c>
      <c r="K27" s="81"/>
    </row>
    <row r="28">
      <c r="A28" s="101">
        <f t="array" ref="A28">IFERROR(INDEX(items!A:A, MATCH(B28, items!G:G, 0)), "해당 이름이 없음")</f>
        <v>4103</v>
      </c>
      <c r="B28" s="27" t="s">
        <v>494</v>
      </c>
      <c r="C28" s="80" t="s">
        <v>745</v>
      </c>
      <c r="D28" s="28" t="s">
        <v>747</v>
      </c>
      <c r="E28" s="27" t="s">
        <v>606</v>
      </c>
      <c r="F28" s="27"/>
      <c r="G28" s="28"/>
      <c r="H28" s="28"/>
      <c r="I28" s="27" t="s">
        <v>344</v>
      </c>
      <c r="J28" s="80" t="s">
        <v>1143</v>
      </c>
      <c r="K28" s="81"/>
    </row>
    <row r="29">
      <c r="A29" s="101">
        <f t="array" ref="A29">IFERROR(INDEX(items!A:A, MATCH(B29, items!G:G, 0)), "해당 이름이 없음")</f>
        <v>4104</v>
      </c>
      <c r="B29" s="27" t="s">
        <v>496</v>
      </c>
      <c r="C29" s="80" t="s">
        <v>745</v>
      </c>
      <c r="D29" s="28" t="s">
        <v>747</v>
      </c>
      <c r="E29" s="27" t="s">
        <v>609</v>
      </c>
      <c r="F29" s="27" t="s">
        <v>558</v>
      </c>
      <c r="G29" s="27"/>
      <c r="H29" s="28"/>
      <c r="I29" s="27" t="s">
        <v>344</v>
      </c>
      <c r="J29" s="80" t="s">
        <v>1144</v>
      </c>
      <c r="K29" s="81"/>
    </row>
    <row r="30">
      <c r="A30" s="101">
        <f t="array" ref="A30">IFERROR(INDEX(items!A:A, MATCH(B30, items!G:G, 0)), "해당 이름이 없음")</f>
        <v>4105</v>
      </c>
      <c r="B30" s="27" t="s">
        <v>497</v>
      </c>
      <c r="C30" s="80" t="s">
        <v>745</v>
      </c>
      <c r="D30" s="28" t="s">
        <v>747</v>
      </c>
      <c r="E30" s="27" t="s">
        <v>558</v>
      </c>
      <c r="F30" s="27" t="s">
        <v>543</v>
      </c>
      <c r="G30" s="28"/>
      <c r="H30" s="28"/>
      <c r="I30" s="27" t="s">
        <v>344</v>
      </c>
      <c r="J30" s="80" t="s">
        <v>1141</v>
      </c>
      <c r="K30" s="81"/>
    </row>
    <row r="31">
      <c r="A31" s="101">
        <f t="array" ref="A31">IFERROR(INDEX(items!A:A, MATCH(B31, items!G:G, 0)), "해당 이름이 없음")</f>
        <v>4106</v>
      </c>
      <c r="B31" s="27" t="s">
        <v>499</v>
      </c>
      <c r="C31" s="80" t="s">
        <v>745</v>
      </c>
      <c r="D31" s="28" t="s">
        <v>747</v>
      </c>
      <c r="E31" s="27" t="s">
        <v>615</v>
      </c>
      <c r="F31" s="27" t="s">
        <v>614</v>
      </c>
      <c r="G31" s="27"/>
      <c r="H31" s="28"/>
      <c r="I31" s="27" t="s">
        <v>344</v>
      </c>
      <c r="J31" s="80" t="s">
        <v>1145</v>
      </c>
      <c r="K31" s="81"/>
    </row>
    <row r="32">
      <c r="A32" s="101">
        <f t="array" ref="A32">IFERROR(INDEX(items!A:A, MATCH(B32, items!G:G, 0)), "해당 이름이 없음")</f>
        <v>230002</v>
      </c>
      <c r="B32" s="27" t="s">
        <v>826</v>
      </c>
      <c r="C32" s="80" t="s">
        <v>745</v>
      </c>
      <c r="D32" s="28" t="s">
        <v>747</v>
      </c>
      <c r="E32" s="27" t="s">
        <v>543</v>
      </c>
      <c r="F32" s="27"/>
      <c r="G32" s="28"/>
      <c r="H32" s="28"/>
      <c r="I32" s="27" t="s">
        <v>344</v>
      </c>
      <c r="J32" s="80" t="s">
        <v>1135</v>
      </c>
      <c r="K32" s="81"/>
    </row>
    <row r="33">
      <c r="A33" s="101">
        <f t="array" ref="A33">IFERROR(INDEX(items!A:A, MATCH(B33, items!G:G, 0)), "해당 이름이 없음")</f>
        <v>4108</v>
      </c>
      <c r="B33" s="27" t="s">
        <v>12</v>
      </c>
      <c r="C33" s="80" t="s">
        <v>745</v>
      </c>
      <c r="D33" s="28" t="s">
        <v>747</v>
      </c>
      <c r="E33" s="27" t="s">
        <v>591</v>
      </c>
      <c r="F33" s="27" t="s">
        <v>594</v>
      </c>
      <c r="G33" s="27" t="s">
        <v>622</v>
      </c>
      <c r="H33" s="27"/>
      <c r="I33" s="27" t="s">
        <v>344</v>
      </c>
      <c r="J33" s="80" t="s">
        <v>1146</v>
      </c>
      <c r="K33" s="81"/>
    </row>
    <row r="34">
      <c r="A34" s="101">
        <f t="array" ref="A34">IFERROR(INDEX(items!A:A, MATCH(B34, items!G:G, 0)), "해당 이름이 없음")</f>
        <v>4109</v>
      </c>
      <c r="B34" s="27" t="s">
        <v>502</v>
      </c>
      <c r="C34" s="80" t="s">
        <v>745</v>
      </c>
      <c r="D34" s="28" t="s">
        <v>747</v>
      </c>
      <c r="E34" s="27" t="s">
        <v>625</v>
      </c>
      <c r="F34" s="27" t="s">
        <v>561</v>
      </c>
      <c r="G34" s="27" t="s">
        <v>626</v>
      </c>
      <c r="H34" s="28"/>
      <c r="I34" s="27" t="s">
        <v>344</v>
      </c>
      <c r="J34" s="80" t="s">
        <v>1147</v>
      </c>
      <c r="K34" s="81"/>
    </row>
    <row r="35">
      <c r="A35" s="101" t="str">
        <f t="array" ref="A35">IFERROR(INDEX(items!A:A, MATCH(B35, items!G:G, 0)), "해당 이름이 없음")</f>
        <v>해당 이름이 없음</v>
      </c>
      <c r="B35" s="27" t="s">
        <v>1148</v>
      </c>
      <c r="C35" s="80" t="s">
        <v>745</v>
      </c>
      <c r="D35" s="28" t="s">
        <v>747</v>
      </c>
      <c r="E35" s="27" t="s">
        <v>632</v>
      </c>
      <c r="F35" s="27" t="s">
        <v>594</v>
      </c>
      <c r="G35" s="28"/>
      <c r="H35" s="28"/>
      <c r="I35" s="27" t="s">
        <v>344</v>
      </c>
      <c r="J35" s="80" t="s">
        <v>1149</v>
      </c>
      <c r="K35" s="81"/>
    </row>
    <row r="36">
      <c r="A36" s="101">
        <f t="array" ref="A36">IFERROR(INDEX(items!A:A, MATCH(B36, items!G:G, 0)), "해당 이름이 없음")</f>
        <v>4112</v>
      </c>
      <c r="B36" s="27" t="s">
        <v>508</v>
      </c>
      <c r="C36" s="80" t="s">
        <v>745</v>
      </c>
      <c r="D36" s="28" t="s">
        <v>747</v>
      </c>
      <c r="E36" s="27" t="s">
        <v>644</v>
      </c>
      <c r="F36" s="27" t="s">
        <v>645</v>
      </c>
      <c r="G36" s="28"/>
      <c r="H36" s="28"/>
      <c r="I36" s="27" t="s">
        <v>344</v>
      </c>
      <c r="J36" s="80" t="s">
        <v>1150</v>
      </c>
      <c r="K36" s="81"/>
    </row>
    <row r="37">
      <c r="A37" s="101">
        <f t="array" ref="A37">IFERROR(INDEX(items!A:A, MATCH(B37, items!G:G, 0)), "해당 이름이 없음")</f>
        <v>206</v>
      </c>
      <c r="B37" s="27" t="s">
        <v>374</v>
      </c>
      <c r="C37" s="80" t="s">
        <v>745</v>
      </c>
      <c r="D37" s="28" t="s">
        <v>748</v>
      </c>
      <c r="E37" s="27" t="s">
        <v>545</v>
      </c>
      <c r="F37" s="28"/>
      <c r="G37" s="28"/>
      <c r="H37" s="28"/>
      <c r="I37" s="27" t="s">
        <v>342</v>
      </c>
      <c r="J37" s="80" t="s">
        <v>1151</v>
      </c>
      <c r="K37" s="81"/>
    </row>
    <row r="38">
      <c r="A38" s="101">
        <f t="array" ref="A38">IFERROR(INDEX(items!A:A, MATCH(B38, items!G:G, 0)), "해당 이름이 없음")</f>
        <v>207</v>
      </c>
      <c r="B38" s="27" t="s">
        <v>376</v>
      </c>
      <c r="C38" s="80" t="s">
        <v>745</v>
      </c>
      <c r="D38" s="28" t="s">
        <v>748</v>
      </c>
      <c r="E38" s="27" t="s">
        <v>547</v>
      </c>
      <c r="F38" s="28"/>
      <c r="G38" s="28"/>
      <c r="H38" s="28"/>
      <c r="I38" s="27" t="s">
        <v>342</v>
      </c>
      <c r="J38" s="80" t="s">
        <v>1152</v>
      </c>
      <c r="K38" s="81"/>
    </row>
    <row r="39">
      <c r="A39" s="101">
        <f t="array" ref="A39">IFERROR(INDEX(items!A:A, MATCH(B39, items!G:G, 0)), "해당 이름이 없음")</f>
        <v>502</v>
      </c>
      <c r="B39" s="27" t="s">
        <v>412</v>
      </c>
      <c r="C39" s="80" t="s">
        <v>745</v>
      </c>
      <c r="D39" s="28" t="s">
        <v>748</v>
      </c>
      <c r="E39" s="27" t="s">
        <v>553</v>
      </c>
      <c r="F39" s="27" t="s">
        <v>536</v>
      </c>
      <c r="G39" s="28"/>
      <c r="H39" s="28"/>
      <c r="I39" s="27" t="s">
        <v>342</v>
      </c>
      <c r="J39" s="80" t="s">
        <v>1153</v>
      </c>
      <c r="K39" s="81"/>
    </row>
    <row r="40">
      <c r="A40" s="101">
        <f t="array" ref="A40">IFERROR(INDEX(items!A:A, MATCH(B40, items!G:G, 0)), "해당 이름이 없음")</f>
        <v>1104</v>
      </c>
      <c r="B40" s="27" t="s">
        <v>430</v>
      </c>
      <c r="C40" s="80" t="s">
        <v>745</v>
      </c>
      <c r="D40" s="28" t="s">
        <v>748</v>
      </c>
      <c r="E40" s="27" t="s">
        <v>563</v>
      </c>
      <c r="F40" s="27" t="s">
        <v>567</v>
      </c>
      <c r="G40" s="27" t="s">
        <v>561</v>
      </c>
      <c r="H40" s="27"/>
      <c r="I40" s="27" t="s">
        <v>342</v>
      </c>
      <c r="J40" s="80" t="s">
        <v>1154</v>
      </c>
      <c r="K40" s="81"/>
    </row>
    <row r="41">
      <c r="A41" s="101">
        <f t="array" ref="A41">IFERROR(INDEX(items!A:A, MATCH(B41, items!G:G, 0)), "해당 이름이 없음")</f>
        <v>1202</v>
      </c>
      <c r="B41" s="27" t="s">
        <v>437</v>
      </c>
      <c r="C41" s="80" t="s">
        <v>745</v>
      </c>
      <c r="D41" s="28" t="s">
        <v>748</v>
      </c>
      <c r="E41" s="28" t="s">
        <v>573</v>
      </c>
      <c r="F41" s="28"/>
      <c r="G41" s="28"/>
      <c r="H41" s="28"/>
      <c r="I41" s="27" t="s">
        <v>342</v>
      </c>
      <c r="J41" s="80" t="s">
        <v>1155</v>
      </c>
      <c r="K41" s="81"/>
    </row>
    <row r="42">
      <c r="A42" s="101">
        <f t="array" ref="A42">IFERROR(INDEX(items!A:A, MATCH(B42, items!G:G, 0)), "해당 이름이 없음")</f>
        <v>1402</v>
      </c>
      <c r="B42" s="27" t="s">
        <v>451</v>
      </c>
      <c r="C42" s="80" t="s">
        <v>745</v>
      </c>
      <c r="D42" s="28" t="s">
        <v>748</v>
      </c>
      <c r="E42" s="27" t="s">
        <v>585</v>
      </c>
      <c r="F42" s="27" t="s">
        <v>584</v>
      </c>
      <c r="G42" s="27"/>
      <c r="H42" s="28"/>
      <c r="I42" s="27" t="s">
        <v>342</v>
      </c>
      <c r="J42" s="80" t="s">
        <v>1156</v>
      </c>
      <c r="K42" s="81"/>
    </row>
    <row r="43">
      <c r="A43" s="101">
        <f t="array" ref="A43">IFERROR(INDEX(items!A:A, MATCH(B43, items!G:G, 0)), "해당 이름이 없음")</f>
        <v>4107</v>
      </c>
      <c r="B43" s="27" t="s">
        <v>11</v>
      </c>
      <c r="C43" s="80" t="s">
        <v>745</v>
      </c>
      <c r="D43" s="28" t="s">
        <v>748</v>
      </c>
      <c r="E43" s="27" t="s">
        <v>558</v>
      </c>
      <c r="F43" s="27" t="s">
        <v>580</v>
      </c>
      <c r="G43" s="28"/>
      <c r="H43" s="28"/>
      <c r="I43" s="27" t="s">
        <v>342</v>
      </c>
      <c r="J43" s="80" t="s">
        <v>1157</v>
      </c>
      <c r="K43" s="81"/>
    </row>
    <row r="44">
      <c r="A44" s="101">
        <f t="array" ref="A44">IFERROR(INDEX(items!A:A, MATCH(B44, items!G:G, 0)), "해당 이름이 없음")</f>
        <v>1203</v>
      </c>
      <c r="B44" s="27" t="s">
        <v>439</v>
      </c>
      <c r="C44" s="80" t="s">
        <v>745</v>
      </c>
      <c r="D44" s="28" t="s">
        <v>749</v>
      </c>
      <c r="E44" s="28" t="s">
        <v>575</v>
      </c>
      <c r="F44" s="28"/>
      <c r="G44" s="28"/>
      <c r="H44" s="28"/>
      <c r="I44" s="27" t="s">
        <v>342</v>
      </c>
      <c r="J44" s="80" t="s">
        <v>1158</v>
      </c>
      <c r="K44" s="81"/>
    </row>
    <row r="45">
      <c r="A45" s="101">
        <f t="array" ref="A45">IFERROR(INDEX(items!A:A, MATCH(B45, items!G:G, 0)), "해당 이름이 없음")</f>
        <v>1403</v>
      </c>
      <c r="B45" s="27" t="s">
        <v>454</v>
      </c>
      <c r="C45" s="80" t="s">
        <v>745</v>
      </c>
      <c r="D45" s="28" t="s">
        <v>749</v>
      </c>
      <c r="E45" s="27" t="s">
        <v>589</v>
      </c>
      <c r="F45" s="27" t="s">
        <v>588</v>
      </c>
      <c r="G45" s="27"/>
      <c r="H45" s="28"/>
      <c r="I45" s="27" t="s">
        <v>342</v>
      </c>
      <c r="J45" s="80" t="s">
        <v>1159</v>
      </c>
      <c r="K45" s="81"/>
    </row>
    <row r="46">
      <c r="A46" s="98" t="s">
        <v>1160</v>
      </c>
      <c r="B46" s="24"/>
      <c r="C46" s="69"/>
      <c r="D46" s="24"/>
      <c r="E46" s="24"/>
      <c r="F46" s="99"/>
      <c r="G46" s="99"/>
      <c r="H46" s="99"/>
      <c r="I46" s="24"/>
      <c r="J46" s="100"/>
      <c r="K46" s="100"/>
    </row>
    <row r="47">
      <c r="A47" s="102">
        <f t="array" ref="A47">IFERROR(INDEX(items!A:A, MATCH(B47, items!G:G, 0)), "해당 이름이 없음")</f>
        <v>150001</v>
      </c>
      <c r="B47" s="36" t="s">
        <v>732</v>
      </c>
      <c r="C47" s="36" t="s">
        <v>705</v>
      </c>
      <c r="D47" s="36" t="s">
        <v>1005</v>
      </c>
      <c r="E47" s="36" t="s">
        <v>591</v>
      </c>
      <c r="F47" s="36" t="s">
        <v>594</v>
      </c>
      <c r="G47" s="36"/>
      <c r="H47" s="38"/>
      <c r="I47" s="36" t="s">
        <v>336</v>
      </c>
      <c r="J47" s="14" t="s">
        <v>1161</v>
      </c>
      <c r="K47" s="88"/>
    </row>
    <row r="48">
      <c r="A48" s="102">
        <f t="array" ref="A48">IFERROR(INDEX(items!A:A, MATCH(B48, items!G:G, 0)), "해당 이름이 없음")</f>
        <v>160001</v>
      </c>
      <c r="B48" s="36" t="s">
        <v>739</v>
      </c>
      <c r="C48" s="36" t="s">
        <v>705</v>
      </c>
      <c r="D48" s="36" t="s">
        <v>1005</v>
      </c>
      <c r="E48" s="36" t="s">
        <v>591</v>
      </c>
      <c r="F48" s="36" t="s">
        <v>594</v>
      </c>
      <c r="G48" s="36"/>
      <c r="H48" s="38"/>
      <c r="I48" s="36" t="s">
        <v>336</v>
      </c>
      <c r="J48" s="14" t="s">
        <v>1161</v>
      </c>
      <c r="K48" s="88"/>
    </row>
    <row r="49">
      <c r="A49" s="102">
        <f t="array" ref="A49">IFERROR(INDEX(items!A:A, MATCH(B49, items!G:G, 0)), "해당 이름이 없음")</f>
        <v>170001</v>
      </c>
      <c r="B49" s="36" t="s">
        <v>744</v>
      </c>
      <c r="C49" s="36" t="s">
        <v>705</v>
      </c>
      <c r="D49" s="36" t="s">
        <v>1005</v>
      </c>
      <c r="E49" s="36" t="s">
        <v>591</v>
      </c>
      <c r="F49" s="36" t="s">
        <v>594</v>
      </c>
      <c r="G49" s="36"/>
      <c r="H49" s="38"/>
      <c r="I49" s="36" t="s">
        <v>336</v>
      </c>
      <c r="J49" s="14" t="s">
        <v>1161</v>
      </c>
      <c r="K49" s="88"/>
    </row>
    <row r="50">
      <c r="A50" s="102">
        <f t="array" ref="A50">IFERROR(INDEX(items!A:A, MATCH(B50, items!G:G, 0)), "해당 이름이 없음")</f>
        <v>180001</v>
      </c>
      <c r="B50" s="36" t="s">
        <v>751</v>
      </c>
      <c r="C50" s="36" t="s">
        <v>705</v>
      </c>
      <c r="D50" s="36" t="s">
        <v>1005</v>
      </c>
      <c r="E50" s="36" t="s">
        <v>615</v>
      </c>
      <c r="F50" s="36"/>
      <c r="G50" s="36"/>
      <c r="H50" s="38"/>
      <c r="I50" s="36" t="s">
        <v>336</v>
      </c>
      <c r="J50" s="14" t="s">
        <v>1134</v>
      </c>
      <c r="K50" s="88"/>
    </row>
    <row r="51">
      <c r="A51" s="102" t="str">
        <f t="array" ref="A51">IFERROR(INDEX(items!A:A, MATCH(B51, items!G:G, 0)), "해당 이름이 없음")</f>
        <v>해당 이름이 없음</v>
      </c>
      <c r="B51" s="36" t="s">
        <v>1162</v>
      </c>
      <c r="C51" s="36" t="s">
        <v>705</v>
      </c>
      <c r="D51" s="36" t="s">
        <v>735</v>
      </c>
      <c r="E51" s="36" t="s">
        <v>681</v>
      </c>
      <c r="F51" s="36" t="s">
        <v>682</v>
      </c>
      <c r="G51" s="36"/>
      <c r="H51" s="38"/>
      <c r="I51" s="36" t="s">
        <v>342</v>
      </c>
      <c r="J51" s="14" t="s">
        <v>1163</v>
      </c>
      <c r="K51" s="88"/>
    </row>
    <row r="52">
      <c r="A52" s="102">
        <f t="array" ref="A52">IFERROR(INDEX(items!A:A, MATCH(B52, items!G:G, 0)), "해당 이름이 없음")</f>
        <v>200001</v>
      </c>
      <c r="B52" s="36" t="s">
        <v>760</v>
      </c>
      <c r="C52" s="36" t="s">
        <v>705</v>
      </c>
      <c r="D52" s="36" t="s">
        <v>735</v>
      </c>
      <c r="E52" s="36" t="s">
        <v>685</v>
      </c>
      <c r="F52" s="36" t="s">
        <v>686</v>
      </c>
      <c r="G52" s="36"/>
      <c r="H52" s="38"/>
      <c r="I52" s="36" t="s">
        <v>342</v>
      </c>
      <c r="J52" s="14" t="s">
        <v>1164</v>
      </c>
      <c r="K52" s="88"/>
    </row>
    <row r="53">
      <c r="A53" s="102">
        <f t="array" ref="A53">IFERROR(INDEX(items!A:A, MATCH(B53, items!G:G, 0)), "해당 이름이 없음")</f>
        <v>200002</v>
      </c>
      <c r="B53" s="36" t="s">
        <v>762</v>
      </c>
      <c r="C53" s="36" t="s">
        <v>705</v>
      </c>
      <c r="D53" s="36" t="s">
        <v>735</v>
      </c>
      <c r="E53" s="36" t="s">
        <v>689</v>
      </c>
      <c r="F53" s="36" t="s">
        <v>690</v>
      </c>
      <c r="G53" s="36"/>
      <c r="H53" s="38"/>
      <c r="I53" s="36" t="s">
        <v>342</v>
      </c>
      <c r="J53" s="14" t="s">
        <v>1165</v>
      </c>
      <c r="K53" s="88"/>
    </row>
    <row r="54">
      <c r="A54" s="102">
        <f t="array" ref="A54">IFERROR(INDEX(items!A:A, MATCH(B54, items!G:G, 0)), "해당 이름이 없음")</f>
        <v>200003</v>
      </c>
      <c r="B54" s="36" t="s">
        <v>764</v>
      </c>
      <c r="C54" s="36" t="s">
        <v>705</v>
      </c>
      <c r="D54" s="36" t="s">
        <v>735</v>
      </c>
      <c r="E54" s="36" t="s">
        <v>693</v>
      </c>
      <c r="F54" s="36" t="s">
        <v>694</v>
      </c>
      <c r="G54" s="36"/>
      <c r="H54" s="38"/>
      <c r="I54" s="36" t="s">
        <v>342</v>
      </c>
      <c r="J54" s="14" t="s">
        <v>1166</v>
      </c>
      <c r="K54" s="88"/>
    </row>
    <row r="55">
      <c r="A55" s="102">
        <f t="array" ref="A55">IFERROR(INDEX(items!A:A, MATCH(B55, items!G:G, 0)), "해당 이름이 없음")</f>
        <v>240001</v>
      </c>
      <c r="B55" s="36" t="s">
        <v>828</v>
      </c>
      <c r="C55" s="36" t="s">
        <v>705</v>
      </c>
      <c r="D55" s="36" t="s">
        <v>737</v>
      </c>
      <c r="E55" s="36" t="s">
        <v>697</v>
      </c>
      <c r="F55" s="36" t="s">
        <v>632</v>
      </c>
      <c r="G55" s="36" t="s">
        <v>636</v>
      </c>
      <c r="H55" s="38"/>
      <c r="I55" s="36" t="s">
        <v>343</v>
      </c>
      <c r="J55" s="14" t="s">
        <v>1167</v>
      </c>
      <c r="K55" s="88"/>
    </row>
    <row r="56">
      <c r="A56" s="98" t="s">
        <v>1168</v>
      </c>
      <c r="B56" s="24"/>
      <c r="C56" s="69"/>
      <c r="D56" s="24"/>
      <c r="E56" s="24"/>
      <c r="F56" s="99"/>
      <c r="G56" s="99"/>
      <c r="H56" s="99"/>
      <c r="I56" s="24"/>
      <c r="J56" s="100"/>
      <c r="K56" s="100"/>
    </row>
    <row r="57">
      <c r="A57" s="66">
        <f t="array" ref="A57">IFERROR(INDEX(items!A:A, MATCH(B57, items!G:G, 0)), "해당 이름이 없음")</f>
        <v>150002</v>
      </c>
      <c r="B57" s="29" t="s">
        <v>735</v>
      </c>
      <c r="C57" s="103" t="s">
        <v>733</v>
      </c>
      <c r="D57" s="29" t="s">
        <v>732</v>
      </c>
      <c r="E57" s="29" t="s">
        <v>632</v>
      </c>
      <c r="F57" s="29" t="s">
        <v>636</v>
      </c>
      <c r="G57" s="29"/>
      <c r="H57" s="31"/>
      <c r="I57" s="29" t="s">
        <v>344</v>
      </c>
      <c r="J57" s="103" t="s">
        <v>1169</v>
      </c>
      <c r="K57" s="104"/>
    </row>
    <row r="58">
      <c r="A58" s="66">
        <f t="array" ref="A58">IFERROR(INDEX(items!A:A, MATCH(B58, items!G:G, 0)), "해당 이름이 없음")</f>
        <v>160002</v>
      </c>
      <c r="B58" s="29" t="s">
        <v>740</v>
      </c>
      <c r="C58" s="103" t="s">
        <v>733</v>
      </c>
      <c r="D58" s="29" t="s">
        <v>732</v>
      </c>
      <c r="E58" s="29" t="s">
        <v>632</v>
      </c>
      <c r="F58" s="29" t="s">
        <v>636</v>
      </c>
      <c r="G58" s="29"/>
      <c r="H58" s="31"/>
      <c r="I58" s="29" t="s">
        <v>344</v>
      </c>
      <c r="J58" s="103" t="s">
        <v>1169</v>
      </c>
      <c r="K58" s="104"/>
    </row>
    <row r="59">
      <c r="A59" s="66">
        <f t="array" ref="A59">IFERROR(INDEX(items!A:A, MATCH(B59, items!G:G, 0)), "해당 이름이 없음")</f>
        <v>170002</v>
      </c>
      <c r="B59" s="29" t="s">
        <v>747</v>
      </c>
      <c r="C59" s="103" t="s">
        <v>733</v>
      </c>
      <c r="D59" s="29" t="s">
        <v>732</v>
      </c>
      <c r="E59" s="29" t="s">
        <v>632</v>
      </c>
      <c r="F59" s="29" t="s">
        <v>636</v>
      </c>
      <c r="G59" s="29"/>
      <c r="H59" s="31"/>
      <c r="I59" s="29" t="s">
        <v>344</v>
      </c>
      <c r="J59" s="103" t="s">
        <v>1169</v>
      </c>
      <c r="K59" s="104"/>
    </row>
    <row r="60">
      <c r="A60" s="66">
        <f t="array" ref="A60">IFERROR(INDEX(items!A:A, MATCH(B60, items!G:G, 0)), "해당 이름이 없음")</f>
        <v>180002</v>
      </c>
      <c r="B60" s="29" t="s">
        <v>754</v>
      </c>
      <c r="C60" s="103" t="s">
        <v>733</v>
      </c>
      <c r="D60" s="29" t="s">
        <v>732</v>
      </c>
      <c r="E60" s="29" t="s">
        <v>609</v>
      </c>
      <c r="F60" s="29"/>
      <c r="G60" s="29"/>
      <c r="H60" s="31"/>
      <c r="I60" s="29" t="s">
        <v>344</v>
      </c>
      <c r="J60" s="103" t="s">
        <v>1170</v>
      </c>
      <c r="K60" s="104"/>
    </row>
    <row r="61">
      <c r="A61" s="66" t="str">
        <f t="array" ref="A61">IFERROR(INDEX(items!A:A, MATCH(B61, items!G:G, 0)), "해당 이름이 없음")</f>
        <v>해당 이름이 없음</v>
      </c>
      <c r="B61" s="29" t="s">
        <v>1171</v>
      </c>
      <c r="C61" s="103" t="s">
        <v>733</v>
      </c>
      <c r="D61" s="29" t="s">
        <v>735</v>
      </c>
      <c r="E61" s="29" t="s">
        <v>632</v>
      </c>
      <c r="F61" s="29" t="s">
        <v>636</v>
      </c>
      <c r="G61" s="31"/>
      <c r="H61" s="31"/>
      <c r="I61" s="29" t="s">
        <v>351</v>
      </c>
      <c r="J61" s="103" t="s">
        <v>1169</v>
      </c>
      <c r="K61" s="104"/>
    </row>
    <row r="62">
      <c r="A62" s="66" t="str">
        <f t="array" ref="A62">IFERROR(INDEX(items!A:A, MATCH(B62, items!G:G, 0)), "해당 이름이 없음")</f>
        <v>해당 이름이 없음</v>
      </c>
      <c r="B62" s="29" t="s">
        <v>1172</v>
      </c>
      <c r="C62" s="103" t="s">
        <v>733</v>
      </c>
      <c r="D62" s="29" t="s">
        <v>735</v>
      </c>
      <c r="E62" s="29" t="s">
        <v>558</v>
      </c>
      <c r="F62" s="29" t="s">
        <v>585</v>
      </c>
      <c r="G62" s="29" t="s">
        <v>641</v>
      </c>
      <c r="H62" s="31"/>
      <c r="I62" s="29" t="s">
        <v>351</v>
      </c>
      <c r="J62" s="103" t="s">
        <v>1173</v>
      </c>
      <c r="K62" s="104"/>
    </row>
    <row r="63">
      <c r="A63" s="66">
        <f t="array" ref="A63">IFERROR(INDEX(items!A:A, MATCH(B63, items!G:G, 0)), "해당 이름이 없음")</f>
        <v>150003</v>
      </c>
      <c r="B63" s="29" t="s">
        <v>737</v>
      </c>
      <c r="C63" s="103" t="s">
        <v>733</v>
      </c>
      <c r="D63" s="29" t="s">
        <v>735</v>
      </c>
      <c r="E63" s="29" t="s">
        <v>653</v>
      </c>
      <c r="F63" s="29" t="s">
        <v>645</v>
      </c>
      <c r="G63" s="29" t="s">
        <v>641</v>
      </c>
      <c r="H63" s="31"/>
      <c r="I63" s="29" t="s">
        <v>351</v>
      </c>
      <c r="J63" s="103" t="s">
        <v>1174</v>
      </c>
      <c r="K63" s="104"/>
    </row>
    <row r="64">
      <c r="A64" s="66">
        <f t="array" ref="A64">IFERROR(INDEX(items!A:A, MATCH(B64, items!G:G, 0)), "해당 이름이 없음")</f>
        <v>160003</v>
      </c>
      <c r="B64" s="29" t="s">
        <v>741</v>
      </c>
      <c r="C64" s="103" t="s">
        <v>733</v>
      </c>
      <c r="D64" s="29" t="s">
        <v>735</v>
      </c>
      <c r="E64" s="29" t="s">
        <v>653</v>
      </c>
      <c r="F64" s="29" t="s">
        <v>645</v>
      </c>
      <c r="G64" s="29"/>
      <c r="H64" s="31"/>
      <c r="I64" s="29" t="s">
        <v>351</v>
      </c>
      <c r="J64" s="103" t="s">
        <v>1175</v>
      </c>
      <c r="K64" s="104"/>
    </row>
    <row r="65">
      <c r="A65" s="66">
        <f t="array" ref="A65">IFERROR(INDEX(items!A:A, MATCH(B65, items!G:G, 0)), "해당 이름이 없음")</f>
        <v>170003</v>
      </c>
      <c r="B65" s="29" t="s">
        <v>748</v>
      </c>
      <c r="C65" s="103" t="s">
        <v>733</v>
      </c>
      <c r="D65" s="29" t="s">
        <v>735</v>
      </c>
      <c r="E65" s="29" t="s">
        <v>653</v>
      </c>
      <c r="F65" s="29" t="s">
        <v>645</v>
      </c>
      <c r="G65" s="29" t="s">
        <v>641</v>
      </c>
      <c r="H65" s="31"/>
      <c r="I65" s="29" t="s">
        <v>351</v>
      </c>
      <c r="J65" s="103" t="s">
        <v>1174</v>
      </c>
      <c r="K65" s="104"/>
    </row>
    <row r="66">
      <c r="A66" s="66">
        <f t="array" ref="A66">IFERROR(INDEX(items!A:A, MATCH(B66, items!G:G, 0)), "해당 이름이 없음")</f>
        <v>180003</v>
      </c>
      <c r="B66" s="29" t="s">
        <v>756</v>
      </c>
      <c r="C66" s="103" t="s">
        <v>733</v>
      </c>
      <c r="D66" s="29" t="s">
        <v>735</v>
      </c>
      <c r="E66" s="29" t="s">
        <v>547</v>
      </c>
      <c r="F66" s="29"/>
      <c r="G66" s="29"/>
      <c r="H66" s="31"/>
      <c r="I66" s="29" t="s">
        <v>351</v>
      </c>
      <c r="J66" s="103" t="s">
        <v>1152</v>
      </c>
      <c r="K66" s="104"/>
    </row>
    <row r="67">
      <c r="A67" s="66">
        <f t="array" ref="A67">IFERROR(INDEX(items!A:A, MATCH(B67, items!G:G, 0)), "해당 이름이 없음")</f>
        <v>160004</v>
      </c>
      <c r="B67" s="29" t="s">
        <v>742</v>
      </c>
      <c r="C67" s="103" t="s">
        <v>733</v>
      </c>
      <c r="D67" s="29" t="s">
        <v>737</v>
      </c>
      <c r="E67" s="29" t="s">
        <v>660</v>
      </c>
      <c r="F67" s="29" t="s">
        <v>661</v>
      </c>
      <c r="G67" s="29"/>
      <c r="H67" s="31"/>
      <c r="I67" s="29" t="s">
        <v>358</v>
      </c>
      <c r="J67" s="103" t="s">
        <v>1176</v>
      </c>
      <c r="K67" s="104"/>
    </row>
    <row r="68">
      <c r="A68" s="66">
        <f t="array" ref="A68">IFERROR(INDEX(items!A:A, MATCH(B68, items!G:G, 0)), "해당 이름이 없음")</f>
        <v>170004</v>
      </c>
      <c r="B68" s="29" t="s">
        <v>749</v>
      </c>
      <c r="C68" s="103" t="s">
        <v>733</v>
      </c>
      <c r="D68" s="29" t="s">
        <v>737</v>
      </c>
      <c r="E68" s="29" t="s">
        <v>660</v>
      </c>
      <c r="F68" s="29" t="s">
        <v>661</v>
      </c>
      <c r="G68" s="29" t="s">
        <v>670</v>
      </c>
      <c r="H68" s="31"/>
      <c r="I68" s="29" t="s">
        <v>358</v>
      </c>
      <c r="J68" s="103" t="s">
        <v>1177</v>
      </c>
      <c r="K68" s="104"/>
    </row>
    <row r="69">
      <c r="A69" s="66">
        <f t="array" ref="A69">IFERROR(INDEX(items!A:A, MATCH(B69, items!G:G, 0)), "해당 이름이 없음")</f>
        <v>180004</v>
      </c>
      <c r="B69" s="29" t="s">
        <v>757</v>
      </c>
      <c r="C69" s="103" t="s">
        <v>733</v>
      </c>
      <c r="D69" s="29" t="s">
        <v>737</v>
      </c>
      <c r="E69" s="29" t="s">
        <v>678</v>
      </c>
      <c r="F69" s="29"/>
      <c r="G69" s="29"/>
      <c r="H69" s="31"/>
      <c r="I69" s="29" t="s">
        <v>358</v>
      </c>
      <c r="J69" s="103" t="s">
        <v>1178</v>
      </c>
      <c r="K69" s="104"/>
    </row>
    <row r="70">
      <c r="A70" s="105"/>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63"/>
    <col customWidth="1" min="3" max="3" width="7.5"/>
    <col customWidth="1" min="4" max="4" width="4.5"/>
    <col customWidth="1" min="5" max="5" width="15.25"/>
    <col customWidth="1" min="6" max="6" width="10.5"/>
    <col customWidth="1" min="7" max="8" width="14.38"/>
    <col customWidth="1" min="9" max="9" width="8.38"/>
    <col customWidth="1" min="10" max="10" width="23.5"/>
    <col customWidth="1" min="11" max="11" width="22.5"/>
    <col customWidth="1" min="12" max="12" width="33.25"/>
    <col customWidth="1" min="13" max="13" width="28.38"/>
    <col customWidth="1" min="14" max="14" width="24.13"/>
    <col customWidth="1" min="15" max="15" width="78.38"/>
    <col customWidth="1" min="16" max="16" width="20.13"/>
    <col customWidth="1" min="17" max="17" width="34.38"/>
    <col customWidth="1" min="18" max="18" width="16.63"/>
    <col customWidth="1" min="19" max="19" width="5.63"/>
    <col customWidth="1" min="20" max="20" width="13.25"/>
    <col customWidth="1" min="21" max="21" width="34.75"/>
    <col customWidth="1" min="22" max="22" width="1.88"/>
  </cols>
  <sheetData>
    <row r="1">
      <c r="A1" s="106" t="s">
        <v>319</v>
      </c>
      <c r="B1" s="106" t="s">
        <v>1179</v>
      </c>
      <c r="C1" s="107" t="s">
        <v>1180</v>
      </c>
      <c r="D1" s="106" t="s">
        <v>1181</v>
      </c>
      <c r="E1" s="107" t="s">
        <v>1182</v>
      </c>
      <c r="F1" s="106" t="s">
        <v>1183</v>
      </c>
      <c r="G1" s="108" t="s">
        <v>1184</v>
      </c>
      <c r="H1" s="106" t="s">
        <v>323</v>
      </c>
      <c r="I1" s="107" t="s">
        <v>322</v>
      </c>
      <c r="J1" s="106" t="s">
        <v>1185</v>
      </c>
      <c r="K1" s="106" t="s">
        <v>1186</v>
      </c>
      <c r="L1" s="109" t="s">
        <v>1187</v>
      </c>
      <c r="M1" s="106" t="s">
        <v>1188</v>
      </c>
      <c r="N1" s="106" t="s">
        <v>1189</v>
      </c>
      <c r="O1" s="109" t="s">
        <v>335</v>
      </c>
      <c r="P1" s="106" t="s">
        <v>1190</v>
      </c>
      <c r="Q1" s="108" t="s">
        <v>1191</v>
      </c>
      <c r="R1" s="110" t="s">
        <v>1192</v>
      </c>
      <c r="S1" s="108" t="s">
        <v>1193</v>
      </c>
      <c r="T1" s="108" t="s">
        <v>1194</v>
      </c>
      <c r="U1" s="107" t="s">
        <v>918</v>
      </c>
      <c r="V1" s="111">
        <v>1.0</v>
      </c>
    </row>
    <row r="2" ht="16.5" customHeight="1">
      <c r="A2" s="70">
        <f t="shared" ref="A2:A23" si="1">B2+(D2*100)+C2</f>
        <v>1</v>
      </c>
      <c r="B2" s="70">
        <v>0.0</v>
      </c>
      <c r="C2" s="70">
        <v>1.0</v>
      </c>
      <c r="D2" s="70">
        <v>0.0</v>
      </c>
      <c r="E2" s="70" t="s">
        <v>138</v>
      </c>
      <c r="F2" s="70" t="s">
        <v>1195</v>
      </c>
      <c r="G2" s="112" t="s">
        <v>155</v>
      </c>
      <c r="H2" s="70" t="s">
        <v>1196</v>
      </c>
      <c r="I2" s="70" t="s">
        <v>867</v>
      </c>
      <c r="J2" s="70" t="s">
        <v>1197</v>
      </c>
      <c r="K2" s="70" t="s">
        <v>1198</v>
      </c>
      <c r="L2" s="70" t="s">
        <v>227</v>
      </c>
      <c r="M2" s="70" t="s">
        <v>1005</v>
      </c>
      <c r="N2" s="70" t="s">
        <v>1199</v>
      </c>
      <c r="O2" s="70" t="s">
        <v>1200</v>
      </c>
      <c r="P2" s="70"/>
      <c r="Q2" s="112"/>
      <c r="R2" s="112"/>
      <c r="S2" s="112" t="s">
        <v>361</v>
      </c>
      <c r="T2" s="112"/>
      <c r="U2" s="70"/>
      <c r="V2" s="113"/>
    </row>
    <row r="3">
      <c r="A3" s="114">
        <f t="shared" si="1"/>
        <v>2</v>
      </c>
      <c r="B3" s="114">
        <v>0.0</v>
      </c>
      <c r="C3" s="114">
        <v>2.0</v>
      </c>
      <c r="D3" s="114">
        <v>0.0</v>
      </c>
      <c r="E3" s="114" t="s">
        <v>138</v>
      </c>
      <c r="F3" s="114" t="s">
        <v>1195</v>
      </c>
      <c r="G3" s="115" t="s">
        <v>160</v>
      </c>
      <c r="H3" s="114" t="s">
        <v>1196</v>
      </c>
      <c r="I3" s="114" t="s">
        <v>867</v>
      </c>
      <c r="J3" s="114" t="s">
        <v>1201</v>
      </c>
      <c r="K3" s="114" t="s">
        <v>1202</v>
      </c>
      <c r="L3" s="114" t="s">
        <v>1203</v>
      </c>
      <c r="M3" s="114" t="s">
        <v>1005</v>
      </c>
      <c r="N3" s="114" t="s">
        <v>1204</v>
      </c>
      <c r="O3" s="114" t="s">
        <v>1205</v>
      </c>
      <c r="P3" s="114" t="s">
        <v>1206</v>
      </c>
      <c r="Q3" s="116"/>
      <c r="R3" s="116"/>
      <c r="S3" s="116"/>
      <c r="T3" s="115" t="s">
        <v>1207</v>
      </c>
      <c r="U3" s="117"/>
      <c r="V3" s="117"/>
    </row>
    <row r="4">
      <c r="A4" s="70">
        <f t="shared" si="1"/>
        <v>11</v>
      </c>
      <c r="B4" s="70">
        <v>10.0</v>
      </c>
      <c r="C4" s="70">
        <v>1.0</v>
      </c>
      <c r="D4" s="70">
        <v>0.0</v>
      </c>
      <c r="E4" s="70" t="s">
        <v>138</v>
      </c>
      <c r="F4" s="70" t="s">
        <v>1208</v>
      </c>
      <c r="G4" s="112"/>
      <c r="H4" s="70" t="s">
        <v>1209</v>
      </c>
      <c r="I4" s="70" t="s">
        <v>867</v>
      </c>
      <c r="J4" s="70" t="s">
        <v>1005</v>
      </c>
      <c r="K4" s="70" t="s">
        <v>1005</v>
      </c>
      <c r="L4" s="70" t="s">
        <v>1210</v>
      </c>
      <c r="M4" s="70" t="s">
        <v>1211</v>
      </c>
      <c r="N4" s="70" t="s">
        <v>1212</v>
      </c>
      <c r="O4" s="118" t="s">
        <v>1213</v>
      </c>
      <c r="P4" s="70" t="s">
        <v>1214</v>
      </c>
      <c r="Q4" s="119"/>
      <c r="R4" s="119"/>
      <c r="S4" s="119"/>
      <c r="T4" s="119"/>
      <c r="U4" s="113"/>
      <c r="V4" s="113"/>
    </row>
    <row r="5">
      <c r="A5" s="70">
        <f t="shared" si="1"/>
        <v>12</v>
      </c>
      <c r="B5" s="70">
        <v>10.0</v>
      </c>
      <c r="C5" s="70">
        <v>2.0</v>
      </c>
      <c r="D5" s="70">
        <v>0.0</v>
      </c>
      <c r="E5" s="70" t="s">
        <v>138</v>
      </c>
      <c r="F5" s="70" t="s">
        <v>1208</v>
      </c>
      <c r="G5" s="112"/>
      <c r="H5" s="70" t="s">
        <v>1209</v>
      </c>
      <c r="I5" s="70" t="s">
        <v>867</v>
      </c>
      <c r="J5" s="70" t="s">
        <v>1005</v>
      </c>
      <c r="K5" s="70" t="s">
        <v>1005</v>
      </c>
      <c r="L5" s="70" t="s">
        <v>1215</v>
      </c>
      <c r="M5" s="70" t="s">
        <v>1216</v>
      </c>
      <c r="N5" s="70" t="s">
        <v>1217</v>
      </c>
      <c r="O5" s="118" t="s">
        <v>1218</v>
      </c>
      <c r="P5" s="70" t="s">
        <v>1214</v>
      </c>
      <c r="Q5" s="119"/>
      <c r="R5" s="119"/>
      <c r="S5" s="119"/>
      <c r="T5" s="119"/>
      <c r="U5" s="113"/>
      <c r="V5" s="113"/>
    </row>
    <row r="6">
      <c r="A6" s="70">
        <f t="shared" si="1"/>
        <v>13</v>
      </c>
      <c r="B6" s="70">
        <v>10.0</v>
      </c>
      <c r="C6" s="70">
        <v>3.0</v>
      </c>
      <c r="D6" s="70">
        <v>0.0</v>
      </c>
      <c r="E6" s="70" t="s">
        <v>138</v>
      </c>
      <c r="F6" s="70" t="s">
        <v>1208</v>
      </c>
      <c r="G6" s="112"/>
      <c r="H6" s="70" t="s">
        <v>1209</v>
      </c>
      <c r="I6" s="70" t="s">
        <v>867</v>
      </c>
      <c r="J6" s="70" t="s">
        <v>1005</v>
      </c>
      <c r="K6" s="70" t="s">
        <v>1005</v>
      </c>
      <c r="L6" s="70" t="s">
        <v>1219</v>
      </c>
      <c r="M6" s="70" t="s">
        <v>1220</v>
      </c>
      <c r="N6" s="70" t="s">
        <v>1221</v>
      </c>
      <c r="O6" s="118" t="s">
        <v>1222</v>
      </c>
      <c r="P6" s="70" t="s">
        <v>1214</v>
      </c>
      <c r="Q6" s="119"/>
      <c r="R6" s="119"/>
      <c r="S6" s="119"/>
      <c r="T6" s="119"/>
      <c r="U6" s="113"/>
      <c r="V6" s="113"/>
    </row>
    <row r="7">
      <c r="A7" s="70">
        <f t="shared" si="1"/>
        <v>14</v>
      </c>
      <c r="B7" s="70">
        <v>10.0</v>
      </c>
      <c r="C7" s="70">
        <v>4.0</v>
      </c>
      <c r="D7" s="70">
        <v>0.0</v>
      </c>
      <c r="E7" s="70" t="s">
        <v>138</v>
      </c>
      <c r="F7" s="70" t="s">
        <v>1208</v>
      </c>
      <c r="G7" s="112"/>
      <c r="H7" s="70" t="s">
        <v>1209</v>
      </c>
      <c r="I7" s="70" t="s">
        <v>867</v>
      </c>
      <c r="J7" s="70" t="s">
        <v>1005</v>
      </c>
      <c r="K7" s="70" t="s">
        <v>1005</v>
      </c>
      <c r="L7" s="70" t="s">
        <v>1223</v>
      </c>
      <c r="M7" s="70" t="s">
        <v>1224</v>
      </c>
      <c r="N7" s="70" t="s">
        <v>1225</v>
      </c>
      <c r="O7" s="118" t="s">
        <v>1226</v>
      </c>
      <c r="P7" s="70" t="s">
        <v>1214</v>
      </c>
      <c r="Q7" s="119"/>
      <c r="R7" s="119"/>
      <c r="S7" s="119"/>
      <c r="T7" s="119"/>
      <c r="U7" s="113"/>
      <c r="V7" s="113"/>
    </row>
    <row r="8">
      <c r="A8" s="114">
        <f t="shared" si="1"/>
        <v>21</v>
      </c>
      <c r="B8" s="114">
        <v>20.0</v>
      </c>
      <c r="C8" s="114">
        <v>1.0</v>
      </c>
      <c r="D8" s="114">
        <v>0.0</v>
      </c>
      <c r="E8" s="114" t="s">
        <v>138</v>
      </c>
      <c r="F8" s="114" t="s">
        <v>1208</v>
      </c>
      <c r="G8" s="115"/>
      <c r="H8" s="114" t="s">
        <v>1209</v>
      </c>
      <c r="I8" s="114" t="s">
        <v>867</v>
      </c>
      <c r="J8" s="114" t="s">
        <v>1005</v>
      </c>
      <c r="K8" s="114" t="s">
        <v>1005</v>
      </c>
      <c r="L8" s="114" t="s">
        <v>1227</v>
      </c>
      <c r="M8" s="114" t="s">
        <v>1228</v>
      </c>
      <c r="N8" s="114" t="s">
        <v>1229</v>
      </c>
      <c r="O8" s="120" t="s">
        <v>1230</v>
      </c>
      <c r="P8" s="114" t="s">
        <v>1231</v>
      </c>
      <c r="Q8" s="116"/>
      <c r="R8" s="116"/>
      <c r="S8" s="116"/>
      <c r="T8" s="116"/>
      <c r="U8" s="117"/>
      <c r="V8" s="117"/>
    </row>
    <row r="9">
      <c r="A9" s="114">
        <f t="shared" si="1"/>
        <v>22</v>
      </c>
      <c r="B9" s="114">
        <v>20.0</v>
      </c>
      <c r="C9" s="114">
        <v>2.0</v>
      </c>
      <c r="D9" s="114">
        <v>0.0</v>
      </c>
      <c r="E9" s="114" t="s">
        <v>138</v>
      </c>
      <c r="F9" s="114" t="s">
        <v>1208</v>
      </c>
      <c r="G9" s="115"/>
      <c r="H9" s="114" t="s">
        <v>1209</v>
      </c>
      <c r="I9" s="114" t="s">
        <v>867</v>
      </c>
      <c r="J9" s="114" t="s">
        <v>1005</v>
      </c>
      <c r="K9" s="114" t="s">
        <v>1005</v>
      </c>
      <c r="L9" s="114" t="s">
        <v>1232</v>
      </c>
      <c r="M9" s="114" t="s">
        <v>1233</v>
      </c>
      <c r="N9" s="114" t="s">
        <v>1234</v>
      </c>
      <c r="O9" s="120" t="s">
        <v>1235</v>
      </c>
      <c r="P9" s="114" t="s">
        <v>1231</v>
      </c>
      <c r="Q9" s="116"/>
      <c r="R9" s="116"/>
      <c r="S9" s="116"/>
      <c r="T9" s="116"/>
      <c r="U9" s="117"/>
      <c r="V9" s="117"/>
    </row>
    <row r="10">
      <c r="A10" s="114">
        <f t="shared" si="1"/>
        <v>23</v>
      </c>
      <c r="B10" s="114">
        <v>20.0</v>
      </c>
      <c r="C10" s="114">
        <v>3.0</v>
      </c>
      <c r="D10" s="114">
        <v>0.0</v>
      </c>
      <c r="E10" s="114" t="s">
        <v>138</v>
      </c>
      <c r="F10" s="114" t="s">
        <v>1208</v>
      </c>
      <c r="G10" s="115"/>
      <c r="H10" s="114" t="s">
        <v>1209</v>
      </c>
      <c r="I10" s="114" t="s">
        <v>867</v>
      </c>
      <c r="J10" s="114" t="s">
        <v>1005</v>
      </c>
      <c r="K10" s="114" t="s">
        <v>1005</v>
      </c>
      <c r="L10" s="114" t="s">
        <v>1236</v>
      </c>
      <c r="M10" s="114" t="s">
        <v>1237</v>
      </c>
      <c r="N10" s="114" t="s">
        <v>1238</v>
      </c>
      <c r="O10" s="120" t="s">
        <v>1239</v>
      </c>
      <c r="P10" s="114" t="s">
        <v>1231</v>
      </c>
      <c r="Q10" s="116"/>
      <c r="R10" s="116"/>
      <c r="S10" s="116"/>
      <c r="T10" s="116"/>
      <c r="U10" s="117"/>
      <c r="V10" s="117"/>
    </row>
    <row r="11">
      <c r="A11" s="114">
        <f t="shared" si="1"/>
        <v>24</v>
      </c>
      <c r="B11" s="114">
        <v>20.0</v>
      </c>
      <c r="C11" s="114">
        <v>4.0</v>
      </c>
      <c r="D11" s="114">
        <v>0.0</v>
      </c>
      <c r="E11" s="114" t="s">
        <v>138</v>
      </c>
      <c r="F11" s="114" t="s">
        <v>1208</v>
      </c>
      <c r="G11" s="115"/>
      <c r="H11" s="114" t="s">
        <v>1209</v>
      </c>
      <c r="I11" s="114" t="s">
        <v>867</v>
      </c>
      <c r="J11" s="114" t="s">
        <v>1005</v>
      </c>
      <c r="K11" s="114" t="s">
        <v>1005</v>
      </c>
      <c r="L11" s="114" t="s">
        <v>1086</v>
      </c>
      <c r="M11" s="114" t="s">
        <v>1240</v>
      </c>
      <c r="N11" s="114" t="s">
        <v>1241</v>
      </c>
      <c r="O11" s="120" t="s">
        <v>1242</v>
      </c>
      <c r="P11" s="114" t="s">
        <v>1231</v>
      </c>
      <c r="Q11" s="116"/>
      <c r="R11" s="116"/>
      <c r="S11" s="116"/>
      <c r="T11" s="116"/>
      <c r="U11" s="117"/>
      <c r="V11" s="117"/>
    </row>
    <row r="12">
      <c r="A12" s="70">
        <f t="shared" si="1"/>
        <v>31</v>
      </c>
      <c r="B12" s="70">
        <v>30.0</v>
      </c>
      <c r="C12" s="70">
        <v>1.0</v>
      </c>
      <c r="D12" s="70">
        <v>0.0</v>
      </c>
      <c r="E12" s="70" t="s">
        <v>138</v>
      </c>
      <c r="F12" s="70" t="s">
        <v>1208</v>
      </c>
      <c r="G12" s="112"/>
      <c r="H12" s="70" t="s">
        <v>1209</v>
      </c>
      <c r="I12" s="70" t="s">
        <v>867</v>
      </c>
      <c r="J12" s="70" t="s">
        <v>1005</v>
      </c>
      <c r="K12" s="70" t="s">
        <v>1005</v>
      </c>
      <c r="L12" s="70" t="s">
        <v>1243</v>
      </c>
      <c r="M12" s="70" t="s">
        <v>1244</v>
      </c>
      <c r="N12" s="70" t="s">
        <v>1245</v>
      </c>
      <c r="O12" s="118" t="s">
        <v>1246</v>
      </c>
      <c r="P12" s="70" t="s">
        <v>1247</v>
      </c>
      <c r="Q12" s="119"/>
      <c r="R12" s="119"/>
      <c r="S12" s="119"/>
      <c r="T12" s="119"/>
      <c r="U12" s="113"/>
      <c r="V12" s="113"/>
    </row>
    <row r="13">
      <c r="A13" s="70">
        <f t="shared" si="1"/>
        <v>32</v>
      </c>
      <c r="B13" s="70">
        <v>30.0</v>
      </c>
      <c r="C13" s="70">
        <v>2.0</v>
      </c>
      <c r="D13" s="70">
        <v>0.0</v>
      </c>
      <c r="E13" s="70" t="s">
        <v>138</v>
      </c>
      <c r="F13" s="70" t="s">
        <v>1208</v>
      </c>
      <c r="G13" s="112"/>
      <c r="H13" s="70" t="s">
        <v>1209</v>
      </c>
      <c r="I13" s="70" t="s">
        <v>867</v>
      </c>
      <c r="J13" s="70" t="s">
        <v>1005</v>
      </c>
      <c r="K13" s="70" t="s">
        <v>1005</v>
      </c>
      <c r="L13" s="70" t="s">
        <v>1248</v>
      </c>
      <c r="M13" s="70" t="s">
        <v>1249</v>
      </c>
      <c r="N13" s="70" t="s">
        <v>1250</v>
      </c>
      <c r="O13" s="118" t="s">
        <v>1251</v>
      </c>
      <c r="P13" s="70" t="s">
        <v>1247</v>
      </c>
      <c r="Q13" s="119"/>
      <c r="R13" s="119"/>
      <c r="S13" s="119"/>
      <c r="T13" s="119"/>
      <c r="U13" s="113"/>
      <c r="V13" s="113"/>
    </row>
    <row r="14">
      <c r="A14" s="70">
        <f t="shared" si="1"/>
        <v>33</v>
      </c>
      <c r="B14" s="70">
        <v>30.0</v>
      </c>
      <c r="C14" s="70">
        <v>3.0</v>
      </c>
      <c r="D14" s="70">
        <v>0.0</v>
      </c>
      <c r="E14" s="70" t="s">
        <v>138</v>
      </c>
      <c r="F14" s="70" t="s">
        <v>1208</v>
      </c>
      <c r="G14" s="112"/>
      <c r="H14" s="70" t="s">
        <v>1209</v>
      </c>
      <c r="I14" s="70" t="s">
        <v>867</v>
      </c>
      <c r="J14" s="70" t="s">
        <v>1005</v>
      </c>
      <c r="K14" s="70" t="s">
        <v>1005</v>
      </c>
      <c r="L14" s="70" t="s">
        <v>1252</v>
      </c>
      <c r="M14" s="70" t="s">
        <v>1253</v>
      </c>
      <c r="N14" s="70" t="s">
        <v>1254</v>
      </c>
      <c r="O14" s="118" t="s">
        <v>1255</v>
      </c>
      <c r="P14" s="70" t="s">
        <v>1247</v>
      </c>
      <c r="Q14" s="119"/>
      <c r="R14" s="119"/>
      <c r="S14" s="119"/>
      <c r="T14" s="119"/>
      <c r="U14" s="113"/>
      <c r="V14" s="113"/>
    </row>
    <row r="15">
      <c r="A15" s="70">
        <f t="shared" si="1"/>
        <v>34</v>
      </c>
      <c r="B15" s="70">
        <v>30.0</v>
      </c>
      <c r="C15" s="70">
        <v>4.0</v>
      </c>
      <c r="D15" s="70">
        <v>0.0</v>
      </c>
      <c r="E15" s="70" t="s">
        <v>138</v>
      </c>
      <c r="F15" s="70" t="s">
        <v>1208</v>
      </c>
      <c r="G15" s="112"/>
      <c r="H15" s="70" t="s">
        <v>1209</v>
      </c>
      <c r="I15" s="70" t="s">
        <v>867</v>
      </c>
      <c r="J15" s="70" t="s">
        <v>1005</v>
      </c>
      <c r="K15" s="70" t="s">
        <v>1005</v>
      </c>
      <c r="L15" s="70" t="s">
        <v>1094</v>
      </c>
      <c r="M15" s="70" t="s">
        <v>1256</v>
      </c>
      <c r="N15" s="70" t="s">
        <v>1257</v>
      </c>
      <c r="O15" s="118" t="s">
        <v>1258</v>
      </c>
      <c r="P15" s="70" t="s">
        <v>1247</v>
      </c>
      <c r="Q15" s="119"/>
      <c r="R15" s="119"/>
      <c r="S15" s="119"/>
      <c r="T15" s="119"/>
      <c r="U15" s="113"/>
      <c r="V15" s="113"/>
    </row>
    <row r="16">
      <c r="A16" s="114">
        <f t="shared" si="1"/>
        <v>41</v>
      </c>
      <c r="B16" s="114">
        <v>40.0</v>
      </c>
      <c r="C16" s="114">
        <v>1.0</v>
      </c>
      <c r="D16" s="114">
        <v>0.0</v>
      </c>
      <c r="E16" s="114" t="s">
        <v>138</v>
      </c>
      <c r="F16" s="114" t="s">
        <v>1208</v>
      </c>
      <c r="G16" s="115"/>
      <c r="H16" s="114" t="s">
        <v>1209</v>
      </c>
      <c r="I16" s="114" t="s">
        <v>867</v>
      </c>
      <c r="J16" s="114" t="s">
        <v>1005</v>
      </c>
      <c r="K16" s="114" t="s">
        <v>1005</v>
      </c>
      <c r="L16" s="114" t="s">
        <v>1259</v>
      </c>
      <c r="M16" s="114" t="s">
        <v>1260</v>
      </c>
      <c r="N16" s="114" t="s">
        <v>1261</v>
      </c>
      <c r="O16" s="120" t="s">
        <v>1262</v>
      </c>
      <c r="P16" s="114" t="s">
        <v>1263</v>
      </c>
      <c r="Q16" s="116"/>
      <c r="R16" s="116"/>
      <c r="S16" s="116"/>
      <c r="T16" s="116"/>
      <c r="U16" s="117"/>
      <c r="V16" s="117"/>
    </row>
    <row r="17">
      <c r="A17" s="114">
        <f t="shared" si="1"/>
        <v>42</v>
      </c>
      <c r="B17" s="114">
        <v>40.0</v>
      </c>
      <c r="C17" s="114">
        <v>2.0</v>
      </c>
      <c r="D17" s="114">
        <v>0.0</v>
      </c>
      <c r="E17" s="114" t="s">
        <v>138</v>
      </c>
      <c r="F17" s="114" t="s">
        <v>1208</v>
      </c>
      <c r="G17" s="115"/>
      <c r="H17" s="114" t="s">
        <v>1209</v>
      </c>
      <c r="I17" s="114" t="s">
        <v>867</v>
      </c>
      <c r="J17" s="114" t="s">
        <v>1005</v>
      </c>
      <c r="K17" s="114" t="s">
        <v>1005</v>
      </c>
      <c r="L17" s="114" t="s">
        <v>1264</v>
      </c>
      <c r="M17" s="114" t="s">
        <v>1265</v>
      </c>
      <c r="N17" s="114" t="s">
        <v>1266</v>
      </c>
      <c r="O17" s="120" t="s">
        <v>1267</v>
      </c>
      <c r="P17" s="114" t="s">
        <v>1263</v>
      </c>
      <c r="Q17" s="116"/>
      <c r="R17" s="116"/>
      <c r="S17" s="116"/>
      <c r="T17" s="116"/>
      <c r="U17" s="117"/>
      <c r="V17" s="117"/>
    </row>
    <row r="18">
      <c r="A18" s="114">
        <f t="shared" si="1"/>
        <v>43</v>
      </c>
      <c r="B18" s="114">
        <v>40.0</v>
      </c>
      <c r="C18" s="114">
        <v>3.0</v>
      </c>
      <c r="D18" s="114">
        <v>0.0</v>
      </c>
      <c r="E18" s="114" t="s">
        <v>138</v>
      </c>
      <c r="F18" s="114" t="s">
        <v>1208</v>
      </c>
      <c r="G18" s="115"/>
      <c r="H18" s="114" t="s">
        <v>1209</v>
      </c>
      <c r="I18" s="114" t="s">
        <v>867</v>
      </c>
      <c r="J18" s="114" t="s">
        <v>1005</v>
      </c>
      <c r="K18" s="114" t="s">
        <v>1005</v>
      </c>
      <c r="L18" s="114" t="s">
        <v>1268</v>
      </c>
      <c r="M18" s="114" t="s">
        <v>1269</v>
      </c>
      <c r="N18" s="114" t="s">
        <v>1270</v>
      </c>
      <c r="O18" s="120" t="s">
        <v>1271</v>
      </c>
      <c r="P18" s="114" t="s">
        <v>1263</v>
      </c>
      <c r="Q18" s="116"/>
      <c r="R18" s="116"/>
      <c r="S18" s="116"/>
      <c r="T18" s="116"/>
      <c r="U18" s="117"/>
      <c r="V18" s="117"/>
    </row>
    <row r="19">
      <c r="A19" s="114">
        <f t="shared" si="1"/>
        <v>44</v>
      </c>
      <c r="B19" s="114">
        <v>40.0</v>
      </c>
      <c r="C19" s="114">
        <v>4.0</v>
      </c>
      <c r="D19" s="114">
        <v>0.0</v>
      </c>
      <c r="E19" s="114" t="s">
        <v>138</v>
      </c>
      <c r="F19" s="114" t="s">
        <v>1208</v>
      </c>
      <c r="G19" s="115"/>
      <c r="H19" s="114" t="s">
        <v>1209</v>
      </c>
      <c r="I19" s="114" t="s">
        <v>867</v>
      </c>
      <c r="J19" s="114" t="s">
        <v>1005</v>
      </c>
      <c r="K19" s="114" t="s">
        <v>1005</v>
      </c>
      <c r="L19" s="114" t="s">
        <v>1111</v>
      </c>
      <c r="M19" s="114" t="s">
        <v>1272</v>
      </c>
      <c r="N19" s="114" t="s">
        <v>1273</v>
      </c>
      <c r="O19" s="120" t="s">
        <v>1274</v>
      </c>
      <c r="P19" s="114" t="s">
        <v>1263</v>
      </c>
      <c r="Q19" s="116"/>
      <c r="R19" s="116"/>
      <c r="S19" s="116"/>
      <c r="T19" s="116"/>
      <c r="U19" s="117"/>
      <c r="V19" s="117"/>
    </row>
    <row r="20">
      <c r="A20" s="70">
        <f t="shared" si="1"/>
        <v>51</v>
      </c>
      <c r="B20" s="70">
        <v>50.0</v>
      </c>
      <c r="C20" s="70">
        <v>1.0</v>
      </c>
      <c r="D20" s="70">
        <v>0.0</v>
      </c>
      <c r="E20" s="70" t="s">
        <v>138</v>
      </c>
      <c r="F20" s="70" t="s">
        <v>1208</v>
      </c>
      <c r="G20" s="112"/>
      <c r="H20" s="70" t="s">
        <v>1209</v>
      </c>
      <c r="I20" s="70" t="s">
        <v>867</v>
      </c>
      <c r="J20" s="70" t="s">
        <v>1005</v>
      </c>
      <c r="K20" s="70" t="s">
        <v>1005</v>
      </c>
      <c r="L20" s="70" t="s">
        <v>1275</v>
      </c>
      <c r="M20" s="70" t="s">
        <v>1276</v>
      </c>
      <c r="N20" s="70" t="s">
        <v>1277</v>
      </c>
      <c r="O20" s="118" t="s">
        <v>1278</v>
      </c>
      <c r="P20" s="70"/>
      <c r="Q20" s="119"/>
      <c r="R20" s="119"/>
      <c r="S20" s="112" t="s">
        <v>361</v>
      </c>
      <c r="T20" s="112"/>
      <c r="U20" s="113"/>
      <c r="V20" s="113"/>
    </row>
    <row r="21">
      <c r="A21" s="70">
        <f t="shared" si="1"/>
        <v>52</v>
      </c>
      <c r="B21" s="70">
        <v>50.0</v>
      </c>
      <c r="C21" s="70">
        <v>2.0</v>
      </c>
      <c r="D21" s="70">
        <v>0.0</v>
      </c>
      <c r="E21" s="70" t="s">
        <v>138</v>
      </c>
      <c r="F21" s="70" t="s">
        <v>1208</v>
      </c>
      <c r="G21" s="112"/>
      <c r="H21" s="70" t="s">
        <v>1209</v>
      </c>
      <c r="I21" s="70" t="s">
        <v>867</v>
      </c>
      <c r="J21" s="70" t="s">
        <v>1005</v>
      </c>
      <c r="K21" s="70" t="s">
        <v>1005</v>
      </c>
      <c r="L21" s="70" t="s">
        <v>1279</v>
      </c>
      <c r="M21" s="70" t="s">
        <v>1280</v>
      </c>
      <c r="N21" s="70" t="s">
        <v>1281</v>
      </c>
      <c r="O21" s="118" t="s">
        <v>1282</v>
      </c>
      <c r="P21" s="70"/>
      <c r="Q21" s="119"/>
      <c r="R21" s="119"/>
      <c r="S21" s="112" t="s">
        <v>361</v>
      </c>
      <c r="T21" s="112"/>
      <c r="U21" s="113"/>
      <c r="V21" s="113"/>
    </row>
    <row r="22">
      <c r="A22" s="70">
        <f t="shared" si="1"/>
        <v>53</v>
      </c>
      <c r="B22" s="70">
        <v>50.0</v>
      </c>
      <c r="C22" s="70">
        <v>3.0</v>
      </c>
      <c r="D22" s="70">
        <v>0.0</v>
      </c>
      <c r="E22" s="70" t="s">
        <v>138</v>
      </c>
      <c r="F22" s="70" t="s">
        <v>1208</v>
      </c>
      <c r="G22" s="112"/>
      <c r="H22" s="70" t="s">
        <v>1209</v>
      </c>
      <c r="I22" s="70" t="s">
        <v>867</v>
      </c>
      <c r="J22" s="70" t="s">
        <v>1005</v>
      </c>
      <c r="K22" s="70" t="s">
        <v>1005</v>
      </c>
      <c r="L22" s="70" t="s">
        <v>1283</v>
      </c>
      <c r="M22" s="70" t="s">
        <v>1284</v>
      </c>
      <c r="N22" s="70" t="s">
        <v>1285</v>
      </c>
      <c r="O22" s="118" t="s">
        <v>1286</v>
      </c>
      <c r="P22" s="70"/>
      <c r="Q22" s="119"/>
      <c r="R22" s="119"/>
      <c r="S22" s="112" t="s">
        <v>361</v>
      </c>
      <c r="T22" s="112"/>
      <c r="U22" s="113"/>
      <c r="V22" s="113"/>
    </row>
    <row r="23">
      <c r="A23" s="70">
        <f t="shared" si="1"/>
        <v>54</v>
      </c>
      <c r="B23" s="70">
        <v>50.0</v>
      </c>
      <c r="C23" s="70">
        <v>4.0</v>
      </c>
      <c r="D23" s="70">
        <v>0.0</v>
      </c>
      <c r="E23" s="70" t="s">
        <v>138</v>
      </c>
      <c r="F23" s="70" t="s">
        <v>1208</v>
      </c>
      <c r="G23" s="112"/>
      <c r="H23" s="70" t="s">
        <v>1209</v>
      </c>
      <c r="I23" s="70" t="s">
        <v>867</v>
      </c>
      <c r="J23" s="70" t="s">
        <v>1005</v>
      </c>
      <c r="K23" s="70" t="s">
        <v>1005</v>
      </c>
      <c r="L23" s="70" t="s">
        <v>1103</v>
      </c>
      <c r="M23" s="70" t="s">
        <v>1287</v>
      </c>
      <c r="N23" s="70" t="s">
        <v>1288</v>
      </c>
      <c r="O23" s="118" t="s">
        <v>1289</v>
      </c>
      <c r="P23" s="70"/>
      <c r="Q23" s="119"/>
      <c r="R23" s="119"/>
      <c r="S23" s="112" t="s">
        <v>361</v>
      </c>
      <c r="T23" s="112"/>
      <c r="U23" s="113"/>
      <c r="V23" s="113"/>
    </row>
    <row r="24">
      <c r="A24" s="121" t="s">
        <v>1290</v>
      </c>
      <c r="B24" s="122"/>
      <c r="C24" s="122"/>
      <c r="D24" s="123"/>
      <c r="E24" s="124"/>
      <c r="F24" s="124"/>
      <c r="G24" s="125"/>
      <c r="H24" s="124"/>
      <c r="I24" s="124"/>
      <c r="J24" s="124"/>
      <c r="K24" s="123"/>
      <c r="L24" s="124"/>
      <c r="M24" s="123"/>
      <c r="N24" s="123"/>
      <c r="O24" s="124"/>
      <c r="P24" s="124"/>
      <c r="Q24" s="126"/>
      <c r="R24" s="126"/>
      <c r="S24" s="126"/>
      <c r="T24" s="126"/>
      <c r="U24" s="123"/>
      <c r="V24" s="123"/>
    </row>
    <row r="25">
      <c r="A25" s="127">
        <f t="shared" ref="A25:A26" si="2">B25+(D25*100)+C25</f>
        <v>91</v>
      </c>
      <c r="B25" s="127">
        <v>90.0</v>
      </c>
      <c r="C25" s="127">
        <v>1.0</v>
      </c>
      <c r="D25" s="127">
        <v>0.0</v>
      </c>
      <c r="E25" s="127" t="s">
        <v>138</v>
      </c>
      <c r="F25" s="127" t="s">
        <v>1291</v>
      </c>
      <c r="G25" s="128"/>
      <c r="H25" s="127" t="s">
        <v>1209</v>
      </c>
      <c r="I25" s="129"/>
      <c r="J25" s="127" t="s">
        <v>1005</v>
      </c>
      <c r="K25" s="129"/>
      <c r="L25" s="129"/>
      <c r="M25" s="127" t="s">
        <v>1005</v>
      </c>
      <c r="N25" s="127" t="s">
        <v>1292</v>
      </c>
      <c r="O25" s="127" t="s">
        <v>1293</v>
      </c>
      <c r="P25" s="127"/>
      <c r="Q25" s="130"/>
      <c r="R25" s="130"/>
      <c r="S25" s="130"/>
      <c r="T25" s="130"/>
      <c r="U25" s="129"/>
      <c r="V25" s="129"/>
    </row>
    <row r="26">
      <c r="A26" s="127">
        <f t="shared" si="2"/>
        <v>92</v>
      </c>
      <c r="B26" s="127">
        <v>90.0</v>
      </c>
      <c r="C26" s="127">
        <v>2.0</v>
      </c>
      <c r="D26" s="127">
        <v>0.0</v>
      </c>
      <c r="E26" s="127" t="s">
        <v>138</v>
      </c>
      <c r="F26" s="127" t="s">
        <v>1291</v>
      </c>
      <c r="G26" s="128"/>
      <c r="H26" s="127" t="s">
        <v>1209</v>
      </c>
      <c r="I26" s="129"/>
      <c r="J26" s="127" t="s">
        <v>1005</v>
      </c>
      <c r="K26" s="129"/>
      <c r="L26" s="129"/>
      <c r="M26" s="127" t="s">
        <v>1005</v>
      </c>
      <c r="N26" s="127" t="s">
        <v>1294</v>
      </c>
      <c r="O26" s="127" t="s">
        <v>1295</v>
      </c>
      <c r="P26" s="127"/>
      <c r="Q26" s="130"/>
      <c r="R26" s="130"/>
      <c r="S26" s="130"/>
      <c r="T26" s="130"/>
      <c r="U26" s="129"/>
      <c r="V26" s="129"/>
    </row>
    <row r="27">
      <c r="A27" s="121" t="s">
        <v>1296</v>
      </c>
      <c r="B27" s="122"/>
      <c r="C27" s="122"/>
      <c r="D27" s="123"/>
      <c r="E27" s="124"/>
      <c r="F27" s="124"/>
      <c r="G27" s="125"/>
      <c r="H27" s="124"/>
      <c r="I27" s="124"/>
      <c r="J27" s="124"/>
      <c r="K27" s="123"/>
      <c r="L27" s="124"/>
      <c r="M27" s="123"/>
      <c r="N27" s="123"/>
      <c r="O27" s="124"/>
      <c r="P27" s="124"/>
      <c r="Q27" s="126"/>
      <c r="R27" s="126"/>
      <c r="S27" s="126"/>
      <c r="T27" s="126"/>
      <c r="U27" s="123"/>
      <c r="V27" s="123"/>
    </row>
    <row r="28">
      <c r="A28" s="131">
        <f t="shared" ref="A28:A110" si="3">B28+(D28*100)+C28</f>
        <v>101</v>
      </c>
      <c r="B28" s="131">
        <v>100.0</v>
      </c>
      <c r="C28" s="131">
        <v>1.0</v>
      </c>
      <c r="D28" s="131">
        <v>0.0</v>
      </c>
      <c r="E28" s="131" t="s">
        <v>1005</v>
      </c>
      <c r="F28" s="132" t="s">
        <v>708</v>
      </c>
      <c r="G28" s="133"/>
      <c r="H28" s="132" t="s">
        <v>1196</v>
      </c>
      <c r="I28" s="131" t="s">
        <v>1297</v>
      </c>
      <c r="J28" s="132" t="s">
        <v>1298</v>
      </c>
      <c r="K28" s="132" t="s">
        <v>1299</v>
      </c>
      <c r="L28" s="132" t="s">
        <v>1300</v>
      </c>
      <c r="M28" s="132" t="s">
        <v>1005</v>
      </c>
      <c r="N28" s="132" t="str">
        <f t="shared" ref="N28:N110" si="4">CONCATENATE("Situation_Description_",A28)</f>
        <v>Situation_Description_101</v>
      </c>
      <c r="O28" s="132" t="s">
        <v>1301</v>
      </c>
      <c r="P28" s="131" t="s">
        <v>1302</v>
      </c>
      <c r="Q28" s="134"/>
      <c r="R28" s="134"/>
      <c r="S28" s="134" t="s">
        <v>361</v>
      </c>
      <c r="T28" s="134"/>
      <c r="U28" s="131" t="s">
        <v>304</v>
      </c>
      <c r="V28" s="135"/>
    </row>
    <row r="29">
      <c r="A29" s="131">
        <f t="shared" si="3"/>
        <v>102</v>
      </c>
      <c r="B29" s="131">
        <v>100.0</v>
      </c>
      <c r="C29" s="131">
        <v>2.0</v>
      </c>
      <c r="D29" s="131">
        <v>0.0</v>
      </c>
      <c r="E29" s="131" t="s">
        <v>1005</v>
      </c>
      <c r="F29" s="132" t="s">
        <v>708</v>
      </c>
      <c r="G29" s="133"/>
      <c r="H29" s="132" t="s">
        <v>1196</v>
      </c>
      <c r="I29" s="131" t="s">
        <v>1297</v>
      </c>
      <c r="J29" s="132" t="s">
        <v>1298</v>
      </c>
      <c r="K29" s="132" t="s">
        <v>1299</v>
      </c>
      <c r="L29" s="132" t="s">
        <v>1300</v>
      </c>
      <c r="M29" s="132" t="s">
        <v>1005</v>
      </c>
      <c r="N29" s="132" t="str">
        <f t="shared" si="4"/>
        <v>Situation_Description_102</v>
      </c>
      <c r="O29" s="132" t="s">
        <v>1303</v>
      </c>
      <c r="P29" s="131" t="s">
        <v>1302</v>
      </c>
      <c r="Q29" s="134"/>
      <c r="R29" s="134"/>
      <c r="S29" s="134" t="s">
        <v>361</v>
      </c>
      <c r="T29" s="134"/>
      <c r="U29" s="131" t="s">
        <v>304</v>
      </c>
      <c r="V29" s="135"/>
    </row>
    <row r="30">
      <c r="A30" s="131">
        <f t="shared" si="3"/>
        <v>103</v>
      </c>
      <c r="B30" s="131">
        <v>100.0</v>
      </c>
      <c r="C30" s="131">
        <v>3.0</v>
      </c>
      <c r="D30" s="131">
        <v>0.0</v>
      </c>
      <c r="E30" s="131" t="s">
        <v>1005</v>
      </c>
      <c r="F30" s="132" t="s">
        <v>708</v>
      </c>
      <c r="G30" s="133"/>
      <c r="H30" s="132" t="s">
        <v>1196</v>
      </c>
      <c r="I30" s="131" t="s">
        <v>1297</v>
      </c>
      <c r="J30" s="132" t="s">
        <v>1298</v>
      </c>
      <c r="K30" s="132" t="s">
        <v>1299</v>
      </c>
      <c r="L30" s="132" t="s">
        <v>1300</v>
      </c>
      <c r="M30" s="132" t="s">
        <v>1005</v>
      </c>
      <c r="N30" s="132" t="str">
        <f t="shared" si="4"/>
        <v>Situation_Description_103</v>
      </c>
      <c r="O30" s="132" t="s">
        <v>1304</v>
      </c>
      <c r="P30" s="131" t="s">
        <v>1302</v>
      </c>
      <c r="Q30" s="134"/>
      <c r="R30" s="134"/>
      <c r="S30" s="134" t="s">
        <v>361</v>
      </c>
      <c r="T30" s="134"/>
      <c r="U30" s="131" t="s">
        <v>304</v>
      </c>
      <c r="V30" s="135"/>
    </row>
    <row r="31">
      <c r="A31" s="131">
        <f t="shared" si="3"/>
        <v>104</v>
      </c>
      <c r="B31" s="131">
        <v>100.0</v>
      </c>
      <c r="C31" s="131">
        <v>4.0</v>
      </c>
      <c r="D31" s="131">
        <v>0.0</v>
      </c>
      <c r="E31" s="131" t="s">
        <v>1005</v>
      </c>
      <c r="F31" s="132" t="s">
        <v>708</v>
      </c>
      <c r="G31" s="133"/>
      <c r="H31" s="132" t="s">
        <v>1196</v>
      </c>
      <c r="I31" s="131" t="s">
        <v>1297</v>
      </c>
      <c r="J31" s="132" t="s">
        <v>1298</v>
      </c>
      <c r="K31" s="132" t="s">
        <v>1299</v>
      </c>
      <c r="L31" s="132" t="s">
        <v>1300</v>
      </c>
      <c r="M31" s="132" t="s">
        <v>1005</v>
      </c>
      <c r="N31" s="132" t="str">
        <f t="shared" si="4"/>
        <v>Situation_Description_104</v>
      </c>
      <c r="O31" s="132" t="s">
        <v>1305</v>
      </c>
      <c r="P31" s="131" t="s">
        <v>1302</v>
      </c>
      <c r="Q31" s="134"/>
      <c r="R31" s="134"/>
      <c r="S31" s="134" t="s">
        <v>361</v>
      </c>
      <c r="T31" s="134"/>
      <c r="U31" s="131" t="s">
        <v>304</v>
      </c>
      <c r="V31" s="135"/>
    </row>
    <row r="32">
      <c r="A32" s="136">
        <f t="shared" si="3"/>
        <v>111</v>
      </c>
      <c r="B32" s="136">
        <v>100.0</v>
      </c>
      <c r="C32" s="136">
        <v>11.0</v>
      </c>
      <c r="D32" s="136">
        <v>0.0</v>
      </c>
      <c r="E32" s="136" t="s">
        <v>1005</v>
      </c>
      <c r="F32" s="137" t="s">
        <v>708</v>
      </c>
      <c r="G32" s="138"/>
      <c r="H32" s="137" t="s">
        <v>1196</v>
      </c>
      <c r="I32" s="136" t="s">
        <v>1306</v>
      </c>
      <c r="J32" s="139" t="s">
        <v>1298</v>
      </c>
      <c r="K32" s="139" t="s">
        <v>1307</v>
      </c>
      <c r="L32" s="139" t="s">
        <v>1308</v>
      </c>
      <c r="M32" s="139" t="s">
        <v>1005</v>
      </c>
      <c r="N32" s="139" t="str">
        <f t="shared" si="4"/>
        <v>Situation_Description_111</v>
      </c>
      <c r="O32" s="139" t="s">
        <v>1309</v>
      </c>
      <c r="P32" s="136" t="s">
        <v>1302</v>
      </c>
      <c r="Q32" s="140"/>
      <c r="R32" s="140"/>
      <c r="S32" s="140" t="s">
        <v>361</v>
      </c>
      <c r="T32" s="140"/>
      <c r="U32" s="136" t="s">
        <v>304</v>
      </c>
      <c r="V32" s="141"/>
    </row>
    <row r="33">
      <c r="A33" s="136">
        <f t="shared" si="3"/>
        <v>112</v>
      </c>
      <c r="B33" s="136">
        <v>100.0</v>
      </c>
      <c r="C33" s="136">
        <v>12.0</v>
      </c>
      <c r="D33" s="136">
        <v>0.0</v>
      </c>
      <c r="E33" s="136" t="s">
        <v>1005</v>
      </c>
      <c r="F33" s="137" t="s">
        <v>708</v>
      </c>
      <c r="G33" s="138"/>
      <c r="H33" s="137" t="s">
        <v>1196</v>
      </c>
      <c r="I33" s="136" t="s">
        <v>1306</v>
      </c>
      <c r="J33" s="139" t="s">
        <v>1298</v>
      </c>
      <c r="K33" s="139" t="s">
        <v>1307</v>
      </c>
      <c r="L33" s="139" t="s">
        <v>1308</v>
      </c>
      <c r="M33" s="139" t="s">
        <v>1005</v>
      </c>
      <c r="N33" s="139" t="str">
        <f t="shared" si="4"/>
        <v>Situation_Description_112</v>
      </c>
      <c r="O33" s="139" t="s">
        <v>1310</v>
      </c>
      <c r="P33" s="136" t="s">
        <v>1302</v>
      </c>
      <c r="Q33" s="140"/>
      <c r="R33" s="140"/>
      <c r="S33" s="140" t="s">
        <v>361</v>
      </c>
      <c r="T33" s="140"/>
      <c r="U33" s="136" t="s">
        <v>304</v>
      </c>
      <c r="V33" s="141"/>
    </row>
    <row r="34">
      <c r="A34" s="136">
        <f t="shared" si="3"/>
        <v>113</v>
      </c>
      <c r="B34" s="136">
        <v>100.0</v>
      </c>
      <c r="C34" s="136">
        <v>13.0</v>
      </c>
      <c r="D34" s="136">
        <v>0.0</v>
      </c>
      <c r="E34" s="136" t="s">
        <v>1005</v>
      </c>
      <c r="F34" s="137" t="s">
        <v>708</v>
      </c>
      <c r="G34" s="138"/>
      <c r="H34" s="137" t="s">
        <v>1196</v>
      </c>
      <c r="I34" s="136" t="s">
        <v>1306</v>
      </c>
      <c r="J34" s="139" t="s">
        <v>1298</v>
      </c>
      <c r="K34" s="139" t="s">
        <v>1307</v>
      </c>
      <c r="L34" s="139" t="s">
        <v>1308</v>
      </c>
      <c r="M34" s="139" t="s">
        <v>1005</v>
      </c>
      <c r="N34" s="139" t="str">
        <f t="shared" si="4"/>
        <v>Situation_Description_113</v>
      </c>
      <c r="O34" s="139" t="s">
        <v>1311</v>
      </c>
      <c r="P34" s="136" t="s">
        <v>1302</v>
      </c>
      <c r="Q34" s="140"/>
      <c r="R34" s="140"/>
      <c r="S34" s="140" t="s">
        <v>361</v>
      </c>
      <c r="T34" s="140"/>
      <c r="U34" s="136" t="s">
        <v>304</v>
      </c>
      <c r="V34" s="141"/>
    </row>
    <row r="35">
      <c r="A35" s="131">
        <f t="shared" si="3"/>
        <v>121</v>
      </c>
      <c r="B35" s="131">
        <v>100.0</v>
      </c>
      <c r="C35" s="131">
        <v>21.0</v>
      </c>
      <c r="D35" s="131">
        <v>0.0</v>
      </c>
      <c r="E35" s="131" t="s">
        <v>1005</v>
      </c>
      <c r="F35" s="132" t="s">
        <v>708</v>
      </c>
      <c r="G35" s="133"/>
      <c r="H35" s="132" t="s">
        <v>1196</v>
      </c>
      <c r="I35" s="131" t="s">
        <v>1312</v>
      </c>
      <c r="J35" s="132" t="s">
        <v>1298</v>
      </c>
      <c r="K35" s="132" t="s">
        <v>1313</v>
      </c>
      <c r="L35" s="132" t="s">
        <v>1314</v>
      </c>
      <c r="M35" s="132" t="s">
        <v>1005</v>
      </c>
      <c r="N35" s="132" t="str">
        <f t="shared" si="4"/>
        <v>Situation_Description_121</v>
      </c>
      <c r="O35" s="132" t="s">
        <v>1315</v>
      </c>
      <c r="P35" s="131" t="s">
        <v>1005</v>
      </c>
      <c r="Q35" s="134"/>
      <c r="R35" s="134"/>
      <c r="S35" s="134" t="s">
        <v>361</v>
      </c>
      <c r="T35" s="134"/>
      <c r="U35" s="131" t="s">
        <v>304</v>
      </c>
      <c r="V35" s="135"/>
    </row>
    <row r="36">
      <c r="A36" s="131">
        <f t="shared" si="3"/>
        <v>122</v>
      </c>
      <c r="B36" s="131">
        <v>100.0</v>
      </c>
      <c r="C36" s="131">
        <v>22.0</v>
      </c>
      <c r="D36" s="131">
        <v>0.0</v>
      </c>
      <c r="E36" s="131" t="s">
        <v>1005</v>
      </c>
      <c r="F36" s="132" t="s">
        <v>708</v>
      </c>
      <c r="G36" s="133"/>
      <c r="H36" s="132" t="s">
        <v>1196</v>
      </c>
      <c r="I36" s="131" t="s">
        <v>1312</v>
      </c>
      <c r="J36" s="132" t="s">
        <v>1298</v>
      </c>
      <c r="K36" s="132" t="s">
        <v>1313</v>
      </c>
      <c r="L36" s="132" t="s">
        <v>1314</v>
      </c>
      <c r="M36" s="132" t="s">
        <v>1005</v>
      </c>
      <c r="N36" s="132" t="str">
        <f t="shared" si="4"/>
        <v>Situation_Description_122</v>
      </c>
      <c r="O36" s="132" t="s">
        <v>1316</v>
      </c>
      <c r="P36" s="131" t="s">
        <v>1005</v>
      </c>
      <c r="Q36" s="134"/>
      <c r="R36" s="134"/>
      <c r="S36" s="134" t="s">
        <v>361</v>
      </c>
      <c r="T36" s="134"/>
      <c r="U36" s="131" t="s">
        <v>304</v>
      </c>
      <c r="V36" s="135"/>
    </row>
    <row r="37">
      <c r="A37" s="131">
        <f t="shared" si="3"/>
        <v>123</v>
      </c>
      <c r="B37" s="131">
        <v>100.0</v>
      </c>
      <c r="C37" s="131">
        <v>23.0</v>
      </c>
      <c r="D37" s="131">
        <v>0.0</v>
      </c>
      <c r="E37" s="131" t="s">
        <v>1005</v>
      </c>
      <c r="F37" s="132" t="s">
        <v>708</v>
      </c>
      <c r="G37" s="133"/>
      <c r="H37" s="132" t="s">
        <v>1196</v>
      </c>
      <c r="I37" s="131" t="s">
        <v>1312</v>
      </c>
      <c r="J37" s="132" t="s">
        <v>1298</v>
      </c>
      <c r="K37" s="132" t="s">
        <v>1313</v>
      </c>
      <c r="L37" s="132" t="s">
        <v>1314</v>
      </c>
      <c r="M37" s="132" t="s">
        <v>1005</v>
      </c>
      <c r="N37" s="132" t="str">
        <f t="shared" si="4"/>
        <v>Situation_Description_123</v>
      </c>
      <c r="O37" s="132" t="s">
        <v>1317</v>
      </c>
      <c r="P37" s="131" t="s">
        <v>1005</v>
      </c>
      <c r="Q37" s="134"/>
      <c r="R37" s="134"/>
      <c r="S37" s="134" t="s">
        <v>361</v>
      </c>
      <c r="T37" s="134"/>
      <c r="U37" s="131" t="s">
        <v>304</v>
      </c>
      <c r="V37" s="135"/>
    </row>
    <row r="38">
      <c r="A38" s="131">
        <f t="shared" si="3"/>
        <v>124</v>
      </c>
      <c r="B38" s="131">
        <v>100.0</v>
      </c>
      <c r="C38" s="131">
        <v>24.0</v>
      </c>
      <c r="D38" s="131">
        <v>0.0</v>
      </c>
      <c r="E38" s="131" t="s">
        <v>1005</v>
      </c>
      <c r="F38" s="132" t="s">
        <v>708</v>
      </c>
      <c r="G38" s="133"/>
      <c r="H38" s="132" t="s">
        <v>1196</v>
      </c>
      <c r="I38" s="131" t="s">
        <v>1312</v>
      </c>
      <c r="J38" s="132" t="s">
        <v>1298</v>
      </c>
      <c r="K38" s="132" t="s">
        <v>1313</v>
      </c>
      <c r="L38" s="132" t="s">
        <v>1314</v>
      </c>
      <c r="M38" s="132" t="s">
        <v>1005</v>
      </c>
      <c r="N38" s="132" t="str">
        <f t="shared" si="4"/>
        <v>Situation_Description_124</v>
      </c>
      <c r="O38" s="132" t="s">
        <v>1318</v>
      </c>
      <c r="P38" s="131" t="s">
        <v>1005</v>
      </c>
      <c r="Q38" s="134"/>
      <c r="R38" s="134"/>
      <c r="S38" s="134" t="s">
        <v>361</v>
      </c>
      <c r="T38" s="134"/>
      <c r="U38" s="131" t="s">
        <v>304</v>
      </c>
      <c r="V38" s="135"/>
    </row>
    <row r="39">
      <c r="A39" s="131">
        <f t="shared" si="3"/>
        <v>125</v>
      </c>
      <c r="B39" s="131">
        <v>100.0</v>
      </c>
      <c r="C39" s="131">
        <v>25.0</v>
      </c>
      <c r="D39" s="131">
        <v>0.0</v>
      </c>
      <c r="E39" s="131" t="s">
        <v>1005</v>
      </c>
      <c r="F39" s="132" t="s">
        <v>708</v>
      </c>
      <c r="G39" s="133"/>
      <c r="H39" s="132" t="s">
        <v>1196</v>
      </c>
      <c r="I39" s="131" t="s">
        <v>1312</v>
      </c>
      <c r="J39" s="132" t="s">
        <v>1298</v>
      </c>
      <c r="K39" s="132" t="s">
        <v>1313</v>
      </c>
      <c r="L39" s="132" t="s">
        <v>1314</v>
      </c>
      <c r="M39" s="132" t="s">
        <v>1005</v>
      </c>
      <c r="N39" s="132" t="str">
        <f t="shared" si="4"/>
        <v>Situation_Description_125</v>
      </c>
      <c r="O39" s="132" t="s">
        <v>1319</v>
      </c>
      <c r="P39" s="131" t="s">
        <v>1005</v>
      </c>
      <c r="Q39" s="134"/>
      <c r="R39" s="134"/>
      <c r="S39" s="134" t="s">
        <v>361</v>
      </c>
      <c r="T39" s="134"/>
      <c r="U39" s="131" t="s">
        <v>304</v>
      </c>
      <c r="V39" s="135"/>
    </row>
    <row r="40">
      <c r="A40" s="136">
        <f t="shared" si="3"/>
        <v>131</v>
      </c>
      <c r="B40" s="136">
        <v>100.0</v>
      </c>
      <c r="C40" s="136">
        <v>31.0</v>
      </c>
      <c r="D40" s="136">
        <v>0.0</v>
      </c>
      <c r="E40" s="136" t="s">
        <v>1005</v>
      </c>
      <c r="F40" s="139" t="s">
        <v>708</v>
      </c>
      <c r="G40" s="142"/>
      <c r="H40" s="139" t="s">
        <v>1196</v>
      </c>
      <c r="I40" s="136" t="s">
        <v>1320</v>
      </c>
      <c r="J40" s="139" t="s">
        <v>1298</v>
      </c>
      <c r="K40" s="139" t="s">
        <v>1321</v>
      </c>
      <c r="L40" s="139" t="s">
        <v>1322</v>
      </c>
      <c r="M40" s="139" t="s">
        <v>1005</v>
      </c>
      <c r="N40" s="139" t="str">
        <f t="shared" si="4"/>
        <v>Situation_Description_131</v>
      </c>
      <c r="O40" s="139" t="s">
        <v>1323</v>
      </c>
      <c r="P40" s="136" t="s">
        <v>1324</v>
      </c>
      <c r="Q40" s="140" t="s">
        <v>1325</v>
      </c>
      <c r="R40" s="140" t="s">
        <v>1325</v>
      </c>
      <c r="S40" s="140" t="s">
        <v>361</v>
      </c>
      <c r="T40" s="140"/>
      <c r="U40" s="136" t="s">
        <v>304</v>
      </c>
      <c r="V40" s="141"/>
    </row>
    <row r="41">
      <c r="A41" s="136">
        <f t="shared" si="3"/>
        <v>132</v>
      </c>
      <c r="B41" s="136">
        <v>100.0</v>
      </c>
      <c r="C41" s="136">
        <v>32.0</v>
      </c>
      <c r="D41" s="136">
        <v>0.0</v>
      </c>
      <c r="E41" s="136" t="s">
        <v>1005</v>
      </c>
      <c r="F41" s="139" t="s">
        <v>708</v>
      </c>
      <c r="G41" s="142"/>
      <c r="H41" s="139" t="s">
        <v>1196</v>
      </c>
      <c r="I41" s="136" t="s">
        <v>1320</v>
      </c>
      <c r="J41" s="139" t="s">
        <v>1298</v>
      </c>
      <c r="K41" s="139" t="s">
        <v>1321</v>
      </c>
      <c r="L41" s="139" t="s">
        <v>1322</v>
      </c>
      <c r="M41" s="139" t="s">
        <v>1005</v>
      </c>
      <c r="N41" s="139" t="str">
        <f t="shared" si="4"/>
        <v>Situation_Description_132</v>
      </c>
      <c r="O41" s="139" t="s">
        <v>1326</v>
      </c>
      <c r="P41" s="136" t="s">
        <v>1327</v>
      </c>
      <c r="Q41" s="140" t="s">
        <v>1328</v>
      </c>
      <c r="R41" s="140" t="s">
        <v>1328</v>
      </c>
      <c r="S41" s="140" t="s">
        <v>361</v>
      </c>
      <c r="T41" s="140"/>
      <c r="U41" s="136" t="s">
        <v>304</v>
      </c>
      <c r="V41" s="141"/>
    </row>
    <row r="42">
      <c r="A42" s="136">
        <f t="shared" si="3"/>
        <v>133</v>
      </c>
      <c r="B42" s="136">
        <v>100.0</v>
      </c>
      <c r="C42" s="136">
        <v>33.0</v>
      </c>
      <c r="D42" s="136">
        <v>0.0</v>
      </c>
      <c r="E42" s="136" t="s">
        <v>1005</v>
      </c>
      <c r="F42" s="139" t="s">
        <v>708</v>
      </c>
      <c r="G42" s="142"/>
      <c r="H42" s="139" t="s">
        <v>1196</v>
      </c>
      <c r="I42" s="136" t="s">
        <v>1320</v>
      </c>
      <c r="J42" s="139" t="s">
        <v>1298</v>
      </c>
      <c r="K42" s="139" t="s">
        <v>1321</v>
      </c>
      <c r="L42" s="139" t="s">
        <v>1322</v>
      </c>
      <c r="M42" s="139" t="s">
        <v>1005</v>
      </c>
      <c r="N42" s="139" t="str">
        <f t="shared" si="4"/>
        <v>Situation_Description_133</v>
      </c>
      <c r="O42" s="139" t="s">
        <v>1329</v>
      </c>
      <c r="P42" s="136" t="s">
        <v>1330</v>
      </c>
      <c r="Q42" s="140" t="s">
        <v>1331</v>
      </c>
      <c r="R42" s="140" t="s">
        <v>1332</v>
      </c>
      <c r="S42" s="140" t="s">
        <v>361</v>
      </c>
      <c r="T42" s="140"/>
      <c r="U42" s="136" t="s">
        <v>304</v>
      </c>
      <c r="V42" s="141"/>
    </row>
    <row r="43">
      <c r="A43" s="136">
        <f t="shared" si="3"/>
        <v>134</v>
      </c>
      <c r="B43" s="136">
        <v>100.0</v>
      </c>
      <c r="C43" s="136">
        <v>34.0</v>
      </c>
      <c r="D43" s="136">
        <v>0.0</v>
      </c>
      <c r="E43" s="136" t="s">
        <v>1005</v>
      </c>
      <c r="F43" s="139" t="s">
        <v>708</v>
      </c>
      <c r="G43" s="142"/>
      <c r="H43" s="139" t="s">
        <v>1196</v>
      </c>
      <c r="I43" s="136" t="s">
        <v>1320</v>
      </c>
      <c r="J43" s="139" t="s">
        <v>1298</v>
      </c>
      <c r="K43" s="139" t="s">
        <v>1321</v>
      </c>
      <c r="L43" s="139" t="s">
        <v>1322</v>
      </c>
      <c r="M43" s="139" t="s">
        <v>1005</v>
      </c>
      <c r="N43" s="139" t="str">
        <f t="shared" si="4"/>
        <v>Situation_Description_134</v>
      </c>
      <c r="O43" s="139" t="s">
        <v>1333</v>
      </c>
      <c r="P43" s="136" t="s">
        <v>1324</v>
      </c>
      <c r="Q43" s="140" t="s">
        <v>1325</v>
      </c>
      <c r="R43" s="140" t="s">
        <v>1325</v>
      </c>
      <c r="S43" s="140" t="s">
        <v>361</v>
      </c>
      <c r="T43" s="140"/>
      <c r="U43" s="136" t="s">
        <v>304</v>
      </c>
      <c r="V43" s="141"/>
    </row>
    <row r="44">
      <c r="A44" s="143">
        <f t="shared" si="3"/>
        <v>201</v>
      </c>
      <c r="B44" s="143">
        <v>200.0</v>
      </c>
      <c r="C44" s="143">
        <v>1.0</v>
      </c>
      <c r="D44" s="143">
        <v>0.0</v>
      </c>
      <c r="E44" s="143" t="s">
        <v>1005</v>
      </c>
      <c r="F44" s="144" t="s">
        <v>722</v>
      </c>
      <c r="G44" s="145"/>
      <c r="H44" s="144" t="s">
        <v>1196</v>
      </c>
      <c r="I44" s="143" t="s">
        <v>1297</v>
      </c>
      <c r="J44" s="144" t="s">
        <v>1298</v>
      </c>
      <c r="K44" s="144" t="s">
        <v>1334</v>
      </c>
      <c r="L44" s="144" t="s">
        <v>1335</v>
      </c>
      <c r="M44" s="144" t="s">
        <v>1005</v>
      </c>
      <c r="N44" s="146" t="str">
        <f t="shared" si="4"/>
        <v>Situation_Description_201</v>
      </c>
      <c r="O44" s="146" t="s">
        <v>1336</v>
      </c>
      <c r="P44" s="143" t="s">
        <v>1302</v>
      </c>
      <c r="Q44" s="147"/>
      <c r="R44" s="147"/>
      <c r="S44" s="147" t="s">
        <v>361</v>
      </c>
      <c r="T44" s="147"/>
      <c r="U44" s="143" t="s">
        <v>304</v>
      </c>
      <c r="V44" s="148"/>
    </row>
    <row r="45">
      <c r="A45" s="143">
        <f t="shared" si="3"/>
        <v>202</v>
      </c>
      <c r="B45" s="143">
        <v>200.0</v>
      </c>
      <c r="C45" s="143">
        <v>2.0</v>
      </c>
      <c r="D45" s="143">
        <v>0.0</v>
      </c>
      <c r="E45" s="143" t="s">
        <v>1005</v>
      </c>
      <c r="F45" s="144" t="s">
        <v>722</v>
      </c>
      <c r="G45" s="145"/>
      <c r="H45" s="144" t="s">
        <v>1196</v>
      </c>
      <c r="I45" s="143" t="s">
        <v>1297</v>
      </c>
      <c r="J45" s="144" t="s">
        <v>1298</v>
      </c>
      <c r="K45" s="144" t="s">
        <v>1334</v>
      </c>
      <c r="L45" s="144" t="s">
        <v>1335</v>
      </c>
      <c r="M45" s="144" t="s">
        <v>1005</v>
      </c>
      <c r="N45" s="146" t="str">
        <f t="shared" si="4"/>
        <v>Situation_Description_202</v>
      </c>
      <c r="O45" s="146" t="s">
        <v>1337</v>
      </c>
      <c r="P45" s="143" t="s">
        <v>1302</v>
      </c>
      <c r="Q45" s="147"/>
      <c r="R45" s="147"/>
      <c r="S45" s="147" t="s">
        <v>361</v>
      </c>
      <c r="T45" s="147"/>
      <c r="U45" s="143" t="s">
        <v>304</v>
      </c>
      <c r="V45" s="148"/>
    </row>
    <row r="46">
      <c r="A46" s="143">
        <f t="shared" si="3"/>
        <v>203</v>
      </c>
      <c r="B46" s="143">
        <v>200.0</v>
      </c>
      <c r="C46" s="143">
        <v>3.0</v>
      </c>
      <c r="D46" s="143">
        <v>0.0</v>
      </c>
      <c r="E46" s="143" t="s">
        <v>1005</v>
      </c>
      <c r="F46" s="144" t="s">
        <v>722</v>
      </c>
      <c r="G46" s="145"/>
      <c r="H46" s="144" t="s">
        <v>1196</v>
      </c>
      <c r="I46" s="143" t="s">
        <v>1297</v>
      </c>
      <c r="J46" s="144" t="s">
        <v>1298</v>
      </c>
      <c r="K46" s="144" t="s">
        <v>1334</v>
      </c>
      <c r="L46" s="144" t="s">
        <v>1335</v>
      </c>
      <c r="M46" s="144" t="s">
        <v>1005</v>
      </c>
      <c r="N46" s="146" t="str">
        <f t="shared" si="4"/>
        <v>Situation_Description_203</v>
      </c>
      <c r="O46" s="146" t="s">
        <v>1338</v>
      </c>
      <c r="P46" s="143" t="s">
        <v>1302</v>
      </c>
      <c r="Q46" s="147"/>
      <c r="R46" s="147"/>
      <c r="S46" s="147" t="s">
        <v>361</v>
      </c>
      <c r="T46" s="147"/>
      <c r="U46" s="143" t="s">
        <v>304</v>
      </c>
      <c r="V46" s="148"/>
    </row>
    <row r="47">
      <c r="A47" s="149">
        <f t="shared" si="3"/>
        <v>211</v>
      </c>
      <c r="B47" s="149">
        <v>200.0</v>
      </c>
      <c r="C47" s="149">
        <v>11.0</v>
      </c>
      <c r="D47" s="149">
        <v>0.0</v>
      </c>
      <c r="E47" s="149" t="s">
        <v>1005</v>
      </c>
      <c r="F47" s="150" t="s">
        <v>722</v>
      </c>
      <c r="G47" s="151"/>
      <c r="H47" s="150" t="s">
        <v>1196</v>
      </c>
      <c r="I47" s="149" t="s">
        <v>1306</v>
      </c>
      <c r="J47" s="150" t="s">
        <v>1298</v>
      </c>
      <c r="K47" s="150" t="s">
        <v>1339</v>
      </c>
      <c r="L47" s="150" t="s">
        <v>1340</v>
      </c>
      <c r="M47" s="150" t="s">
        <v>1005</v>
      </c>
      <c r="N47" s="152" t="str">
        <f t="shared" si="4"/>
        <v>Situation_Description_211</v>
      </c>
      <c r="O47" s="152" t="s">
        <v>1341</v>
      </c>
      <c r="P47" s="149" t="s">
        <v>1302</v>
      </c>
      <c r="Q47" s="153"/>
      <c r="R47" s="153"/>
      <c r="S47" s="153" t="s">
        <v>361</v>
      </c>
      <c r="T47" s="153"/>
      <c r="U47" s="149" t="s">
        <v>304</v>
      </c>
      <c r="V47" s="154"/>
    </row>
    <row r="48">
      <c r="A48" s="149">
        <f t="shared" si="3"/>
        <v>212</v>
      </c>
      <c r="B48" s="149">
        <v>200.0</v>
      </c>
      <c r="C48" s="149">
        <v>12.0</v>
      </c>
      <c r="D48" s="149">
        <v>0.0</v>
      </c>
      <c r="E48" s="149" t="s">
        <v>1005</v>
      </c>
      <c r="F48" s="150" t="s">
        <v>722</v>
      </c>
      <c r="G48" s="151"/>
      <c r="H48" s="150" t="s">
        <v>1196</v>
      </c>
      <c r="I48" s="149" t="s">
        <v>1306</v>
      </c>
      <c r="J48" s="150" t="s">
        <v>1298</v>
      </c>
      <c r="K48" s="150" t="s">
        <v>1339</v>
      </c>
      <c r="L48" s="150" t="s">
        <v>1340</v>
      </c>
      <c r="M48" s="150" t="s">
        <v>1005</v>
      </c>
      <c r="N48" s="152" t="str">
        <f t="shared" si="4"/>
        <v>Situation_Description_212</v>
      </c>
      <c r="O48" s="152" t="s">
        <v>1342</v>
      </c>
      <c r="P48" s="149" t="s">
        <v>1302</v>
      </c>
      <c r="Q48" s="153"/>
      <c r="R48" s="153"/>
      <c r="S48" s="153" t="s">
        <v>361</v>
      </c>
      <c r="T48" s="153"/>
      <c r="U48" s="149" t="s">
        <v>304</v>
      </c>
      <c r="V48" s="154"/>
    </row>
    <row r="49">
      <c r="A49" s="143">
        <f t="shared" si="3"/>
        <v>221</v>
      </c>
      <c r="B49" s="143">
        <v>200.0</v>
      </c>
      <c r="C49" s="143">
        <v>21.0</v>
      </c>
      <c r="D49" s="143">
        <v>0.0</v>
      </c>
      <c r="E49" s="143" t="s">
        <v>1005</v>
      </c>
      <c r="F49" s="144" t="s">
        <v>722</v>
      </c>
      <c r="G49" s="145"/>
      <c r="H49" s="144" t="s">
        <v>1196</v>
      </c>
      <c r="I49" s="143" t="s">
        <v>1312</v>
      </c>
      <c r="J49" s="144" t="s">
        <v>1298</v>
      </c>
      <c r="K49" s="144" t="s">
        <v>1343</v>
      </c>
      <c r="L49" s="144" t="s">
        <v>1344</v>
      </c>
      <c r="M49" s="144" t="s">
        <v>1005</v>
      </c>
      <c r="N49" s="144" t="str">
        <f t="shared" si="4"/>
        <v>Situation_Description_221</v>
      </c>
      <c r="O49" s="144" t="s">
        <v>1345</v>
      </c>
      <c r="P49" s="143" t="s">
        <v>1005</v>
      </c>
      <c r="Q49" s="147"/>
      <c r="R49" s="147"/>
      <c r="S49" s="147" t="s">
        <v>361</v>
      </c>
      <c r="T49" s="147"/>
      <c r="U49" s="143" t="s">
        <v>304</v>
      </c>
      <c r="V49" s="148"/>
    </row>
    <row r="50">
      <c r="A50" s="143">
        <f t="shared" si="3"/>
        <v>222</v>
      </c>
      <c r="B50" s="143">
        <v>200.0</v>
      </c>
      <c r="C50" s="143">
        <v>22.0</v>
      </c>
      <c r="D50" s="143">
        <v>0.0</v>
      </c>
      <c r="E50" s="143" t="s">
        <v>1005</v>
      </c>
      <c r="F50" s="144" t="s">
        <v>722</v>
      </c>
      <c r="G50" s="145"/>
      <c r="H50" s="144" t="s">
        <v>1196</v>
      </c>
      <c r="I50" s="143" t="s">
        <v>1312</v>
      </c>
      <c r="J50" s="144" t="s">
        <v>1298</v>
      </c>
      <c r="K50" s="144" t="s">
        <v>1343</v>
      </c>
      <c r="L50" s="144" t="s">
        <v>1344</v>
      </c>
      <c r="M50" s="144" t="s">
        <v>1005</v>
      </c>
      <c r="N50" s="144" t="str">
        <f t="shared" si="4"/>
        <v>Situation_Description_222</v>
      </c>
      <c r="O50" s="144" t="s">
        <v>1346</v>
      </c>
      <c r="P50" s="143" t="s">
        <v>1005</v>
      </c>
      <c r="Q50" s="147"/>
      <c r="R50" s="147"/>
      <c r="S50" s="147" t="s">
        <v>361</v>
      </c>
      <c r="T50" s="147"/>
      <c r="U50" s="143" t="s">
        <v>304</v>
      </c>
      <c r="V50" s="148"/>
    </row>
    <row r="51">
      <c r="A51" s="143">
        <f t="shared" si="3"/>
        <v>223</v>
      </c>
      <c r="B51" s="143">
        <v>200.0</v>
      </c>
      <c r="C51" s="143">
        <v>23.0</v>
      </c>
      <c r="D51" s="143">
        <v>0.0</v>
      </c>
      <c r="E51" s="143" t="s">
        <v>1005</v>
      </c>
      <c r="F51" s="144" t="s">
        <v>722</v>
      </c>
      <c r="G51" s="145"/>
      <c r="H51" s="144" t="s">
        <v>1196</v>
      </c>
      <c r="I51" s="143" t="s">
        <v>1312</v>
      </c>
      <c r="J51" s="144" t="s">
        <v>1298</v>
      </c>
      <c r="K51" s="144" t="s">
        <v>1343</v>
      </c>
      <c r="L51" s="144" t="s">
        <v>1344</v>
      </c>
      <c r="M51" s="144" t="s">
        <v>1005</v>
      </c>
      <c r="N51" s="144" t="str">
        <f t="shared" si="4"/>
        <v>Situation_Description_223</v>
      </c>
      <c r="O51" s="144" t="s">
        <v>1347</v>
      </c>
      <c r="P51" s="143" t="s">
        <v>1005</v>
      </c>
      <c r="Q51" s="147"/>
      <c r="R51" s="147"/>
      <c r="S51" s="147" t="s">
        <v>361</v>
      </c>
      <c r="T51" s="147"/>
      <c r="U51" s="143" t="s">
        <v>304</v>
      </c>
      <c r="V51" s="148"/>
    </row>
    <row r="52">
      <c r="A52" s="149">
        <f t="shared" si="3"/>
        <v>231</v>
      </c>
      <c r="B52" s="149">
        <v>200.0</v>
      </c>
      <c r="C52" s="149">
        <v>31.0</v>
      </c>
      <c r="D52" s="149">
        <v>0.0</v>
      </c>
      <c r="E52" s="149" t="s">
        <v>1005</v>
      </c>
      <c r="F52" s="150" t="s">
        <v>722</v>
      </c>
      <c r="G52" s="151"/>
      <c r="H52" s="150" t="s">
        <v>1196</v>
      </c>
      <c r="I52" s="149" t="s">
        <v>1320</v>
      </c>
      <c r="J52" s="150" t="s">
        <v>1298</v>
      </c>
      <c r="K52" s="150" t="s">
        <v>1348</v>
      </c>
      <c r="L52" s="150" t="s">
        <v>1349</v>
      </c>
      <c r="M52" s="150" t="s">
        <v>1005</v>
      </c>
      <c r="N52" s="150" t="str">
        <f t="shared" si="4"/>
        <v>Situation_Description_231</v>
      </c>
      <c r="O52" s="150" t="s">
        <v>1350</v>
      </c>
      <c r="P52" s="149" t="s">
        <v>1351</v>
      </c>
      <c r="Q52" s="153"/>
      <c r="R52" s="153"/>
      <c r="S52" s="153" t="s">
        <v>361</v>
      </c>
      <c r="T52" s="153"/>
      <c r="U52" s="149" t="s">
        <v>304</v>
      </c>
      <c r="V52" s="154"/>
    </row>
    <row r="53">
      <c r="A53" s="149">
        <f t="shared" si="3"/>
        <v>232</v>
      </c>
      <c r="B53" s="149">
        <v>200.0</v>
      </c>
      <c r="C53" s="149">
        <v>32.0</v>
      </c>
      <c r="D53" s="149">
        <v>0.0</v>
      </c>
      <c r="E53" s="149" t="s">
        <v>1005</v>
      </c>
      <c r="F53" s="150" t="s">
        <v>722</v>
      </c>
      <c r="G53" s="151"/>
      <c r="H53" s="150" t="s">
        <v>1196</v>
      </c>
      <c r="I53" s="149" t="s">
        <v>1320</v>
      </c>
      <c r="J53" s="150" t="s">
        <v>1298</v>
      </c>
      <c r="K53" s="150" t="s">
        <v>1348</v>
      </c>
      <c r="L53" s="150" t="s">
        <v>1349</v>
      </c>
      <c r="M53" s="150" t="s">
        <v>1005</v>
      </c>
      <c r="N53" s="150" t="str">
        <f t="shared" si="4"/>
        <v>Situation_Description_232</v>
      </c>
      <c r="O53" s="150" t="s">
        <v>1352</v>
      </c>
      <c r="P53" s="149" t="s">
        <v>1353</v>
      </c>
      <c r="Q53" s="153"/>
      <c r="R53" s="153"/>
      <c r="S53" s="153" t="s">
        <v>361</v>
      </c>
      <c r="T53" s="153"/>
      <c r="U53" s="149" t="s">
        <v>304</v>
      </c>
      <c r="V53" s="154"/>
    </row>
    <row r="54">
      <c r="A54" s="149">
        <f t="shared" si="3"/>
        <v>233</v>
      </c>
      <c r="B54" s="149">
        <v>200.0</v>
      </c>
      <c r="C54" s="149">
        <v>33.0</v>
      </c>
      <c r="D54" s="149">
        <v>0.0</v>
      </c>
      <c r="E54" s="149" t="s">
        <v>1005</v>
      </c>
      <c r="F54" s="150" t="s">
        <v>722</v>
      </c>
      <c r="G54" s="151"/>
      <c r="H54" s="150" t="s">
        <v>1196</v>
      </c>
      <c r="I54" s="149" t="s">
        <v>1320</v>
      </c>
      <c r="J54" s="150" t="s">
        <v>1298</v>
      </c>
      <c r="K54" s="150" t="s">
        <v>1348</v>
      </c>
      <c r="L54" s="150" t="s">
        <v>1349</v>
      </c>
      <c r="M54" s="150" t="s">
        <v>1005</v>
      </c>
      <c r="N54" s="150" t="str">
        <f t="shared" si="4"/>
        <v>Situation_Description_233</v>
      </c>
      <c r="O54" s="150" t="s">
        <v>1354</v>
      </c>
      <c r="P54" s="149" t="s">
        <v>1355</v>
      </c>
      <c r="Q54" s="153"/>
      <c r="R54" s="153"/>
      <c r="S54" s="153" t="s">
        <v>361</v>
      </c>
      <c r="T54" s="153"/>
      <c r="U54" s="149" t="s">
        <v>304</v>
      </c>
      <c r="V54" s="154"/>
    </row>
    <row r="55">
      <c r="A55" s="149">
        <f t="shared" si="3"/>
        <v>234</v>
      </c>
      <c r="B55" s="149">
        <v>200.0</v>
      </c>
      <c r="C55" s="149">
        <v>34.0</v>
      </c>
      <c r="D55" s="149">
        <v>0.0</v>
      </c>
      <c r="E55" s="149" t="s">
        <v>1005</v>
      </c>
      <c r="F55" s="150" t="s">
        <v>722</v>
      </c>
      <c r="G55" s="151"/>
      <c r="H55" s="150" t="s">
        <v>1196</v>
      </c>
      <c r="I55" s="149" t="s">
        <v>1320</v>
      </c>
      <c r="J55" s="150" t="s">
        <v>1298</v>
      </c>
      <c r="K55" s="150" t="s">
        <v>1348</v>
      </c>
      <c r="L55" s="150" t="s">
        <v>1349</v>
      </c>
      <c r="M55" s="150" t="s">
        <v>1005</v>
      </c>
      <c r="N55" s="150" t="str">
        <f t="shared" si="4"/>
        <v>Situation_Description_234</v>
      </c>
      <c r="O55" s="150" t="s">
        <v>1356</v>
      </c>
      <c r="P55" s="149" t="s">
        <v>1355</v>
      </c>
      <c r="Q55" s="153"/>
      <c r="R55" s="153"/>
      <c r="S55" s="153" t="s">
        <v>361</v>
      </c>
      <c r="T55" s="153"/>
      <c r="U55" s="149" t="s">
        <v>304</v>
      </c>
      <c r="V55" s="154"/>
    </row>
    <row r="56">
      <c r="A56" s="131">
        <f t="shared" si="3"/>
        <v>301</v>
      </c>
      <c r="B56" s="131">
        <v>300.0</v>
      </c>
      <c r="C56" s="131">
        <v>1.0</v>
      </c>
      <c r="D56" s="131">
        <v>0.0</v>
      </c>
      <c r="E56" s="131" t="s">
        <v>1005</v>
      </c>
      <c r="F56" s="132" t="s">
        <v>705</v>
      </c>
      <c r="G56" s="133"/>
      <c r="H56" s="132" t="s">
        <v>1196</v>
      </c>
      <c r="I56" s="131" t="s">
        <v>1306</v>
      </c>
      <c r="J56" s="132" t="s">
        <v>1298</v>
      </c>
      <c r="K56" s="132" t="s">
        <v>1357</v>
      </c>
      <c r="L56" s="132" t="s">
        <v>261</v>
      </c>
      <c r="M56" s="132" t="s">
        <v>1005</v>
      </c>
      <c r="N56" s="155" t="str">
        <f t="shared" si="4"/>
        <v>Situation_Description_301</v>
      </c>
      <c r="O56" s="155" t="s">
        <v>1358</v>
      </c>
      <c r="P56" s="131" t="s">
        <v>1359</v>
      </c>
      <c r="Q56" s="134"/>
      <c r="R56" s="134"/>
      <c r="S56" s="134" t="s">
        <v>361</v>
      </c>
      <c r="T56" s="134"/>
      <c r="U56" s="131" t="s">
        <v>304</v>
      </c>
      <c r="V56" s="135"/>
    </row>
    <row r="57">
      <c r="A57" s="143">
        <f t="shared" si="3"/>
        <v>401</v>
      </c>
      <c r="B57" s="143">
        <v>400.0</v>
      </c>
      <c r="C57" s="143">
        <v>1.0</v>
      </c>
      <c r="D57" s="143">
        <v>0.0</v>
      </c>
      <c r="E57" s="143" t="s">
        <v>1005</v>
      </c>
      <c r="F57" s="144" t="s">
        <v>392</v>
      </c>
      <c r="G57" s="145"/>
      <c r="H57" s="144" t="s">
        <v>1196</v>
      </c>
      <c r="I57" s="143" t="s">
        <v>1306</v>
      </c>
      <c r="J57" s="144" t="s">
        <v>1298</v>
      </c>
      <c r="K57" s="144" t="s">
        <v>1360</v>
      </c>
      <c r="L57" s="144" t="s">
        <v>1361</v>
      </c>
      <c r="M57" s="144" t="s">
        <v>1005</v>
      </c>
      <c r="N57" s="146" t="str">
        <f t="shared" si="4"/>
        <v>Situation_Description_401</v>
      </c>
      <c r="O57" s="146" t="s">
        <v>1362</v>
      </c>
      <c r="P57" s="143" t="s">
        <v>1363</v>
      </c>
      <c r="Q57" s="147"/>
      <c r="R57" s="147"/>
      <c r="S57" s="147" t="s">
        <v>361</v>
      </c>
      <c r="T57" s="147"/>
      <c r="U57" s="143" t="s">
        <v>304</v>
      </c>
      <c r="V57" s="148"/>
    </row>
    <row r="58">
      <c r="A58" s="131">
        <f t="shared" si="3"/>
        <v>501</v>
      </c>
      <c r="B58" s="131">
        <v>500.0</v>
      </c>
      <c r="C58" s="131">
        <v>1.0</v>
      </c>
      <c r="D58" s="131">
        <v>0.0</v>
      </c>
      <c r="E58" s="131" t="s">
        <v>1005</v>
      </c>
      <c r="F58" s="132" t="s">
        <v>745</v>
      </c>
      <c r="G58" s="133"/>
      <c r="H58" s="132" t="s">
        <v>1196</v>
      </c>
      <c r="I58" s="132" t="s">
        <v>1306</v>
      </c>
      <c r="J58" s="132" t="s">
        <v>1298</v>
      </c>
      <c r="K58" s="132" t="s">
        <v>1364</v>
      </c>
      <c r="L58" s="132" t="s">
        <v>268</v>
      </c>
      <c r="M58" s="132" t="s">
        <v>1005</v>
      </c>
      <c r="N58" s="155" t="str">
        <f t="shared" si="4"/>
        <v>Situation_Description_501</v>
      </c>
      <c r="O58" s="155" t="s">
        <v>1365</v>
      </c>
      <c r="P58" s="131" t="s">
        <v>1363</v>
      </c>
      <c r="Q58" s="134"/>
      <c r="R58" s="134"/>
      <c r="S58" s="134" t="s">
        <v>361</v>
      </c>
      <c r="T58" s="134"/>
      <c r="U58" s="131" t="s">
        <v>304</v>
      </c>
      <c r="V58" s="135"/>
    </row>
    <row r="59">
      <c r="A59" s="143">
        <f t="shared" si="3"/>
        <v>601</v>
      </c>
      <c r="B59" s="143">
        <v>600.0</v>
      </c>
      <c r="C59" s="143">
        <v>1.0</v>
      </c>
      <c r="D59" s="143">
        <v>0.0</v>
      </c>
      <c r="E59" s="143" t="s">
        <v>1005</v>
      </c>
      <c r="F59" s="144" t="s">
        <v>733</v>
      </c>
      <c r="G59" s="145"/>
      <c r="H59" s="144" t="s">
        <v>1196</v>
      </c>
      <c r="I59" s="144" t="s">
        <v>1306</v>
      </c>
      <c r="J59" s="144" t="s">
        <v>1298</v>
      </c>
      <c r="K59" s="144" t="s">
        <v>1366</v>
      </c>
      <c r="L59" s="144" t="s">
        <v>1367</v>
      </c>
      <c r="M59" s="144" t="s">
        <v>1005</v>
      </c>
      <c r="N59" s="146" t="str">
        <f t="shared" si="4"/>
        <v>Situation_Description_601</v>
      </c>
      <c r="O59" s="146" t="s">
        <v>1368</v>
      </c>
      <c r="P59" s="143" t="s">
        <v>1369</v>
      </c>
      <c r="Q59" s="147"/>
      <c r="R59" s="147"/>
      <c r="S59" s="147" t="s">
        <v>361</v>
      </c>
      <c r="T59" s="147"/>
      <c r="U59" s="143" t="s">
        <v>304</v>
      </c>
      <c r="V59" s="148"/>
    </row>
    <row r="60">
      <c r="A60" s="143">
        <f t="shared" si="3"/>
        <v>602</v>
      </c>
      <c r="B60" s="143">
        <v>600.0</v>
      </c>
      <c r="C60" s="143">
        <v>2.0</v>
      </c>
      <c r="D60" s="143">
        <v>0.0</v>
      </c>
      <c r="E60" s="143" t="s">
        <v>1005</v>
      </c>
      <c r="F60" s="144" t="s">
        <v>733</v>
      </c>
      <c r="G60" s="145"/>
      <c r="H60" s="144" t="s">
        <v>1196</v>
      </c>
      <c r="I60" s="144" t="s">
        <v>1306</v>
      </c>
      <c r="J60" s="144" t="s">
        <v>1298</v>
      </c>
      <c r="K60" s="144" t="s">
        <v>1370</v>
      </c>
      <c r="L60" s="144" t="s">
        <v>1371</v>
      </c>
      <c r="M60" s="144" t="s">
        <v>1005</v>
      </c>
      <c r="N60" s="146" t="str">
        <f t="shared" si="4"/>
        <v>Situation_Description_602</v>
      </c>
      <c r="O60" s="146" t="s">
        <v>1372</v>
      </c>
      <c r="P60" s="143" t="s">
        <v>1373</v>
      </c>
      <c r="Q60" s="147"/>
      <c r="R60" s="147"/>
      <c r="S60" s="147" t="s">
        <v>361</v>
      </c>
      <c r="T60" s="147"/>
      <c r="U60" s="143" t="s">
        <v>304</v>
      </c>
      <c r="V60" s="148"/>
    </row>
    <row r="61">
      <c r="A61" s="143">
        <f t="shared" si="3"/>
        <v>603</v>
      </c>
      <c r="B61" s="143">
        <v>600.0</v>
      </c>
      <c r="C61" s="143">
        <v>3.0</v>
      </c>
      <c r="D61" s="143">
        <v>0.0</v>
      </c>
      <c r="E61" s="143" t="s">
        <v>1005</v>
      </c>
      <c r="F61" s="144" t="s">
        <v>733</v>
      </c>
      <c r="G61" s="145"/>
      <c r="H61" s="144" t="s">
        <v>1196</v>
      </c>
      <c r="I61" s="144" t="s">
        <v>1306</v>
      </c>
      <c r="J61" s="144" t="s">
        <v>1298</v>
      </c>
      <c r="K61" s="144" t="s">
        <v>1374</v>
      </c>
      <c r="L61" s="144" t="s">
        <v>1375</v>
      </c>
      <c r="M61" s="144" t="s">
        <v>1005</v>
      </c>
      <c r="N61" s="146" t="str">
        <f t="shared" si="4"/>
        <v>Situation_Description_603</v>
      </c>
      <c r="O61" s="146" t="s">
        <v>1376</v>
      </c>
      <c r="P61" s="143" t="s">
        <v>1377</v>
      </c>
      <c r="Q61" s="147"/>
      <c r="R61" s="147"/>
      <c r="S61" s="147" t="s">
        <v>361</v>
      </c>
      <c r="T61" s="147"/>
      <c r="U61" s="143" t="s">
        <v>304</v>
      </c>
      <c r="V61" s="148"/>
    </row>
    <row r="62">
      <c r="A62" s="156">
        <f t="shared" si="3"/>
        <v>701</v>
      </c>
      <c r="B62" s="156">
        <v>700.0</v>
      </c>
      <c r="C62" s="156">
        <v>1.0</v>
      </c>
      <c r="D62" s="156">
        <v>0.0</v>
      </c>
      <c r="E62" s="156" t="s">
        <v>1005</v>
      </c>
      <c r="F62" s="157" t="s">
        <v>12</v>
      </c>
      <c r="G62" s="158"/>
      <c r="H62" s="157" t="s">
        <v>1196</v>
      </c>
      <c r="I62" s="157" t="s">
        <v>1306</v>
      </c>
      <c r="J62" s="157" t="s">
        <v>1298</v>
      </c>
      <c r="K62" s="157" t="s">
        <v>1378</v>
      </c>
      <c r="L62" s="157" t="s">
        <v>1379</v>
      </c>
      <c r="M62" s="157" t="s">
        <v>1005</v>
      </c>
      <c r="N62" s="75" t="str">
        <f t="shared" si="4"/>
        <v>Situation_Description_701</v>
      </c>
      <c r="O62" s="75" t="s">
        <v>1380</v>
      </c>
      <c r="P62" s="156" t="s">
        <v>1381</v>
      </c>
      <c r="Q62" s="159" t="s">
        <v>1382</v>
      </c>
      <c r="R62" s="159" t="s">
        <v>1382</v>
      </c>
      <c r="S62" s="159" t="s">
        <v>361</v>
      </c>
      <c r="T62" s="159"/>
      <c r="U62" s="156" t="s">
        <v>304</v>
      </c>
      <c r="V62" s="160"/>
    </row>
    <row r="63">
      <c r="A63" s="156">
        <f t="shared" si="3"/>
        <v>702</v>
      </c>
      <c r="B63" s="156">
        <v>700.0</v>
      </c>
      <c r="C63" s="156">
        <v>2.0</v>
      </c>
      <c r="D63" s="156">
        <v>0.0</v>
      </c>
      <c r="E63" s="156" t="s">
        <v>1005</v>
      </c>
      <c r="F63" s="157" t="s">
        <v>12</v>
      </c>
      <c r="G63" s="158"/>
      <c r="H63" s="157" t="s">
        <v>1196</v>
      </c>
      <c r="I63" s="157" t="s">
        <v>1306</v>
      </c>
      <c r="J63" s="157" t="s">
        <v>1298</v>
      </c>
      <c r="K63" s="157" t="s">
        <v>1383</v>
      </c>
      <c r="L63" s="157" t="s">
        <v>1384</v>
      </c>
      <c r="M63" s="157" t="s">
        <v>1005</v>
      </c>
      <c r="N63" s="75" t="str">
        <f t="shared" si="4"/>
        <v>Situation_Description_702</v>
      </c>
      <c r="O63" s="75" t="s">
        <v>1385</v>
      </c>
      <c r="P63" s="156" t="s">
        <v>1386</v>
      </c>
      <c r="Q63" s="159"/>
      <c r="R63" s="159"/>
      <c r="S63" s="159" t="s">
        <v>361</v>
      </c>
      <c r="T63" s="159"/>
      <c r="U63" s="156" t="s">
        <v>304</v>
      </c>
      <c r="V63" s="160"/>
    </row>
    <row r="64">
      <c r="A64" s="156">
        <f t="shared" si="3"/>
        <v>703</v>
      </c>
      <c r="B64" s="156">
        <v>700.0</v>
      </c>
      <c r="C64" s="156">
        <v>3.0</v>
      </c>
      <c r="D64" s="156">
        <v>0.0</v>
      </c>
      <c r="E64" s="156" t="s">
        <v>1005</v>
      </c>
      <c r="F64" s="157" t="s">
        <v>12</v>
      </c>
      <c r="G64" s="158"/>
      <c r="H64" s="157" t="s">
        <v>1196</v>
      </c>
      <c r="I64" s="157" t="s">
        <v>1306</v>
      </c>
      <c r="J64" s="157" t="s">
        <v>1298</v>
      </c>
      <c r="K64" s="157" t="s">
        <v>1387</v>
      </c>
      <c r="L64" s="157" t="s">
        <v>1388</v>
      </c>
      <c r="M64" s="157" t="s">
        <v>1005</v>
      </c>
      <c r="N64" s="75" t="str">
        <f t="shared" si="4"/>
        <v>Situation_Description_703</v>
      </c>
      <c r="O64" s="75" t="s">
        <v>1389</v>
      </c>
      <c r="P64" s="156" t="s">
        <v>1390</v>
      </c>
      <c r="Q64" s="159"/>
      <c r="R64" s="159"/>
      <c r="S64" s="159" t="s">
        <v>361</v>
      </c>
      <c r="T64" s="159"/>
      <c r="U64" s="156" t="s">
        <v>304</v>
      </c>
      <c r="V64" s="160"/>
    </row>
    <row r="65">
      <c r="A65" s="156">
        <f t="shared" si="3"/>
        <v>704</v>
      </c>
      <c r="B65" s="156">
        <v>700.0</v>
      </c>
      <c r="C65" s="156">
        <v>4.0</v>
      </c>
      <c r="D65" s="156">
        <v>0.0</v>
      </c>
      <c r="E65" s="156" t="s">
        <v>1005</v>
      </c>
      <c r="F65" s="157" t="s">
        <v>12</v>
      </c>
      <c r="G65" s="158"/>
      <c r="H65" s="157" t="s">
        <v>1196</v>
      </c>
      <c r="I65" s="157" t="s">
        <v>1306</v>
      </c>
      <c r="J65" s="157" t="s">
        <v>1298</v>
      </c>
      <c r="K65" s="157" t="s">
        <v>1391</v>
      </c>
      <c r="L65" s="157" t="s">
        <v>1392</v>
      </c>
      <c r="M65" s="157" t="s">
        <v>1005</v>
      </c>
      <c r="N65" s="157" t="str">
        <f t="shared" si="4"/>
        <v>Situation_Description_704</v>
      </c>
      <c r="O65" s="157" t="s">
        <v>1393</v>
      </c>
      <c r="P65" s="156" t="s">
        <v>1005</v>
      </c>
      <c r="Q65" s="159"/>
      <c r="R65" s="159"/>
      <c r="S65" s="159" t="s">
        <v>361</v>
      </c>
      <c r="T65" s="159"/>
      <c r="U65" s="156" t="s">
        <v>304</v>
      </c>
      <c r="V65" s="160"/>
    </row>
    <row r="66">
      <c r="A66" s="156">
        <f t="shared" si="3"/>
        <v>705</v>
      </c>
      <c r="B66" s="156">
        <v>700.0</v>
      </c>
      <c r="C66" s="156">
        <v>5.0</v>
      </c>
      <c r="D66" s="156">
        <v>0.0</v>
      </c>
      <c r="E66" s="156" t="s">
        <v>1005</v>
      </c>
      <c r="F66" s="157" t="s">
        <v>12</v>
      </c>
      <c r="G66" s="158" t="s">
        <v>1394</v>
      </c>
      <c r="H66" s="161" t="s">
        <v>1196</v>
      </c>
      <c r="I66" s="157" t="s">
        <v>1306</v>
      </c>
      <c r="J66" s="157" t="s">
        <v>1298</v>
      </c>
      <c r="K66" s="157" t="s">
        <v>1395</v>
      </c>
      <c r="L66" s="157" t="s">
        <v>1396</v>
      </c>
      <c r="M66" s="157" t="s">
        <v>1397</v>
      </c>
      <c r="N66" s="75" t="str">
        <f t="shared" si="4"/>
        <v>Situation_Description_705</v>
      </c>
      <c r="O66" s="157" t="s">
        <v>1398</v>
      </c>
      <c r="P66" s="160"/>
      <c r="Q66" s="159"/>
      <c r="R66" s="159"/>
      <c r="S66" s="159" t="s">
        <v>361</v>
      </c>
      <c r="T66" s="159"/>
      <c r="U66" s="156" t="s">
        <v>304</v>
      </c>
      <c r="V66" s="160"/>
    </row>
    <row r="67">
      <c r="A67" s="156">
        <f t="shared" si="3"/>
        <v>706</v>
      </c>
      <c r="B67" s="156">
        <v>700.0</v>
      </c>
      <c r="C67" s="156">
        <v>6.0</v>
      </c>
      <c r="D67" s="156">
        <v>0.0</v>
      </c>
      <c r="E67" s="156" t="s">
        <v>1005</v>
      </c>
      <c r="F67" s="157" t="s">
        <v>12</v>
      </c>
      <c r="G67" s="158" t="s">
        <v>1399</v>
      </c>
      <c r="H67" s="161" t="s">
        <v>1196</v>
      </c>
      <c r="I67" s="157" t="s">
        <v>1306</v>
      </c>
      <c r="J67" s="157" t="s">
        <v>1298</v>
      </c>
      <c r="K67" s="157" t="s">
        <v>1400</v>
      </c>
      <c r="L67" s="157" t="s">
        <v>1401</v>
      </c>
      <c r="M67" s="157" t="s">
        <v>1402</v>
      </c>
      <c r="N67" s="157" t="str">
        <f t="shared" si="4"/>
        <v>Situation_Description_706</v>
      </c>
      <c r="O67" s="157" t="s">
        <v>1403</v>
      </c>
      <c r="P67" s="160"/>
      <c r="Q67" s="159"/>
      <c r="R67" s="159"/>
      <c r="S67" s="159" t="s">
        <v>361</v>
      </c>
      <c r="T67" s="159"/>
      <c r="U67" s="156" t="s">
        <v>304</v>
      </c>
      <c r="V67" s="160"/>
    </row>
    <row r="68">
      <c r="A68" s="156">
        <f t="shared" si="3"/>
        <v>707</v>
      </c>
      <c r="B68" s="156">
        <v>700.0</v>
      </c>
      <c r="C68" s="156">
        <v>7.0</v>
      </c>
      <c r="D68" s="156">
        <v>0.0</v>
      </c>
      <c r="E68" s="156" t="s">
        <v>1005</v>
      </c>
      <c r="F68" s="157" t="s">
        <v>12</v>
      </c>
      <c r="G68" s="158" t="s">
        <v>1404</v>
      </c>
      <c r="H68" s="161" t="s">
        <v>1196</v>
      </c>
      <c r="I68" s="157" t="s">
        <v>1306</v>
      </c>
      <c r="J68" s="157" t="s">
        <v>1298</v>
      </c>
      <c r="K68" s="157" t="s">
        <v>1405</v>
      </c>
      <c r="L68" s="157" t="s">
        <v>1406</v>
      </c>
      <c r="M68" s="157" t="s">
        <v>1407</v>
      </c>
      <c r="N68" s="75" t="str">
        <f t="shared" si="4"/>
        <v>Situation_Description_707</v>
      </c>
      <c r="O68" s="157" t="s">
        <v>1408</v>
      </c>
      <c r="P68" s="160"/>
      <c r="Q68" s="159"/>
      <c r="R68" s="159"/>
      <c r="S68" s="159" t="s">
        <v>361</v>
      </c>
      <c r="T68" s="159"/>
      <c r="U68" s="156" t="s">
        <v>304</v>
      </c>
      <c r="V68" s="160"/>
    </row>
    <row r="69">
      <c r="A69" s="156">
        <f t="shared" si="3"/>
        <v>708</v>
      </c>
      <c r="B69" s="156">
        <v>700.0</v>
      </c>
      <c r="C69" s="156">
        <v>8.0</v>
      </c>
      <c r="D69" s="156">
        <v>0.0</v>
      </c>
      <c r="E69" s="156" t="s">
        <v>1005</v>
      </c>
      <c r="F69" s="157" t="s">
        <v>12</v>
      </c>
      <c r="G69" s="158" t="s">
        <v>1409</v>
      </c>
      <c r="H69" s="161" t="s">
        <v>1196</v>
      </c>
      <c r="I69" s="157" t="s">
        <v>1306</v>
      </c>
      <c r="J69" s="157" t="s">
        <v>1298</v>
      </c>
      <c r="K69" s="157" t="s">
        <v>1410</v>
      </c>
      <c r="L69" s="157" t="s">
        <v>1411</v>
      </c>
      <c r="M69" s="157" t="s">
        <v>1412</v>
      </c>
      <c r="N69" s="157" t="str">
        <f t="shared" si="4"/>
        <v>Situation_Description_708</v>
      </c>
      <c r="O69" s="157" t="s">
        <v>1413</v>
      </c>
      <c r="P69" s="160"/>
      <c r="Q69" s="159"/>
      <c r="R69" s="159"/>
      <c r="S69" s="159" t="s">
        <v>361</v>
      </c>
      <c r="T69" s="159"/>
      <c r="U69" s="156" t="s">
        <v>304</v>
      </c>
      <c r="V69" s="160"/>
    </row>
    <row r="70">
      <c r="A70" s="156">
        <f t="shared" si="3"/>
        <v>709</v>
      </c>
      <c r="B70" s="156">
        <v>700.0</v>
      </c>
      <c r="C70" s="156">
        <v>9.0</v>
      </c>
      <c r="D70" s="156">
        <v>0.0</v>
      </c>
      <c r="E70" s="156" t="s">
        <v>1005</v>
      </c>
      <c r="F70" s="157" t="s">
        <v>12</v>
      </c>
      <c r="G70" s="158" t="s">
        <v>1414</v>
      </c>
      <c r="H70" s="161" t="s">
        <v>1196</v>
      </c>
      <c r="I70" s="157" t="s">
        <v>1306</v>
      </c>
      <c r="J70" s="157" t="s">
        <v>1298</v>
      </c>
      <c r="K70" s="157" t="s">
        <v>1415</v>
      </c>
      <c r="L70" s="157" t="s">
        <v>1416</v>
      </c>
      <c r="M70" s="157" t="s">
        <v>1417</v>
      </c>
      <c r="N70" s="75" t="str">
        <f t="shared" si="4"/>
        <v>Situation_Description_709</v>
      </c>
      <c r="O70" s="157" t="s">
        <v>1418</v>
      </c>
      <c r="P70" s="160"/>
      <c r="Q70" s="159"/>
      <c r="R70" s="159"/>
      <c r="S70" s="159" t="s">
        <v>361</v>
      </c>
      <c r="T70" s="159"/>
      <c r="U70" s="156" t="s">
        <v>304</v>
      </c>
      <c r="V70" s="160"/>
    </row>
    <row r="71">
      <c r="A71" s="156">
        <f t="shared" si="3"/>
        <v>710</v>
      </c>
      <c r="B71" s="156">
        <v>700.0</v>
      </c>
      <c r="C71" s="156">
        <v>10.0</v>
      </c>
      <c r="D71" s="156">
        <v>0.0</v>
      </c>
      <c r="E71" s="156" t="s">
        <v>1005</v>
      </c>
      <c r="F71" s="157" t="s">
        <v>12</v>
      </c>
      <c r="G71" s="158" t="s">
        <v>1419</v>
      </c>
      <c r="H71" s="161" t="s">
        <v>1196</v>
      </c>
      <c r="I71" s="157" t="s">
        <v>1306</v>
      </c>
      <c r="J71" s="157" t="s">
        <v>1298</v>
      </c>
      <c r="K71" s="157" t="s">
        <v>1420</v>
      </c>
      <c r="L71" s="157" t="s">
        <v>1421</v>
      </c>
      <c r="M71" s="157" t="s">
        <v>1422</v>
      </c>
      <c r="N71" s="157" t="str">
        <f t="shared" si="4"/>
        <v>Situation_Description_710</v>
      </c>
      <c r="O71" s="157" t="s">
        <v>1423</v>
      </c>
      <c r="P71" s="160"/>
      <c r="Q71" s="159"/>
      <c r="R71" s="159"/>
      <c r="S71" s="159" t="s">
        <v>361</v>
      </c>
      <c r="T71" s="159"/>
      <c r="U71" s="156" t="s">
        <v>304</v>
      </c>
      <c r="V71" s="160"/>
    </row>
    <row r="72">
      <c r="A72" s="156">
        <f t="shared" si="3"/>
        <v>711</v>
      </c>
      <c r="B72" s="156">
        <v>700.0</v>
      </c>
      <c r="C72" s="156">
        <v>11.0</v>
      </c>
      <c r="D72" s="156">
        <v>0.0</v>
      </c>
      <c r="E72" s="156" t="s">
        <v>1005</v>
      </c>
      <c r="F72" s="157" t="s">
        <v>12</v>
      </c>
      <c r="G72" s="158" t="s">
        <v>1424</v>
      </c>
      <c r="H72" s="161" t="s">
        <v>1196</v>
      </c>
      <c r="I72" s="157" t="s">
        <v>1306</v>
      </c>
      <c r="J72" s="157" t="s">
        <v>1298</v>
      </c>
      <c r="K72" s="157" t="s">
        <v>1425</v>
      </c>
      <c r="L72" s="157" t="s">
        <v>1426</v>
      </c>
      <c r="M72" s="157" t="s">
        <v>1427</v>
      </c>
      <c r="N72" s="75" t="str">
        <f t="shared" si="4"/>
        <v>Situation_Description_711</v>
      </c>
      <c r="O72" s="157" t="s">
        <v>1428</v>
      </c>
      <c r="P72" s="160"/>
      <c r="Q72" s="159"/>
      <c r="R72" s="159"/>
      <c r="S72" s="159" t="s">
        <v>361</v>
      </c>
      <c r="T72" s="159"/>
      <c r="U72" s="156" t="s">
        <v>304</v>
      </c>
      <c r="V72" s="160"/>
    </row>
    <row r="73">
      <c r="A73" s="156">
        <f t="shared" si="3"/>
        <v>712</v>
      </c>
      <c r="B73" s="156">
        <v>700.0</v>
      </c>
      <c r="C73" s="156">
        <v>12.0</v>
      </c>
      <c r="D73" s="156">
        <v>0.0</v>
      </c>
      <c r="E73" s="156" t="s">
        <v>1005</v>
      </c>
      <c r="F73" s="157" t="s">
        <v>12</v>
      </c>
      <c r="G73" s="158" t="s">
        <v>1429</v>
      </c>
      <c r="H73" s="161" t="s">
        <v>1196</v>
      </c>
      <c r="I73" s="157" t="s">
        <v>1306</v>
      </c>
      <c r="J73" s="157" t="s">
        <v>1298</v>
      </c>
      <c r="K73" s="157" t="s">
        <v>1430</v>
      </c>
      <c r="L73" s="157" t="s">
        <v>1431</v>
      </c>
      <c r="M73" s="157" t="s">
        <v>1432</v>
      </c>
      <c r="N73" s="157" t="str">
        <f t="shared" si="4"/>
        <v>Situation_Description_712</v>
      </c>
      <c r="O73" s="157" t="s">
        <v>1433</v>
      </c>
      <c r="P73" s="160"/>
      <c r="Q73" s="159"/>
      <c r="R73" s="159"/>
      <c r="S73" s="159" t="s">
        <v>361</v>
      </c>
      <c r="T73" s="159"/>
      <c r="U73" s="156" t="s">
        <v>304</v>
      </c>
      <c r="V73" s="160"/>
    </row>
    <row r="74">
      <c r="A74" s="143">
        <f t="shared" si="3"/>
        <v>801</v>
      </c>
      <c r="B74" s="143">
        <v>800.0</v>
      </c>
      <c r="C74" s="143">
        <v>1.0</v>
      </c>
      <c r="D74" s="143">
        <v>0.0</v>
      </c>
      <c r="E74" s="143" t="s">
        <v>1005</v>
      </c>
      <c r="F74" s="144" t="s">
        <v>272</v>
      </c>
      <c r="G74" s="145"/>
      <c r="H74" s="144" t="s">
        <v>1196</v>
      </c>
      <c r="I74" s="144" t="s">
        <v>1306</v>
      </c>
      <c r="J74" s="144" t="s">
        <v>1298</v>
      </c>
      <c r="K74" s="162" t="s">
        <v>1434</v>
      </c>
      <c r="L74" s="144" t="s">
        <v>272</v>
      </c>
      <c r="M74" s="144" t="s">
        <v>1005</v>
      </c>
      <c r="N74" s="144" t="str">
        <f t="shared" si="4"/>
        <v>Situation_Description_801</v>
      </c>
      <c r="O74" s="144" t="s">
        <v>1435</v>
      </c>
      <c r="P74" s="143" t="s">
        <v>1381</v>
      </c>
      <c r="Q74" s="147"/>
      <c r="R74" s="147"/>
      <c r="S74" s="147" t="s">
        <v>361</v>
      </c>
      <c r="T74" s="147"/>
      <c r="U74" s="143" t="s">
        <v>304</v>
      </c>
      <c r="V74" s="148"/>
    </row>
    <row r="75">
      <c r="A75" s="131">
        <f t="shared" si="3"/>
        <v>901</v>
      </c>
      <c r="B75" s="131">
        <v>900.0</v>
      </c>
      <c r="C75" s="131">
        <v>1.0</v>
      </c>
      <c r="D75" s="131">
        <v>0.0</v>
      </c>
      <c r="E75" s="131" t="s">
        <v>1005</v>
      </c>
      <c r="F75" s="132" t="s">
        <v>825</v>
      </c>
      <c r="G75" s="133"/>
      <c r="H75" s="132" t="s">
        <v>1196</v>
      </c>
      <c r="I75" s="132" t="s">
        <v>1306</v>
      </c>
      <c r="J75" s="132" t="s">
        <v>1298</v>
      </c>
      <c r="K75" s="163" t="s">
        <v>1436</v>
      </c>
      <c r="L75" s="132" t="s">
        <v>1437</v>
      </c>
      <c r="M75" s="132" t="s">
        <v>1005</v>
      </c>
      <c r="N75" s="132" t="str">
        <f t="shared" si="4"/>
        <v>Situation_Description_901</v>
      </c>
      <c r="O75" s="132" t="s">
        <v>1438</v>
      </c>
      <c r="P75" s="131" t="s">
        <v>1439</v>
      </c>
      <c r="Q75" s="134"/>
      <c r="R75" s="134"/>
      <c r="S75" s="134" t="s">
        <v>361</v>
      </c>
      <c r="T75" s="134"/>
      <c r="U75" s="131" t="s">
        <v>304</v>
      </c>
      <c r="V75" s="135"/>
    </row>
    <row r="76">
      <c r="A76" s="131">
        <f t="shared" si="3"/>
        <v>902</v>
      </c>
      <c r="B76" s="131">
        <v>900.0</v>
      </c>
      <c r="C76" s="131">
        <v>2.0</v>
      </c>
      <c r="D76" s="131">
        <v>0.0</v>
      </c>
      <c r="E76" s="131" t="s">
        <v>1005</v>
      </c>
      <c r="F76" s="132" t="s">
        <v>825</v>
      </c>
      <c r="G76" s="133"/>
      <c r="H76" s="132" t="s">
        <v>1196</v>
      </c>
      <c r="I76" s="132" t="s">
        <v>1306</v>
      </c>
      <c r="J76" s="132" t="s">
        <v>1298</v>
      </c>
      <c r="K76" s="163" t="s">
        <v>1440</v>
      </c>
      <c r="L76" s="132" t="s">
        <v>1099</v>
      </c>
      <c r="M76" s="132" t="s">
        <v>1005</v>
      </c>
      <c r="N76" s="132" t="str">
        <f t="shared" si="4"/>
        <v>Situation_Description_902</v>
      </c>
      <c r="O76" s="132" t="s">
        <v>1441</v>
      </c>
      <c r="P76" s="131" t="s">
        <v>1439</v>
      </c>
      <c r="Q76" s="134"/>
      <c r="R76" s="134"/>
      <c r="S76" s="134" t="s">
        <v>361</v>
      </c>
      <c r="T76" s="134"/>
      <c r="U76" s="131" t="s">
        <v>304</v>
      </c>
      <c r="V76" s="135"/>
    </row>
    <row r="77">
      <c r="A77" s="131">
        <f t="shared" si="3"/>
        <v>903</v>
      </c>
      <c r="B77" s="131">
        <v>900.0</v>
      </c>
      <c r="C77" s="131">
        <v>3.0</v>
      </c>
      <c r="D77" s="131">
        <v>0.0</v>
      </c>
      <c r="E77" s="131" t="s">
        <v>1005</v>
      </c>
      <c r="F77" s="132" t="s">
        <v>825</v>
      </c>
      <c r="G77" s="133"/>
      <c r="H77" s="132" t="s">
        <v>1196</v>
      </c>
      <c r="I77" s="132" t="s">
        <v>1306</v>
      </c>
      <c r="J77" s="132" t="s">
        <v>1298</v>
      </c>
      <c r="K77" s="164" t="s">
        <v>1442</v>
      </c>
      <c r="L77" s="165" t="s">
        <v>972</v>
      </c>
      <c r="M77" s="132" t="s">
        <v>1005</v>
      </c>
      <c r="N77" s="132" t="str">
        <f t="shared" si="4"/>
        <v>Situation_Description_903</v>
      </c>
      <c r="O77" s="132" t="s">
        <v>1443</v>
      </c>
      <c r="P77" s="131" t="s">
        <v>1439</v>
      </c>
      <c r="Q77" s="134"/>
      <c r="R77" s="134"/>
      <c r="S77" s="134" t="s">
        <v>361</v>
      </c>
      <c r="T77" s="134"/>
      <c r="U77" s="131" t="s">
        <v>304</v>
      </c>
      <c r="V77" s="135"/>
    </row>
    <row r="78">
      <c r="A78" s="131">
        <f t="shared" si="3"/>
        <v>904</v>
      </c>
      <c r="B78" s="131">
        <v>900.0</v>
      </c>
      <c r="C78" s="131">
        <v>4.0</v>
      </c>
      <c r="D78" s="131">
        <v>0.0</v>
      </c>
      <c r="E78" s="131" t="s">
        <v>1005</v>
      </c>
      <c r="F78" s="132" t="s">
        <v>825</v>
      </c>
      <c r="G78" s="133"/>
      <c r="H78" s="132" t="s">
        <v>1196</v>
      </c>
      <c r="I78" s="132" t="s">
        <v>1306</v>
      </c>
      <c r="J78" s="132" t="s">
        <v>1298</v>
      </c>
      <c r="K78" s="164" t="s">
        <v>1444</v>
      </c>
      <c r="L78" s="132" t="s">
        <v>1445</v>
      </c>
      <c r="M78" s="132" t="s">
        <v>1005</v>
      </c>
      <c r="N78" s="132" t="str">
        <f t="shared" si="4"/>
        <v>Situation_Description_904</v>
      </c>
      <c r="O78" s="132" t="s">
        <v>1446</v>
      </c>
      <c r="P78" s="131" t="s">
        <v>1439</v>
      </c>
      <c r="Q78" s="134"/>
      <c r="R78" s="134"/>
      <c r="S78" s="134" t="s">
        <v>361</v>
      </c>
      <c r="T78" s="134"/>
      <c r="U78" s="131" t="s">
        <v>304</v>
      </c>
      <c r="V78" s="135"/>
    </row>
    <row r="79">
      <c r="A79" s="143">
        <f t="shared" si="3"/>
        <v>1001</v>
      </c>
      <c r="B79" s="143">
        <v>1000.0</v>
      </c>
      <c r="C79" s="143">
        <v>1.0</v>
      </c>
      <c r="D79" s="143">
        <v>0.0</v>
      </c>
      <c r="E79" s="143" t="s">
        <v>1005</v>
      </c>
      <c r="F79" s="144" t="s">
        <v>767</v>
      </c>
      <c r="G79" s="145"/>
      <c r="H79" s="144" t="s">
        <v>1196</v>
      </c>
      <c r="I79" s="144" t="s">
        <v>1306</v>
      </c>
      <c r="J79" s="144" t="s">
        <v>1298</v>
      </c>
      <c r="K79" s="144" t="s">
        <v>1447</v>
      </c>
      <c r="L79" s="144" t="s">
        <v>1448</v>
      </c>
      <c r="M79" s="144" t="s">
        <v>1005</v>
      </c>
      <c r="N79" s="144" t="str">
        <f t="shared" si="4"/>
        <v>Situation_Description_1001</v>
      </c>
      <c r="O79" s="144" t="s">
        <v>1449</v>
      </c>
      <c r="P79" s="143" t="s">
        <v>1005</v>
      </c>
      <c r="Q79" s="147"/>
      <c r="R79" s="147"/>
      <c r="S79" s="147" t="s">
        <v>361</v>
      </c>
      <c r="T79" s="147"/>
      <c r="U79" s="143" t="s">
        <v>304</v>
      </c>
      <c r="V79" s="148"/>
    </row>
    <row r="80">
      <c r="A80" s="143">
        <f t="shared" si="3"/>
        <v>1002</v>
      </c>
      <c r="B80" s="143">
        <v>1000.0</v>
      </c>
      <c r="C80" s="143">
        <v>2.0</v>
      </c>
      <c r="D80" s="143">
        <v>0.0</v>
      </c>
      <c r="E80" s="143" t="s">
        <v>1005</v>
      </c>
      <c r="F80" s="144" t="s">
        <v>767</v>
      </c>
      <c r="G80" s="145"/>
      <c r="H80" s="144" t="s">
        <v>1196</v>
      </c>
      <c r="I80" s="144" t="s">
        <v>1306</v>
      </c>
      <c r="J80" s="144" t="s">
        <v>1298</v>
      </c>
      <c r="K80" s="144" t="s">
        <v>1450</v>
      </c>
      <c r="L80" s="144" t="s">
        <v>1451</v>
      </c>
      <c r="M80" s="144" t="s">
        <v>1005</v>
      </c>
      <c r="N80" s="144" t="str">
        <f t="shared" si="4"/>
        <v>Situation_Description_1002</v>
      </c>
      <c r="O80" s="144" t="s">
        <v>1452</v>
      </c>
      <c r="P80" s="143" t="s">
        <v>1005</v>
      </c>
      <c r="Q80" s="147"/>
      <c r="R80" s="147"/>
      <c r="S80" s="147" t="s">
        <v>361</v>
      </c>
      <c r="T80" s="147"/>
      <c r="U80" s="143" t="s">
        <v>304</v>
      </c>
      <c r="V80" s="148"/>
    </row>
    <row r="81">
      <c r="A81" s="143">
        <f t="shared" si="3"/>
        <v>1003</v>
      </c>
      <c r="B81" s="143">
        <v>1000.0</v>
      </c>
      <c r="C81" s="143">
        <v>3.0</v>
      </c>
      <c r="D81" s="143">
        <v>0.0</v>
      </c>
      <c r="E81" s="143" t="s">
        <v>1005</v>
      </c>
      <c r="F81" s="144" t="s">
        <v>767</v>
      </c>
      <c r="G81" s="145"/>
      <c r="H81" s="144" t="s">
        <v>1196</v>
      </c>
      <c r="I81" s="144" t="s">
        <v>1306</v>
      </c>
      <c r="J81" s="144" t="s">
        <v>1298</v>
      </c>
      <c r="K81" s="144" t="s">
        <v>1453</v>
      </c>
      <c r="L81" s="144" t="s">
        <v>1454</v>
      </c>
      <c r="M81" s="144" t="s">
        <v>1005</v>
      </c>
      <c r="N81" s="144" t="str">
        <f t="shared" si="4"/>
        <v>Situation_Description_1003</v>
      </c>
      <c r="O81" s="144" t="s">
        <v>1455</v>
      </c>
      <c r="P81" s="143" t="s">
        <v>1005</v>
      </c>
      <c r="Q81" s="147"/>
      <c r="R81" s="147"/>
      <c r="S81" s="147" t="s">
        <v>361</v>
      </c>
      <c r="T81" s="147"/>
      <c r="U81" s="143" t="s">
        <v>304</v>
      </c>
      <c r="V81" s="148"/>
    </row>
    <row r="82">
      <c r="A82" s="143">
        <f t="shared" si="3"/>
        <v>1004</v>
      </c>
      <c r="B82" s="143">
        <v>1000.0</v>
      </c>
      <c r="C82" s="143">
        <v>4.0</v>
      </c>
      <c r="D82" s="143">
        <v>0.0</v>
      </c>
      <c r="E82" s="143" t="s">
        <v>1005</v>
      </c>
      <c r="F82" s="144" t="s">
        <v>767</v>
      </c>
      <c r="G82" s="145"/>
      <c r="H82" s="144" t="s">
        <v>1196</v>
      </c>
      <c r="I82" s="144" t="s">
        <v>1306</v>
      </c>
      <c r="J82" s="144" t="s">
        <v>1298</v>
      </c>
      <c r="K82" s="144" t="s">
        <v>1456</v>
      </c>
      <c r="L82" s="144" t="s">
        <v>1457</v>
      </c>
      <c r="M82" s="144" t="s">
        <v>1005</v>
      </c>
      <c r="N82" s="146" t="str">
        <f t="shared" si="4"/>
        <v>Situation_Description_1004</v>
      </c>
      <c r="O82" s="146" t="s">
        <v>1458</v>
      </c>
      <c r="P82" s="143" t="s">
        <v>1005</v>
      </c>
      <c r="Q82" s="147"/>
      <c r="R82" s="147"/>
      <c r="S82" s="147" t="s">
        <v>361</v>
      </c>
      <c r="T82" s="147"/>
      <c r="U82" s="143" t="s">
        <v>304</v>
      </c>
      <c r="V82" s="148"/>
    </row>
    <row r="83">
      <c r="A83" s="131">
        <f t="shared" si="3"/>
        <v>1101</v>
      </c>
      <c r="B83" s="131">
        <v>1100.0</v>
      </c>
      <c r="C83" s="131">
        <v>1.0</v>
      </c>
      <c r="D83" s="131">
        <v>0.0</v>
      </c>
      <c r="E83" s="131" t="s">
        <v>1005</v>
      </c>
      <c r="F83" s="132" t="s">
        <v>1459</v>
      </c>
      <c r="G83" s="133"/>
      <c r="H83" s="132" t="s">
        <v>1196</v>
      </c>
      <c r="I83" s="131" t="s">
        <v>1297</v>
      </c>
      <c r="J83" s="132" t="s">
        <v>1298</v>
      </c>
      <c r="K83" s="163" t="s">
        <v>1460</v>
      </c>
      <c r="L83" s="132" t="s">
        <v>1461</v>
      </c>
      <c r="M83" s="132" t="s">
        <v>1005</v>
      </c>
      <c r="N83" s="132" t="str">
        <f t="shared" si="4"/>
        <v>Situation_Description_1101</v>
      </c>
      <c r="O83" s="132" t="s">
        <v>1462</v>
      </c>
      <c r="P83" s="131" t="s">
        <v>1302</v>
      </c>
      <c r="Q83" s="134"/>
      <c r="R83" s="134"/>
      <c r="S83" s="134" t="s">
        <v>361</v>
      </c>
      <c r="T83" s="134"/>
      <c r="U83" s="131" t="s">
        <v>304</v>
      </c>
      <c r="V83" s="135"/>
    </row>
    <row r="84">
      <c r="A84" s="136">
        <f t="shared" si="3"/>
        <v>1111</v>
      </c>
      <c r="B84" s="136">
        <v>1100.0</v>
      </c>
      <c r="C84" s="136">
        <v>11.0</v>
      </c>
      <c r="D84" s="136">
        <v>0.0</v>
      </c>
      <c r="E84" s="136" t="s">
        <v>1005</v>
      </c>
      <c r="F84" s="139" t="s">
        <v>1459</v>
      </c>
      <c r="G84" s="142"/>
      <c r="H84" s="139" t="s">
        <v>1196</v>
      </c>
      <c r="I84" s="136" t="s">
        <v>1306</v>
      </c>
      <c r="J84" s="139" t="s">
        <v>1298</v>
      </c>
      <c r="K84" s="166" t="s">
        <v>1463</v>
      </c>
      <c r="L84" s="139" t="s">
        <v>1464</v>
      </c>
      <c r="M84" s="139" t="s">
        <v>1005</v>
      </c>
      <c r="N84" s="139" t="str">
        <f t="shared" si="4"/>
        <v>Situation_Description_1111</v>
      </c>
      <c r="O84" s="139" t="s">
        <v>1465</v>
      </c>
      <c r="P84" s="136" t="s">
        <v>1466</v>
      </c>
      <c r="Q84" s="140"/>
      <c r="R84" s="140"/>
      <c r="S84" s="140" t="s">
        <v>361</v>
      </c>
      <c r="T84" s="140"/>
      <c r="U84" s="136" t="s">
        <v>304</v>
      </c>
      <c r="V84" s="141"/>
    </row>
    <row r="85">
      <c r="A85" s="136">
        <f t="shared" si="3"/>
        <v>1112</v>
      </c>
      <c r="B85" s="136">
        <v>1100.0</v>
      </c>
      <c r="C85" s="136">
        <v>12.0</v>
      </c>
      <c r="D85" s="136">
        <v>0.0</v>
      </c>
      <c r="E85" s="136" t="s">
        <v>1005</v>
      </c>
      <c r="F85" s="139" t="s">
        <v>1459</v>
      </c>
      <c r="G85" s="142"/>
      <c r="H85" s="139" t="s">
        <v>1196</v>
      </c>
      <c r="I85" s="136" t="s">
        <v>1306</v>
      </c>
      <c r="J85" s="139" t="s">
        <v>1298</v>
      </c>
      <c r="K85" s="166" t="s">
        <v>1463</v>
      </c>
      <c r="L85" s="139" t="s">
        <v>1464</v>
      </c>
      <c r="M85" s="139" t="s">
        <v>1005</v>
      </c>
      <c r="N85" s="139" t="str">
        <f t="shared" si="4"/>
        <v>Situation_Description_1112</v>
      </c>
      <c r="O85" s="139" t="s">
        <v>1467</v>
      </c>
      <c r="P85" s="136" t="s">
        <v>1466</v>
      </c>
      <c r="Q85" s="140"/>
      <c r="R85" s="140"/>
      <c r="S85" s="140" t="s">
        <v>361</v>
      </c>
      <c r="T85" s="140"/>
      <c r="U85" s="136" t="s">
        <v>304</v>
      </c>
      <c r="V85" s="141"/>
    </row>
    <row r="86">
      <c r="A86" s="136">
        <f t="shared" si="3"/>
        <v>1113</v>
      </c>
      <c r="B86" s="136">
        <v>1100.0</v>
      </c>
      <c r="C86" s="136">
        <v>13.0</v>
      </c>
      <c r="D86" s="136">
        <v>0.0</v>
      </c>
      <c r="E86" s="136" t="s">
        <v>1005</v>
      </c>
      <c r="F86" s="139" t="s">
        <v>1459</v>
      </c>
      <c r="G86" s="142"/>
      <c r="H86" s="139" t="s">
        <v>1196</v>
      </c>
      <c r="I86" s="136" t="s">
        <v>1306</v>
      </c>
      <c r="J86" s="139" t="s">
        <v>1298</v>
      </c>
      <c r="K86" s="166" t="s">
        <v>1463</v>
      </c>
      <c r="L86" s="139" t="s">
        <v>1464</v>
      </c>
      <c r="M86" s="139" t="s">
        <v>1005</v>
      </c>
      <c r="N86" s="139" t="str">
        <f t="shared" si="4"/>
        <v>Situation_Description_1113</v>
      </c>
      <c r="O86" s="139" t="s">
        <v>1468</v>
      </c>
      <c r="P86" s="136" t="s">
        <v>1466</v>
      </c>
      <c r="Q86" s="140"/>
      <c r="R86" s="140"/>
      <c r="S86" s="140" t="s">
        <v>361</v>
      </c>
      <c r="T86" s="140"/>
      <c r="U86" s="136" t="s">
        <v>304</v>
      </c>
      <c r="V86" s="141"/>
    </row>
    <row r="87">
      <c r="A87" s="131">
        <f t="shared" si="3"/>
        <v>1121</v>
      </c>
      <c r="B87" s="131">
        <v>1100.0</v>
      </c>
      <c r="C87" s="131">
        <v>21.0</v>
      </c>
      <c r="D87" s="131">
        <v>0.0</v>
      </c>
      <c r="E87" s="131" t="s">
        <v>1005</v>
      </c>
      <c r="F87" s="132" t="s">
        <v>1459</v>
      </c>
      <c r="G87" s="133"/>
      <c r="H87" s="132" t="s">
        <v>1196</v>
      </c>
      <c r="I87" s="131" t="s">
        <v>1312</v>
      </c>
      <c r="J87" s="132" t="s">
        <v>1298</v>
      </c>
      <c r="K87" s="163" t="s">
        <v>1469</v>
      </c>
      <c r="L87" s="132" t="s">
        <v>1470</v>
      </c>
      <c r="M87" s="132" t="s">
        <v>1005</v>
      </c>
      <c r="N87" s="132" t="str">
        <f t="shared" si="4"/>
        <v>Situation_Description_1121</v>
      </c>
      <c r="O87" s="132" t="s">
        <v>1471</v>
      </c>
      <c r="P87" s="131" t="s">
        <v>1005</v>
      </c>
      <c r="Q87" s="134"/>
      <c r="R87" s="134"/>
      <c r="S87" s="134" t="s">
        <v>361</v>
      </c>
      <c r="T87" s="134"/>
      <c r="U87" s="131" t="s">
        <v>304</v>
      </c>
      <c r="V87" s="135"/>
    </row>
    <row r="88">
      <c r="A88" s="131">
        <f t="shared" si="3"/>
        <v>1122</v>
      </c>
      <c r="B88" s="131">
        <v>1100.0</v>
      </c>
      <c r="C88" s="131">
        <v>22.0</v>
      </c>
      <c r="D88" s="131">
        <v>0.0</v>
      </c>
      <c r="E88" s="131" t="s">
        <v>1005</v>
      </c>
      <c r="F88" s="132" t="s">
        <v>1459</v>
      </c>
      <c r="G88" s="133"/>
      <c r="H88" s="132" t="s">
        <v>1196</v>
      </c>
      <c r="I88" s="131" t="s">
        <v>1312</v>
      </c>
      <c r="J88" s="132" t="s">
        <v>1298</v>
      </c>
      <c r="K88" s="163" t="s">
        <v>1469</v>
      </c>
      <c r="L88" s="132" t="s">
        <v>1470</v>
      </c>
      <c r="M88" s="132" t="s">
        <v>1005</v>
      </c>
      <c r="N88" s="132" t="str">
        <f t="shared" si="4"/>
        <v>Situation_Description_1122</v>
      </c>
      <c r="O88" s="132" t="s">
        <v>1472</v>
      </c>
      <c r="P88" s="131" t="s">
        <v>1005</v>
      </c>
      <c r="Q88" s="134"/>
      <c r="R88" s="134"/>
      <c r="S88" s="134" t="s">
        <v>361</v>
      </c>
      <c r="T88" s="134"/>
      <c r="U88" s="131" t="s">
        <v>304</v>
      </c>
      <c r="V88" s="135"/>
    </row>
    <row r="89">
      <c r="A89" s="131">
        <f t="shared" si="3"/>
        <v>1123</v>
      </c>
      <c r="B89" s="131">
        <v>1100.0</v>
      </c>
      <c r="C89" s="131">
        <v>23.0</v>
      </c>
      <c r="D89" s="131">
        <v>0.0</v>
      </c>
      <c r="E89" s="131" t="s">
        <v>1005</v>
      </c>
      <c r="F89" s="132" t="s">
        <v>1459</v>
      </c>
      <c r="G89" s="133"/>
      <c r="H89" s="132" t="s">
        <v>1196</v>
      </c>
      <c r="I89" s="131" t="s">
        <v>1312</v>
      </c>
      <c r="J89" s="132" t="s">
        <v>1298</v>
      </c>
      <c r="K89" s="163" t="s">
        <v>1469</v>
      </c>
      <c r="L89" s="132" t="s">
        <v>1470</v>
      </c>
      <c r="M89" s="132" t="s">
        <v>1005</v>
      </c>
      <c r="N89" s="132" t="str">
        <f t="shared" si="4"/>
        <v>Situation_Description_1123</v>
      </c>
      <c r="O89" s="132" t="s">
        <v>1473</v>
      </c>
      <c r="P89" s="131" t="s">
        <v>1005</v>
      </c>
      <c r="Q89" s="134"/>
      <c r="R89" s="134"/>
      <c r="S89" s="134" t="s">
        <v>361</v>
      </c>
      <c r="T89" s="134"/>
      <c r="U89" s="131" t="s">
        <v>304</v>
      </c>
      <c r="V89" s="135"/>
    </row>
    <row r="90">
      <c r="A90" s="131">
        <f t="shared" si="3"/>
        <v>1124</v>
      </c>
      <c r="B90" s="131">
        <v>1100.0</v>
      </c>
      <c r="C90" s="131">
        <v>24.0</v>
      </c>
      <c r="D90" s="131">
        <v>0.0</v>
      </c>
      <c r="E90" s="131" t="s">
        <v>1005</v>
      </c>
      <c r="F90" s="132" t="s">
        <v>1459</v>
      </c>
      <c r="G90" s="133"/>
      <c r="H90" s="132" t="s">
        <v>1196</v>
      </c>
      <c r="I90" s="131" t="s">
        <v>1312</v>
      </c>
      <c r="J90" s="132" t="s">
        <v>1298</v>
      </c>
      <c r="K90" s="163" t="s">
        <v>1469</v>
      </c>
      <c r="L90" s="132" t="s">
        <v>1470</v>
      </c>
      <c r="M90" s="132" t="s">
        <v>1005</v>
      </c>
      <c r="N90" s="132" t="str">
        <f t="shared" si="4"/>
        <v>Situation_Description_1124</v>
      </c>
      <c r="O90" s="132" t="s">
        <v>1474</v>
      </c>
      <c r="P90" s="131" t="s">
        <v>1005</v>
      </c>
      <c r="Q90" s="134"/>
      <c r="R90" s="134"/>
      <c r="S90" s="134" t="s">
        <v>361</v>
      </c>
      <c r="T90" s="134"/>
      <c r="U90" s="131" t="s">
        <v>304</v>
      </c>
      <c r="V90" s="135"/>
    </row>
    <row r="91">
      <c r="A91" s="136">
        <f t="shared" si="3"/>
        <v>1131</v>
      </c>
      <c r="B91" s="136">
        <v>1100.0</v>
      </c>
      <c r="C91" s="136">
        <v>31.0</v>
      </c>
      <c r="D91" s="136">
        <v>0.0</v>
      </c>
      <c r="E91" s="136" t="s">
        <v>1005</v>
      </c>
      <c r="F91" s="139" t="s">
        <v>1459</v>
      </c>
      <c r="G91" s="142"/>
      <c r="H91" s="139" t="s">
        <v>1196</v>
      </c>
      <c r="I91" s="136" t="s">
        <v>1320</v>
      </c>
      <c r="J91" s="139" t="s">
        <v>1298</v>
      </c>
      <c r="K91" s="167" t="s">
        <v>1475</v>
      </c>
      <c r="L91" s="139" t="s">
        <v>1476</v>
      </c>
      <c r="M91" s="139" t="s">
        <v>1005</v>
      </c>
      <c r="N91" s="139" t="str">
        <f t="shared" si="4"/>
        <v>Situation_Description_1131</v>
      </c>
      <c r="O91" s="139" t="s">
        <v>1477</v>
      </c>
      <c r="P91" s="136" t="s">
        <v>1478</v>
      </c>
      <c r="Q91" s="140" t="s">
        <v>1479</v>
      </c>
      <c r="R91" s="140" t="s">
        <v>1480</v>
      </c>
      <c r="S91" s="140" t="s">
        <v>361</v>
      </c>
      <c r="T91" s="140"/>
      <c r="U91" s="136" t="s">
        <v>304</v>
      </c>
      <c r="V91" s="141"/>
    </row>
    <row r="92">
      <c r="A92" s="136">
        <f t="shared" si="3"/>
        <v>1132</v>
      </c>
      <c r="B92" s="136">
        <v>1100.0</v>
      </c>
      <c r="C92" s="136">
        <v>32.0</v>
      </c>
      <c r="D92" s="136">
        <v>0.0</v>
      </c>
      <c r="E92" s="136" t="s">
        <v>1005</v>
      </c>
      <c r="F92" s="139" t="s">
        <v>1459</v>
      </c>
      <c r="G92" s="142"/>
      <c r="H92" s="139" t="s">
        <v>1196</v>
      </c>
      <c r="I92" s="136" t="s">
        <v>1320</v>
      </c>
      <c r="J92" s="139" t="s">
        <v>1298</v>
      </c>
      <c r="K92" s="167" t="s">
        <v>1475</v>
      </c>
      <c r="L92" s="139" t="s">
        <v>1476</v>
      </c>
      <c r="M92" s="139" t="s">
        <v>1005</v>
      </c>
      <c r="N92" s="139" t="str">
        <f t="shared" si="4"/>
        <v>Situation_Description_1132</v>
      </c>
      <c r="O92" s="139" t="s">
        <v>1481</v>
      </c>
      <c r="P92" s="136" t="s">
        <v>1482</v>
      </c>
      <c r="Q92" s="140" t="s">
        <v>1483</v>
      </c>
      <c r="R92" s="140" t="s">
        <v>1484</v>
      </c>
      <c r="S92" s="140" t="s">
        <v>361</v>
      </c>
      <c r="T92" s="140"/>
      <c r="U92" s="136" t="s">
        <v>304</v>
      </c>
      <c r="V92" s="141"/>
    </row>
    <row r="93">
      <c r="A93" s="136">
        <f t="shared" si="3"/>
        <v>1133</v>
      </c>
      <c r="B93" s="136">
        <v>1100.0</v>
      </c>
      <c r="C93" s="136">
        <v>33.0</v>
      </c>
      <c r="D93" s="136">
        <v>0.0</v>
      </c>
      <c r="E93" s="136" t="s">
        <v>1005</v>
      </c>
      <c r="F93" s="139" t="s">
        <v>1459</v>
      </c>
      <c r="G93" s="142"/>
      <c r="H93" s="139" t="s">
        <v>1196</v>
      </c>
      <c r="I93" s="136" t="s">
        <v>1320</v>
      </c>
      <c r="J93" s="139" t="s">
        <v>1298</v>
      </c>
      <c r="K93" s="167" t="s">
        <v>1475</v>
      </c>
      <c r="L93" s="139" t="s">
        <v>1476</v>
      </c>
      <c r="M93" s="139" t="s">
        <v>1005</v>
      </c>
      <c r="N93" s="139" t="str">
        <f t="shared" si="4"/>
        <v>Situation_Description_1133</v>
      </c>
      <c r="O93" s="139" t="s">
        <v>1485</v>
      </c>
      <c r="P93" s="136" t="s">
        <v>1486</v>
      </c>
      <c r="Q93" s="140" t="s">
        <v>1487</v>
      </c>
      <c r="R93" s="140" t="s">
        <v>1488</v>
      </c>
      <c r="S93" s="140" t="s">
        <v>361</v>
      </c>
      <c r="T93" s="140"/>
      <c r="U93" s="136" t="s">
        <v>304</v>
      </c>
      <c r="V93" s="141"/>
    </row>
    <row r="94">
      <c r="A94" s="131">
        <f t="shared" si="3"/>
        <v>1201</v>
      </c>
      <c r="B94" s="131">
        <v>1200.0</v>
      </c>
      <c r="C94" s="131">
        <v>1.0</v>
      </c>
      <c r="D94" s="131">
        <v>0.0</v>
      </c>
      <c r="E94" s="131" t="s">
        <v>1005</v>
      </c>
      <c r="F94" s="132" t="s">
        <v>1489</v>
      </c>
      <c r="G94" s="133"/>
      <c r="H94" s="132" t="s">
        <v>1196</v>
      </c>
      <c r="I94" s="131" t="s">
        <v>1306</v>
      </c>
      <c r="J94" s="132" t="s">
        <v>1490</v>
      </c>
      <c r="K94" s="164" t="s">
        <v>1491</v>
      </c>
      <c r="L94" s="132" t="s">
        <v>1492</v>
      </c>
      <c r="M94" s="132" t="s">
        <v>1005</v>
      </c>
      <c r="N94" s="132" t="str">
        <f t="shared" si="4"/>
        <v>Situation_Description_1201</v>
      </c>
      <c r="O94" s="132" t="s">
        <v>1493</v>
      </c>
      <c r="P94" s="131" t="s">
        <v>1494</v>
      </c>
      <c r="Q94" s="134" t="s">
        <v>1495</v>
      </c>
      <c r="R94" s="134" t="s">
        <v>1496</v>
      </c>
      <c r="S94" s="134" t="s">
        <v>361</v>
      </c>
      <c r="T94" s="134"/>
      <c r="U94" s="131" t="s">
        <v>304</v>
      </c>
      <c r="V94" s="135"/>
    </row>
    <row r="95">
      <c r="A95" s="131">
        <f t="shared" si="3"/>
        <v>1202</v>
      </c>
      <c r="B95" s="131">
        <v>1200.0</v>
      </c>
      <c r="C95" s="131">
        <v>2.0</v>
      </c>
      <c r="D95" s="131">
        <v>0.0</v>
      </c>
      <c r="E95" s="131" t="s">
        <v>1005</v>
      </c>
      <c r="F95" s="132" t="s">
        <v>1489</v>
      </c>
      <c r="G95" s="133"/>
      <c r="H95" s="132" t="s">
        <v>1196</v>
      </c>
      <c r="I95" s="131" t="s">
        <v>1306</v>
      </c>
      <c r="J95" s="132" t="s">
        <v>1490</v>
      </c>
      <c r="K95" s="164" t="s">
        <v>1497</v>
      </c>
      <c r="L95" s="132" t="s">
        <v>1498</v>
      </c>
      <c r="M95" s="132"/>
      <c r="N95" s="132" t="str">
        <f t="shared" si="4"/>
        <v>Situation_Description_1202</v>
      </c>
      <c r="O95" s="132" t="s">
        <v>1499</v>
      </c>
      <c r="P95" s="131" t="s">
        <v>1500</v>
      </c>
      <c r="Q95" s="134" t="s">
        <v>1501</v>
      </c>
      <c r="R95" s="134"/>
      <c r="S95" s="134" t="s">
        <v>361</v>
      </c>
      <c r="T95" s="134"/>
      <c r="U95" s="131"/>
      <c r="V95" s="135"/>
    </row>
    <row r="96">
      <c r="A96" s="131">
        <f t="shared" si="3"/>
        <v>1203</v>
      </c>
      <c r="B96" s="131">
        <v>1200.0</v>
      </c>
      <c r="C96" s="131">
        <v>3.0</v>
      </c>
      <c r="D96" s="131">
        <v>0.0</v>
      </c>
      <c r="E96" s="131" t="s">
        <v>1005</v>
      </c>
      <c r="F96" s="132" t="s">
        <v>1489</v>
      </c>
      <c r="G96" s="133"/>
      <c r="H96" s="132" t="s">
        <v>1196</v>
      </c>
      <c r="I96" s="131" t="s">
        <v>1306</v>
      </c>
      <c r="J96" s="132" t="s">
        <v>1490</v>
      </c>
      <c r="K96" s="164" t="s">
        <v>1502</v>
      </c>
      <c r="L96" s="132" t="s">
        <v>1503</v>
      </c>
      <c r="M96" s="132"/>
      <c r="N96" s="132" t="str">
        <f t="shared" si="4"/>
        <v>Situation_Description_1203</v>
      </c>
      <c r="O96" s="132" t="s">
        <v>1504</v>
      </c>
      <c r="P96" s="131" t="s">
        <v>1505</v>
      </c>
      <c r="Q96" s="134" t="s">
        <v>1506</v>
      </c>
      <c r="R96" s="134"/>
      <c r="S96" s="134" t="s">
        <v>361</v>
      </c>
      <c r="T96" s="134"/>
      <c r="U96" s="131"/>
      <c r="V96" s="135"/>
    </row>
    <row r="97">
      <c r="A97" s="131">
        <f t="shared" si="3"/>
        <v>1204</v>
      </c>
      <c r="B97" s="131">
        <v>1200.0</v>
      </c>
      <c r="C97" s="131">
        <v>4.0</v>
      </c>
      <c r="D97" s="131">
        <v>0.0</v>
      </c>
      <c r="E97" s="131" t="s">
        <v>1005</v>
      </c>
      <c r="F97" s="132" t="s">
        <v>1489</v>
      </c>
      <c r="G97" s="133"/>
      <c r="H97" s="132" t="s">
        <v>1196</v>
      </c>
      <c r="I97" s="131" t="s">
        <v>1306</v>
      </c>
      <c r="J97" s="132" t="s">
        <v>1490</v>
      </c>
      <c r="K97" s="164" t="s">
        <v>1507</v>
      </c>
      <c r="L97" s="132" t="s">
        <v>1508</v>
      </c>
      <c r="M97" s="132"/>
      <c r="N97" s="132" t="str">
        <f t="shared" si="4"/>
        <v>Situation_Description_1204</v>
      </c>
      <c r="O97" s="132" t="s">
        <v>1509</v>
      </c>
      <c r="P97" s="131" t="s">
        <v>1510</v>
      </c>
      <c r="Q97" s="134" t="s">
        <v>1511</v>
      </c>
      <c r="R97" s="134"/>
      <c r="S97" s="134" t="s">
        <v>361</v>
      </c>
      <c r="T97" s="134"/>
      <c r="U97" s="131"/>
      <c r="V97" s="135"/>
    </row>
    <row r="98">
      <c r="A98" s="131">
        <f t="shared" si="3"/>
        <v>1205</v>
      </c>
      <c r="B98" s="131">
        <v>1200.0</v>
      </c>
      <c r="C98" s="131">
        <v>5.0</v>
      </c>
      <c r="D98" s="131">
        <v>0.0</v>
      </c>
      <c r="E98" s="131" t="s">
        <v>1005</v>
      </c>
      <c r="F98" s="132" t="s">
        <v>1489</v>
      </c>
      <c r="G98" s="133"/>
      <c r="H98" s="132" t="s">
        <v>1196</v>
      </c>
      <c r="I98" s="131" t="s">
        <v>1306</v>
      </c>
      <c r="J98" s="132" t="s">
        <v>1490</v>
      </c>
      <c r="K98" s="164" t="s">
        <v>1512</v>
      </c>
      <c r="L98" s="132" t="s">
        <v>1513</v>
      </c>
      <c r="M98" s="132"/>
      <c r="N98" s="132" t="str">
        <f t="shared" si="4"/>
        <v>Situation_Description_1205</v>
      </c>
      <c r="O98" s="132" t="s">
        <v>1514</v>
      </c>
      <c r="P98" s="131" t="s">
        <v>1515</v>
      </c>
      <c r="Q98" s="134" t="s">
        <v>1516</v>
      </c>
      <c r="R98" s="134"/>
      <c r="S98" s="134" t="s">
        <v>361</v>
      </c>
      <c r="T98" s="134"/>
      <c r="U98" s="131"/>
      <c r="V98" s="135"/>
    </row>
    <row r="99">
      <c r="A99" s="131">
        <f t="shared" si="3"/>
        <v>1206</v>
      </c>
      <c r="B99" s="131">
        <v>1200.0</v>
      </c>
      <c r="C99" s="131">
        <v>6.0</v>
      </c>
      <c r="D99" s="131">
        <v>0.0</v>
      </c>
      <c r="E99" s="131" t="s">
        <v>1005</v>
      </c>
      <c r="F99" s="132" t="s">
        <v>1489</v>
      </c>
      <c r="G99" s="133"/>
      <c r="H99" s="132" t="s">
        <v>1196</v>
      </c>
      <c r="I99" s="131" t="s">
        <v>1306</v>
      </c>
      <c r="J99" s="132" t="s">
        <v>1490</v>
      </c>
      <c r="K99" s="164" t="s">
        <v>1517</v>
      </c>
      <c r="L99" s="132" t="s">
        <v>1518</v>
      </c>
      <c r="M99" s="132"/>
      <c r="N99" s="132" t="str">
        <f t="shared" si="4"/>
        <v>Situation_Description_1206</v>
      </c>
      <c r="O99" s="132" t="s">
        <v>1519</v>
      </c>
      <c r="P99" s="131" t="s">
        <v>1520</v>
      </c>
      <c r="Q99" s="134" t="s">
        <v>1506</v>
      </c>
      <c r="R99" s="134"/>
      <c r="S99" s="134" t="s">
        <v>361</v>
      </c>
      <c r="T99" s="134"/>
      <c r="U99" s="131"/>
      <c r="V99" s="135"/>
    </row>
    <row r="100">
      <c r="A100" s="131">
        <f t="shared" si="3"/>
        <v>1207</v>
      </c>
      <c r="B100" s="131">
        <v>1200.0</v>
      </c>
      <c r="C100" s="131">
        <v>7.0</v>
      </c>
      <c r="D100" s="131">
        <v>0.0</v>
      </c>
      <c r="E100" s="131" t="s">
        <v>1005</v>
      </c>
      <c r="F100" s="132" t="s">
        <v>1489</v>
      </c>
      <c r="G100" s="133"/>
      <c r="H100" s="132" t="s">
        <v>1196</v>
      </c>
      <c r="I100" s="131" t="s">
        <v>1306</v>
      </c>
      <c r="J100" s="132" t="s">
        <v>1490</v>
      </c>
      <c r="K100" s="164" t="s">
        <v>1521</v>
      </c>
      <c r="L100" s="132" t="s">
        <v>1522</v>
      </c>
      <c r="M100" s="132"/>
      <c r="N100" s="132" t="str">
        <f t="shared" si="4"/>
        <v>Situation_Description_1207</v>
      </c>
      <c r="O100" s="132" t="s">
        <v>1523</v>
      </c>
      <c r="P100" s="131" t="s">
        <v>1524</v>
      </c>
      <c r="Q100" s="134" t="s">
        <v>1525</v>
      </c>
      <c r="R100" s="134"/>
      <c r="S100" s="134" t="s">
        <v>361</v>
      </c>
      <c r="T100" s="134"/>
      <c r="U100" s="131"/>
      <c r="V100" s="135"/>
    </row>
    <row r="101">
      <c r="A101" s="131">
        <f t="shared" si="3"/>
        <v>1208</v>
      </c>
      <c r="B101" s="131">
        <v>1200.0</v>
      </c>
      <c r="C101" s="131">
        <v>8.0</v>
      </c>
      <c r="D101" s="131">
        <v>0.0</v>
      </c>
      <c r="E101" s="131" t="s">
        <v>1005</v>
      </c>
      <c r="F101" s="132" t="s">
        <v>1489</v>
      </c>
      <c r="G101" s="133"/>
      <c r="H101" s="132" t="s">
        <v>1196</v>
      </c>
      <c r="I101" s="131" t="s">
        <v>1306</v>
      </c>
      <c r="J101" s="132" t="s">
        <v>1490</v>
      </c>
      <c r="K101" s="164" t="s">
        <v>1526</v>
      </c>
      <c r="L101" s="132" t="s">
        <v>1527</v>
      </c>
      <c r="M101" s="132"/>
      <c r="N101" s="132" t="str">
        <f t="shared" si="4"/>
        <v>Situation_Description_1208</v>
      </c>
      <c r="O101" s="132" t="s">
        <v>1528</v>
      </c>
      <c r="P101" s="131" t="s">
        <v>1529</v>
      </c>
      <c r="Q101" s="134" t="s">
        <v>1530</v>
      </c>
      <c r="R101" s="134"/>
      <c r="S101" s="134" t="s">
        <v>361</v>
      </c>
      <c r="T101" s="134"/>
      <c r="U101" s="131"/>
      <c r="V101" s="135"/>
    </row>
    <row r="102">
      <c r="A102" s="131">
        <f t="shared" si="3"/>
        <v>1209</v>
      </c>
      <c r="B102" s="131">
        <v>1200.0</v>
      </c>
      <c r="C102" s="131">
        <v>9.0</v>
      </c>
      <c r="D102" s="131">
        <v>0.0</v>
      </c>
      <c r="E102" s="131" t="s">
        <v>1005</v>
      </c>
      <c r="F102" s="132" t="s">
        <v>1489</v>
      </c>
      <c r="G102" s="133"/>
      <c r="H102" s="132" t="s">
        <v>1196</v>
      </c>
      <c r="I102" s="131" t="s">
        <v>1306</v>
      </c>
      <c r="J102" s="132" t="s">
        <v>1490</v>
      </c>
      <c r="K102" s="164" t="s">
        <v>1531</v>
      </c>
      <c r="L102" s="132" t="s">
        <v>1532</v>
      </c>
      <c r="M102" s="132"/>
      <c r="N102" s="132" t="str">
        <f t="shared" si="4"/>
        <v>Situation_Description_1209</v>
      </c>
      <c r="O102" s="132" t="s">
        <v>1533</v>
      </c>
      <c r="P102" s="131" t="s">
        <v>1534</v>
      </c>
      <c r="Q102" s="134" t="s">
        <v>1495</v>
      </c>
      <c r="R102" s="134"/>
      <c r="S102" s="134" t="s">
        <v>361</v>
      </c>
      <c r="T102" s="134"/>
      <c r="U102" s="131"/>
      <c r="V102" s="135"/>
    </row>
    <row r="103">
      <c r="A103" s="131">
        <f t="shared" si="3"/>
        <v>1210</v>
      </c>
      <c r="B103" s="131">
        <v>1200.0</v>
      </c>
      <c r="C103" s="131">
        <v>10.0</v>
      </c>
      <c r="D103" s="131">
        <v>0.0</v>
      </c>
      <c r="E103" s="131" t="s">
        <v>1005</v>
      </c>
      <c r="F103" s="132" t="s">
        <v>1489</v>
      </c>
      <c r="G103" s="133"/>
      <c r="H103" s="132" t="s">
        <v>1196</v>
      </c>
      <c r="I103" s="131" t="s">
        <v>1306</v>
      </c>
      <c r="J103" s="132" t="s">
        <v>1490</v>
      </c>
      <c r="K103" s="164" t="s">
        <v>1535</v>
      </c>
      <c r="L103" s="132" t="s">
        <v>1536</v>
      </c>
      <c r="M103" s="132"/>
      <c r="N103" s="132" t="str">
        <f t="shared" si="4"/>
        <v>Situation_Description_1210</v>
      </c>
      <c r="O103" s="132" t="s">
        <v>1537</v>
      </c>
      <c r="P103" s="131" t="s">
        <v>1538</v>
      </c>
      <c r="Q103" s="134" t="s">
        <v>1539</v>
      </c>
      <c r="R103" s="134"/>
      <c r="S103" s="134" t="s">
        <v>361</v>
      </c>
      <c r="T103" s="134"/>
      <c r="U103" s="131"/>
      <c r="V103" s="135"/>
    </row>
    <row r="104">
      <c r="A104" s="131">
        <f t="shared" si="3"/>
        <v>1211</v>
      </c>
      <c r="B104" s="131">
        <v>1200.0</v>
      </c>
      <c r="C104" s="131">
        <v>11.0</v>
      </c>
      <c r="D104" s="131">
        <v>0.0</v>
      </c>
      <c r="E104" s="131" t="s">
        <v>1005</v>
      </c>
      <c r="F104" s="132" t="s">
        <v>1489</v>
      </c>
      <c r="G104" s="133"/>
      <c r="H104" s="132" t="s">
        <v>1196</v>
      </c>
      <c r="I104" s="131" t="s">
        <v>1306</v>
      </c>
      <c r="J104" s="132" t="s">
        <v>1490</v>
      </c>
      <c r="K104" s="164" t="s">
        <v>1540</v>
      </c>
      <c r="L104" s="132" t="s">
        <v>1541</v>
      </c>
      <c r="M104" s="132"/>
      <c r="N104" s="132" t="str">
        <f t="shared" si="4"/>
        <v>Situation_Description_1211</v>
      </c>
      <c r="O104" s="132" t="s">
        <v>1542</v>
      </c>
      <c r="P104" s="131" t="s">
        <v>1543</v>
      </c>
      <c r="Q104" s="134" t="s">
        <v>1544</v>
      </c>
      <c r="R104" s="134"/>
      <c r="S104" s="134" t="s">
        <v>361</v>
      </c>
      <c r="T104" s="134"/>
      <c r="U104" s="131"/>
      <c r="V104" s="135"/>
    </row>
    <row r="105">
      <c r="A105" s="131">
        <f t="shared" si="3"/>
        <v>1212</v>
      </c>
      <c r="B105" s="131">
        <v>1200.0</v>
      </c>
      <c r="C105" s="131">
        <v>12.0</v>
      </c>
      <c r="D105" s="131">
        <v>0.0</v>
      </c>
      <c r="E105" s="131" t="s">
        <v>1005</v>
      </c>
      <c r="F105" s="132" t="s">
        <v>1489</v>
      </c>
      <c r="G105" s="133"/>
      <c r="H105" s="132" t="s">
        <v>1196</v>
      </c>
      <c r="I105" s="131" t="s">
        <v>1306</v>
      </c>
      <c r="J105" s="132" t="s">
        <v>1490</v>
      </c>
      <c r="K105" s="164" t="s">
        <v>1545</v>
      </c>
      <c r="L105" s="132" t="s">
        <v>1546</v>
      </c>
      <c r="M105" s="132"/>
      <c r="N105" s="132" t="str">
        <f t="shared" si="4"/>
        <v>Situation_Description_1212</v>
      </c>
      <c r="O105" s="132" t="s">
        <v>1547</v>
      </c>
      <c r="P105" s="131" t="s">
        <v>1548</v>
      </c>
      <c r="Q105" s="134" t="s">
        <v>1549</v>
      </c>
      <c r="R105" s="134"/>
      <c r="S105" s="134" t="s">
        <v>361</v>
      </c>
      <c r="T105" s="134"/>
      <c r="U105" s="131"/>
      <c r="V105" s="135"/>
    </row>
    <row r="106">
      <c r="A106" s="131">
        <f t="shared" si="3"/>
        <v>1213</v>
      </c>
      <c r="B106" s="131">
        <v>1200.0</v>
      </c>
      <c r="C106" s="131">
        <v>13.0</v>
      </c>
      <c r="D106" s="131">
        <v>0.0</v>
      </c>
      <c r="E106" s="131" t="s">
        <v>1005</v>
      </c>
      <c r="F106" s="132" t="s">
        <v>1489</v>
      </c>
      <c r="G106" s="133"/>
      <c r="H106" s="132" t="s">
        <v>1196</v>
      </c>
      <c r="I106" s="131" t="s">
        <v>1306</v>
      </c>
      <c r="J106" s="132" t="s">
        <v>1490</v>
      </c>
      <c r="K106" s="164" t="s">
        <v>1550</v>
      </c>
      <c r="L106" s="132" t="s">
        <v>1551</v>
      </c>
      <c r="M106" s="132"/>
      <c r="N106" s="132" t="str">
        <f t="shared" si="4"/>
        <v>Situation_Description_1213</v>
      </c>
      <c r="O106" s="132" t="s">
        <v>1552</v>
      </c>
      <c r="P106" s="131" t="s">
        <v>1553</v>
      </c>
      <c r="Q106" s="134" t="s">
        <v>1554</v>
      </c>
      <c r="R106" s="134"/>
      <c r="S106" s="134" t="s">
        <v>361</v>
      </c>
      <c r="T106" s="134"/>
      <c r="U106" s="131"/>
      <c r="V106" s="135"/>
    </row>
    <row r="107">
      <c r="A107" s="131">
        <f t="shared" si="3"/>
        <v>1214</v>
      </c>
      <c r="B107" s="131">
        <v>1200.0</v>
      </c>
      <c r="C107" s="131">
        <v>14.0</v>
      </c>
      <c r="D107" s="131">
        <v>0.0</v>
      </c>
      <c r="E107" s="131" t="s">
        <v>1005</v>
      </c>
      <c r="F107" s="132" t="s">
        <v>1489</v>
      </c>
      <c r="G107" s="133"/>
      <c r="H107" s="132" t="s">
        <v>1196</v>
      </c>
      <c r="I107" s="131" t="s">
        <v>1306</v>
      </c>
      <c r="J107" s="132" t="s">
        <v>1490</v>
      </c>
      <c r="K107" s="164" t="s">
        <v>1555</v>
      </c>
      <c r="L107" s="132" t="s">
        <v>1556</v>
      </c>
      <c r="M107" s="132"/>
      <c r="N107" s="132" t="str">
        <f t="shared" si="4"/>
        <v>Situation_Description_1214</v>
      </c>
      <c r="O107" s="132" t="s">
        <v>1557</v>
      </c>
      <c r="P107" s="131" t="s">
        <v>1558</v>
      </c>
      <c r="Q107" s="134" t="s">
        <v>1382</v>
      </c>
      <c r="R107" s="134"/>
      <c r="S107" s="134" t="s">
        <v>361</v>
      </c>
      <c r="T107" s="134"/>
      <c r="U107" s="131"/>
      <c r="V107" s="135"/>
    </row>
    <row r="108">
      <c r="A108" s="136">
        <f t="shared" si="3"/>
        <v>1301</v>
      </c>
      <c r="B108" s="136">
        <v>1300.0</v>
      </c>
      <c r="C108" s="136">
        <v>1.0</v>
      </c>
      <c r="D108" s="136">
        <v>0.0</v>
      </c>
      <c r="E108" s="136" t="s">
        <v>1005</v>
      </c>
      <c r="F108" s="139" t="s">
        <v>1559</v>
      </c>
      <c r="G108" s="142"/>
      <c r="H108" s="139" t="s">
        <v>1196</v>
      </c>
      <c r="I108" s="136" t="s">
        <v>1306</v>
      </c>
      <c r="J108" s="139" t="s">
        <v>1490</v>
      </c>
      <c r="K108" s="167" t="s">
        <v>1560</v>
      </c>
      <c r="L108" s="139" t="s">
        <v>470</v>
      </c>
      <c r="M108" s="139" t="s">
        <v>1005</v>
      </c>
      <c r="N108" s="139" t="str">
        <f t="shared" si="4"/>
        <v>Situation_Description_1301</v>
      </c>
      <c r="O108" s="139" t="s">
        <v>1561</v>
      </c>
      <c r="P108" s="136" t="s">
        <v>1562</v>
      </c>
      <c r="Q108" s="140" t="s">
        <v>1563</v>
      </c>
      <c r="R108" s="140"/>
      <c r="S108" s="140" t="s">
        <v>361</v>
      </c>
      <c r="T108" s="140"/>
      <c r="U108" s="136" t="s">
        <v>304</v>
      </c>
      <c r="V108" s="141"/>
    </row>
    <row r="109">
      <c r="A109" s="131">
        <f t="shared" si="3"/>
        <v>1302</v>
      </c>
      <c r="B109" s="131">
        <v>1300.0</v>
      </c>
      <c r="C109" s="131">
        <v>2.0</v>
      </c>
      <c r="D109" s="131">
        <v>0.0</v>
      </c>
      <c r="E109" s="131" t="s">
        <v>1005</v>
      </c>
      <c r="F109" s="132" t="s">
        <v>1559</v>
      </c>
      <c r="G109" s="133"/>
      <c r="H109" s="132" t="s">
        <v>1196</v>
      </c>
      <c r="I109" s="131" t="s">
        <v>1306</v>
      </c>
      <c r="J109" s="132" t="s">
        <v>1490</v>
      </c>
      <c r="K109" s="164" t="s">
        <v>1564</v>
      </c>
      <c r="L109" s="132" t="s">
        <v>469</v>
      </c>
      <c r="M109" s="132" t="s">
        <v>1005</v>
      </c>
      <c r="N109" s="132" t="str">
        <f t="shared" si="4"/>
        <v>Situation_Description_1302</v>
      </c>
      <c r="O109" s="132" t="s">
        <v>1565</v>
      </c>
      <c r="P109" s="131" t="s">
        <v>1566</v>
      </c>
      <c r="Q109" s="134" t="s">
        <v>1567</v>
      </c>
      <c r="R109" s="134"/>
      <c r="S109" s="134" t="s">
        <v>361</v>
      </c>
      <c r="T109" s="134"/>
      <c r="U109" s="131" t="s">
        <v>304</v>
      </c>
      <c r="V109" s="135"/>
    </row>
    <row r="110">
      <c r="A110" s="136">
        <f t="shared" si="3"/>
        <v>1401</v>
      </c>
      <c r="B110" s="136">
        <v>1400.0</v>
      </c>
      <c r="C110" s="136">
        <v>1.0</v>
      </c>
      <c r="D110" s="136">
        <v>0.0</v>
      </c>
      <c r="E110" s="136" t="s">
        <v>1005</v>
      </c>
      <c r="F110" s="139" t="s">
        <v>1568</v>
      </c>
      <c r="G110" s="142"/>
      <c r="H110" s="139" t="s">
        <v>1196</v>
      </c>
      <c r="I110" s="136" t="s">
        <v>1306</v>
      </c>
      <c r="J110" s="139" t="s">
        <v>1490</v>
      </c>
      <c r="K110" s="167" t="s">
        <v>1569</v>
      </c>
      <c r="L110" s="139" t="s">
        <v>1570</v>
      </c>
      <c r="M110" s="139" t="s">
        <v>1005</v>
      </c>
      <c r="N110" s="139" t="str">
        <f t="shared" si="4"/>
        <v>Situation_Description_1401</v>
      </c>
      <c r="O110" s="139" t="s">
        <v>1571</v>
      </c>
      <c r="P110" s="136"/>
      <c r="Q110" s="140"/>
      <c r="R110" s="140"/>
      <c r="S110" s="140" t="s">
        <v>361</v>
      </c>
      <c r="T110" s="140"/>
      <c r="U110" s="136" t="s">
        <v>304</v>
      </c>
      <c r="V110" s="141"/>
    </row>
    <row r="111">
      <c r="A111" s="121" t="s">
        <v>1572</v>
      </c>
      <c r="B111" s="122"/>
      <c r="C111" s="122"/>
      <c r="D111" s="123"/>
      <c r="E111" s="124"/>
      <c r="F111" s="124"/>
      <c r="G111" s="125"/>
      <c r="H111" s="124"/>
      <c r="I111" s="124"/>
      <c r="J111" s="124"/>
      <c r="K111" s="123"/>
      <c r="L111" s="124"/>
      <c r="M111" s="123"/>
      <c r="N111" s="123"/>
      <c r="O111" s="123"/>
      <c r="P111" s="124"/>
      <c r="Q111" s="126"/>
      <c r="R111" s="126"/>
      <c r="S111" s="126"/>
      <c r="T111" s="126"/>
      <c r="U111" s="123"/>
      <c r="V111" s="123"/>
    </row>
    <row r="112">
      <c r="A112" s="127">
        <f t="shared" ref="A112:A158" si="5">B112+(D112*100)+C112</f>
        <v>10101</v>
      </c>
      <c r="B112" s="168">
        <v>10100.0</v>
      </c>
      <c r="C112" s="168">
        <v>1.0</v>
      </c>
      <c r="D112" s="169">
        <v>0.0</v>
      </c>
      <c r="E112" s="169" t="s">
        <v>1005</v>
      </c>
      <c r="F112" s="169" t="s">
        <v>1573</v>
      </c>
      <c r="G112" s="170"/>
      <c r="H112" s="74" t="s">
        <v>1196</v>
      </c>
      <c r="I112" s="127" t="s">
        <v>1306</v>
      </c>
      <c r="J112" s="169" t="s">
        <v>707</v>
      </c>
      <c r="K112" s="169" t="s">
        <v>1574</v>
      </c>
      <c r="L112" s="74" t="s">
        <v>1575</v>
      </c>
      <c r="M112" s="169" t="s">
        <v>1005</v>
      </c>
      <c r="N112" s="169" t="str">
        <f t="shared" ref="N112:N158" si="6">CONCATENATE("Situation_Description_",A112)</f>
        <v>Situation_Description_10101</v>
      </c>
      <c r="O112" s="74" t="s">
        <v>903</v>
      </c>
      <c r="P112" s="74" t="s">
        <v>1576</v>
      </c>
      <c r="Q112" s="128" t="s">
        <v>1577</v>
      </c>
      <c r="R112" s="128" t="s">
        <v>1577</v>
      </c>
      <c r="S112" s="128" t="s">
        <v>361</v>
      </c>
      <c r="T112" s="128"/>
      <c r="U112" s="169" t="s">
        <v>904</v>
      </c>
      <c r="V112" s="74"/>
    </row>
    <row r="113">
      <c r="A113" s="127">
        <f t="shared" si="5"/>
        <v>10102</v>
      </c>
      <c r="B113" s="127">
        <v>10100.0</v>
      </c>
      <c r="C113" s="127">
        <v>2.0</v>
      </c>
      <c r="D113" s="169">
        <v>0.0</v>
      </c>
      <c r="E113" s="171" t="s">
        <v>1005</v>
      </c>
      <c r="F113" s="171" t="s">
        <v>1573</v>
      </c>
      <c r="G113" s="172"/>
      <c r="H113" s="173" t="s">
        <v>1196</v>
      </c>
      <c r="I113" s="127" t="s">
        <v>1306</v>
      </c>
      <c r="J113" s="74" t="s">
        <v>709</v>
      </c>
      <c r="K113" s="171" t="s">
        <v>1578</v>
      </c>
      <c r="L113" s="173" t="s">
        <v>1575</v>
      </c>
      <c r="M113" s="169" t="s">
        <v>1005</v>
      </c>
      <c r="N113" s="171" t="str">
        <f t="shared" si="6"/>
        <v>Situation_Description_10102</v>
      </c>
      <c r="O113" s="173" t="s">
        <v>1579</v>
      </c>
      <c r="P113" s="173" t="s">
        <v>1576</v>
      </c>
      <c r="Q113" s="128" t="s">
        <v>1580</v>
      </c>
      <c r="R113" s="128" t="s">
        <v>1580</v>
      </c>
      <c r="S113" s="128" t="s">
        <v>361</v>
      </c>
      <c r="T113" s="128"/>
      <c r="U113" s="169" t="s">
        <v>1581</v>
      </c>
      <c r="V113" s="74"/>
    </row>
    <row r="114">
      <c r="A114" s="127">
        <f t="shared" si="5"/>
        <v>10103</v>
      </c>
      <c r="B114" s="168">
        <v>10100.0</v>
      </c>
      <c r="C114" s="168">
        <v>3.0</v>
      </c>
      <c r="D114" s="169">
        <v>0.0</v>
      </c>
      <c r="E114" s="171" t="s">
        <v>1005</v>
      </c>
      <c r="F114" s="171" t="s">
        <v>1573</v>
      </c>
      <c r="G114" s="172"/>
      <c r="H114" s="173" t="s">
        <v>1196</v>
      </c>
      <c r="I114" s="127" t="s">
        <v>1306</v>
      </c>
      <c r="J114" s="74" t="s">
        <v>710</v>
      </c>
      <c r="K114" s="171" t="s">
        <v>1582</v>
      </c>
      <c r="L114" s="173" t="s">
        <v>1575</v>
      </c>
      <c r="M114" s="169" t="s">
        <v>1005</v>
      </c>
      <c r="N114" s="171" t="str">
        <f t="shared" si="6"/>
        <v>Situation_Description_10103</v>
      </c>
      <c r="O114" s="173" t="s">
        <v>1583</v>
      </c>
      <c r="P114" s="173" t="s">
        <v>1576</v>
      </c>
      <c r="Q114" s="128" t="s">
        <v>1584</v>
      </c>
      <c r="R114" s="128" t="s">
        <v>1584</v>
      </c>
      <c r="S114" s="128" t="s">
        <v>361</v>
      </c>
      <c r="T114" s="128"/>
      <c r="U114" s="169" t="s">
        <v>1585</v>
      </c>
      <c r="V114" s="74"/>
    </row>
    <row r="115">
      <c r="A115" s="127">
        <f t="shared" si="5"/>
        <v>10104</v>
      </c>
      <c r="B115" s="127">
        <v>10100.0</v>
      </c>
      <c r="C115" s="127">
        <v>4.0</v>
      </c>
      <c r="D115" s="169">
        <v>0.0</v>
      </c>
      <c r="E115" s="171" t="s">
        <v>1005</v>
      </c>
      <c r="F115" s="171" t="s">
        <v>1573</v>
      </c>
      <c r="G115" s="172"/>
      <c r="H115" s="173" t="s">
        <v>1196</v>
      </c>
      <c r="I115" s="127" t="s">
        <v>1306</v>
      </c>
      <c r="J115" s="74" t="s">
        <v>711</v>
      </c>
      <c r="K115" s="171" t="s">
        <v>1586</v>
      </c>
      <c r="L115" s="173" t="s">
        <v>1575</v>
      </c>
      <c r="M115" s="169" t="s">
        <v>1005</v>
      </c>
      <c r="N115" s="171" t="str">
        <f t="shared" si="6"/>
        <v>Situation_Description_10104</v>
      </c>
      <c r="O115" s="173" t="s">
        <v>1587</v>
      </c>
      <c r="P115" s="173" t="s">
        <v>1576</v>
      </c>
      <c r="Q115" s="128" t="s">
        <v>1588</v>
      </c>
      <c r="R115" s="128" t="s">
        <v>1588</v>
      </c>
      <c r="S115" s="128" t="s">
        <v>361</v>
      </c>
      <c r="T115" s="128"/>
      <c r="U115" s="169" t="s">
        <v>1589</v>
      </c>
      <c r="V115" s="74"/>
    </row>
    <row r="116">
      <c r="A116" s="127">
        <f t="shared" si="5"/>
        <v>10105</v>
      </c>
      <c r="B116" s="168">
        <v>10100.0</v>
      </c>
      <c r="C116" s="168">
        <v>5.0</v>
      </c>
      <c r="D116" s="169">
        <v>0.0</v>
      </c>
      <c r="E116" s="171" t="s">
        <v>1005</v>
      </c>
      <c r="F116" s="171" t="s">
        <v>1573</v>
      </c>
      <c r="G116" s="172"/>
      <c r="H116" s="173" t="s">
        <v>1196</v>
      </c>
      <c r="I116" s="127" t="s">
        <v>1306</v>
      </c>
      <c r="J116" s="74" t="s">
        <v>712</v>
      </c>
      <c r="K116" s="171" t="s">
        <v>1590</v>
      </c>
      <c r="L116" s="173" t="s">
        <v>1575</v>
      </c>
      <c r="M116" s="169" t="s">
        <v>1005</v>
      </c>
      <c r="N116" s="171" t="str">
        <f t="shared" si="6"/>
        <v>Situation_Description_10105</v>
      </c>
      <c r="O116" s="173" t="s">
        <v>1591</v>
      </c>
      <c r="P116" s="173" t="s">
        <v>1576</v>
      </c>
      <c r="Q116" s="128" t="s">
        <v>1592</v>
      </c>
      <c r="R116" s="128" t="s">
        <v>1592</v>
      </c>
      <c r="S116" s="128" t="s">
        <v>361</v>
      </c>
      <c r="T116" s="128"/>
      <c r="U116" s="169" t="s">
        <v>1593</v>
      </c>
      <c r="V116" s="74"/>
    </row>
    <row r="117">
      <c r="A117" s="127">
        <f t="shared" si="5"/>
        <v>10106</v>
      </c>
      <c r="B117" s="127">
        <v>10100.0</v>
      </c>
      <c r="C117" s="127">
        <v>6.0</v>
      </c>
      <c r="D117" s="169">
        <v>0.0</v>
      </c>
      <c r="E117" s="171" t="s">
        <v>1005</v>
      </c>
      <c r="F117" s="171" t="s">
        <v>1573</v>
      </c>
      <c r="G117" s="172"/>
      <c r="H117" s="173" t="s">
        <v>1196</v>
      </c>
      <c r="I117" s="127" t="s">
        <v>1306</v>
      </c>
      <c r="J117" s="74" t="s">
        <v>713</v>
      </c>
      <c r="K117" s="171" t="s">
        <v>1594</v>
      </c>
      <c r="L117" s="173" t="s">
        <v>1575</v>
      </c>
      <c r="M117" s="169" t="s">
        <v>1005</v>
      </c>
      <c r="N117" s="171" t="str">
        <f t="shared" si="6"/>
        <v>Situation_Description_10106</v>
      </c>
      <c r="O117" s="173" t="s">
        <v>1595</v>
      </c>
      <c r="P117" s="173" t="s">
        <v>1576</v>
      </c>
      <c r="Q117" s="128" t="s">
        <v>1596</v>
      </c>
      <c r="R117" s="128" t="s">
        <v>1596</v>
      </c>
      <c r="S117" s="128" t="s">
        <v>361</v>
      </c>
      <c r="T117" s="128"/>
      <c r="U117" s="169" t="s">
        <v>1597</v>
      </c>
      <c r="V117" s="74"/>
    </row>
    <row r="118">
      <c r="A118" s="127">
        <f t="shared" si="5"/>
        <v>10107</v>
      </c>
      <c r="B118" s="168">
        <v>10100.0</v>
      </c>
      <c r="C118" s="168">
        <v>7.0</v>
      </c>
      <c r="D118" s="169">
        <v>0.0</v>
      </c>
      <c r="E118" s="171" t="s">
        <v>1005</v>
      </c>
      <c r="F118" s="171" t="s">
        <v>1573</v>
      </c>
      <c r="G118" s="172"/>
      <c r="H118" s="173" t="s">
        <v>1196</v>
      </c>
      <c r="I118" s="127" t="s">
        <v>1306</v>
      </c>
      <c r="J118" s="74" t="s">
        <v>714</v>
      </c>
      <c r="K118" s="171" t="s">
        <v>1598</v>
      </c>
      <c r="L118" s="173" t="s">
        <v>1575</v>
      </c>
      <c r="M118" s="169" t="s">
        <v>1005</v>
      </c>
      <c r="N118" s="171" t="str">
        <f t="shared" si="6"/>
        <v>Situation_Description_10107</v>
      </c>
      <c r="O118" s="173" t="s">
        <v>1599</v>
      </c>
      <c r="P118" s="173" t="s">
        <v>1576</v>
      </c>
      <c r="Q118" s="128" t="s">
        <v>1600</v>
      </c>
      <c r="R118" s="128" t="s">
        <v>1600</v>
      </c>
      <c r="S118" s="128" t="s">
        <v>361</v>
      </c>
      <c r="T118" s="128"/>
      <c r="U118" s="169" t="s">
        <v>1601</v>
      </c>
      <c r="V118" s="74"/>
    </row>
    <row r="119">
      <c r="A119" s="127">
        <f t="shared" si="5"/>
        <v>10108</v>
      </c>
      <c r="B119" s="127">
        <v>10100.0</v>
      </c>
      <c r="C119" s="127">
        <v>8.0</v>
      </c>
      <c r="D119" s="169">
        <v>0.0</v>
      </c>
      <c r="E119" s="171" t="s">
        <v>1005</v>
      </c>
      <c r="F119" s="171" t="s">
        <v>1573</v>
      </c>
      <c r="G119" s="172"/>
      <c r="H119" s="173" t="s">
        <v>1196</v>
      </c>
      <c r="I119" s="127" t="s">
        <v>1306</v>
      </c>
      <c r="J119" s="74" t="s">
        <v>715</v>
      </c>
      <c r="K119" s="171" t="s">
        <v>1602</v>
      </c>
      <c r="L119" s="173" t="s">
        <v>1575</v>
      </c>
      <c r="M119" s="169" t="s">
        <v>1005</v>
      </c>
      <c r="N119" s="171" t="str">
        <f t="shared" si="6"/>
        <v>Situation_Description_10108</v>
      </c>
      <c r="O119" s="173" t="s">
        <v>1603</v>
      </c>
      <c r="P119" s="173" t="s">
        <v>1576</v>
      </c>
      <c r="Q119" s="128" t="s">
        <v>1604</v>
      </c>
      <c r="R119" s="128" t="s">
        <v>1604</v>
      </c>
      <c r="S119" s="128" t="s">
        <v>361</v>
      </c>
      <c r="T119" s="128"/>
      <c r="U119" s="169" t="s">
        <v>1605</v>
      </c>
      <c r="V119" s="74"/>
    </row>
    <row r="120">
      <c r="A120" s="127">
        <f t="shared" si="5"/>
        <v>10109</v>
      </c>
      <c r="B120" s="168">
        <v>10100.0</v>
      </c>
      <c r="C120" s="168">
        <v>9.0</v>
      </c>
      <c r="D120" s="169">
        <v>0.0</v>
      </c>
      <c r="E120" s="171" t="s">
        <v>1005</v>
      </c>
      <c r="F120" s="171" t="s">
        <v>1573</v>
      </c>
      <c r="G120" s="172"/>
      <c r="H120" s="173" t="s">
        <v>1196</v>
      </c>
      <c r="I120" s="127" t="s">
        <v>1306</v>
      </c>
      <c r="J120" s="74" t="s">
        <v>716</v>
      </c>
      <c r="K120" s="171" t="s">
        <v>1606</v>
      </c>
      <c r="L120" s="173" t="s">
        <v>1575</v>
      </c>
      <c r="M120" s="169" t="s">
        <v>1005</v>
      </c>
      <c r="N120" s="171" t="str">
        <f t="shared" si="6"/>
        <v>Situation_Description_10109</v>
      </c>
      <c r="O120" s="173" t="s">
        <v>1607</v>
      </c>
      <c r="P120" s="173" t="s">
        <v>1576</v>
      </c>
      <c r="Q120" s="128" t="s">
        <v>1608</v>
      </c>
      <c r="R120" s="128" t="s">
        <v>1608</v>
      </c>
      <c r="S120" s="128" t="s">
        <v>361</v>
      </c>
      <c r="T120" s="128"/>
      <c r="U120" s="169" t="s">
        <v>1609</v>
      </c>
      <c r="V120" s="74"/>
    </row>
    <row r="121">
      <c r="A121" s="127">
        <f t="shared" si="5"/>
        <v>10110</v>
      </c>
      <c r="B121" s="127">
        <v>10100.0</v>
      </c>
      <c r="C121" s="127">
        <v>10.0</v>
      </c>
      <c r="D121" s="169">
        <v>0.0</v>
      </c>
      <c r="E121" s="171" t="s">
        <v>1005</v>
      </c>
      <c r="F121" s="171" t="s">
        <v>1573</v>
      </c>
      <c r="G121" s="172"/>
      <c r="H121" s="173" t="s">
        <v>1196</v>
      </c>
      <c r="I121" s="127" t="s">
        <v>1306</v>
      </c>
      <c r="J121" s="74" t="s">
        <v>717</v>
      </c>
      <c r="K121" s="171" t="s">
        <v>1610</v>
      </c>
      <c r="L121" s="173" t="s">
        <v>1575</v>
      </c>
      <c r="M121" s="169" t="s">
        <v>1005</v>
      </c>
      <c r="N121" s="171" t="str">
        <f t="shared" si="6"/>
        <v>Situation_Description_10110</v>
      </c>
      <c r="O121" s="173" t="s">
        <v>1611</v>
      </c>
      <c r="P121" s="173" t="s">
        <v>1576</v>
      </c>
      <c r="Q121" s="128" t="s">
        <v>1612</v>
      </c>
      <c r="R121" s="128" t="s">
        <v>1612</v>
      </c>
      <c r="S121" s="128" t="s">
        <v>361</v>
      </c>
      <c r="T121" s="128"/>
      <c r="U121" s="169" t="s">
        <v>1613</v>
      </c>
      <c r="V121" s="74"/>
    </row>
    <row r="122">
      <c r="A122" s="127">
        <f t="shared" si="5"/>
        <v>10111</v>
      </c>
      <c r="B122" s="168">
        <v>10100.0</v>
      </c>
      <c r="C122" s="168">
        <v>11.0</v>
      </c>
      <c r="D122" s="169">
        <v>0.0</v>
      </c>
      <c r="E122" s="171" t="s">
        <v>1005</v>
      </c>
      <c r="F122" s="171" t="s">
        <v>1573</v>
      </c>
      <c r="G122" s="172"/>
      <c r="H122" s="173" t="s">
        <v>1196</v>
      </c>
      <c r="I122" s="127" t="s">
        <v>1306</v>
      </c>
      <c r="J122" s="74" t="s">
        <v>718</v>
      </c>
      <c r="K122" s="171" t="s">
        <v>1614</v>
      </c>
      <c r="L122" s="173" t="s">
        <v>1575</v>
      </c>
      <c r="M122" s="169" t="s">
        <v>1005</v>
      </c>
      <c r="N122" s="171" t="str">
        <f t="shared" si="6"/>
        <v>Situation_Description_10111</v>
      </c>
      <c r="O122" s="173" t="s">
        <v>1615</v>
      </c>
      <c r="P122" s="173" t="s">
        <v>1576</v>
      </c>
      <c r="Q122" s="128" t="s">
        <v>1616</v>
      </c>
      <c r="R122" s="128" t="s">
        <v>1616</v>
      </c>
      <c r="S122" s="128" t="s">
        <v>361</v>
      </c>
      <c r="T122" s="128"/>
      <c r="U122" s="169" t="s">
        <v>1617</v>
      </c>
      <c r="V122" s="74"/>
    </row>
    <row r="123">
      <c r="A123" s="127">
        <f t="shared" si="5"/>
        <v>10112</v>
      </c>
      <c r="B123" s="127">
        <v>10100.0</v>
      </c>
      <c r="C123" s="127">
        <v>12.0</v>
      </c>
      <c r="D123" s="169">
        <v>0.0</v>
      </c>
      <c r="E123" s="171" t="s">
        <v>1005</v>
      </c>
      <c r="F123" s="171" t="s">
        <v>1573</v>
      </c>
      <c r="G123" s="172"/>
      <c r="H123" s="173" t="s">
        <v>1196</v>
      </c>
      <c r="I123" s="127" t="s">
        <v>1306</v>
      </c>
      <c r="J123" s="74" t="s">
        <v>719</v>
      </c>
      <c r="K123" s="171" t="s">
        <v>1618</v>
      </c>
      <c r="L123" s="173" t="s">
        <v>1575</v>
      </c>
      <c r="M123" s="169" t="s">
        <v>1005</v>
      </c>
      <c r="N123" s="171" t="str">
        <f t="shared" si="6"/>
        <v>Situation_Description_10112</v>
      </c>
      <c r="O123" s="173" t="s">
        <v>1619</v>
      </c>
      <c r="P123" s="173" t="s">
        <v>1576</v>
      </c>
      <c r="Q123" s="128" t="s">
        <v>1620</v>
      </c>
      <c r="R123" s="128" t="s">
        <v>1620</v>
      </c>
      <c r="S123" s="128" t="s">
        <v>361</v>
      </c>
      <c r="T123" s="128"/>
      <c r="U123" s="169" t="s">
        <v>1621</v>
      </c>
      <c r="V123" s="74"/>
    </row>
    <row r="124">
      <c r="A124" s="174">
        <f t="shared" si="5"/>
        <v>10201</v>
      </c>
      <c r="B124" s="174">
        <v>10200.0</v>
      </c>
      <c r="C124" s="174">
        <v>1.0</v>
      </c>
      <c r="D124" s="175">
        <v>0.0</v>
      </c>
      <c r="E124" s="175" t="s">
        <v>1005</v>
      </c>
      <c r="F124" s="175" t="s">
        <v>1573</v>
      </c>
      <c r="G124" s="176"/>
      <c r="H124" s="177" t="s">
        <v>1196</v>
      </c>
      <c r="I124" s="174" t="s">
        <v>1306</v>
      </c>
      <c r="J124" s="177" t="s">
        <v>11</v>
      </c>
      <c r="K124" s="175" t="s">
        <v>1622</v>
      </c>
      <c r="L124" s="177" t="s">
        <v>1623</v>
      </c>
      <c r="M124" s="175" t="s">
        <v>1005</v>
      </c>
      <c r="N124" s="175" t="str">
        <f t="shared" si="6"/>
        <v>Situation_Description_10201</v>
      </c>
      <c r="O124" s="177" t="s">
        <v>1624</v>
      </c>
      <c r="P124" s="177" t="s">
        <v>1576</v>
      </c>
      <c r="Q124" s="178" t="s">
        <v>1625</v>
      </c>
      <c r="R124" s="178" t="s">
        <v>1625</v>
      </c>
      <c r="S124" s="178" t="s">
        <v>361</v>
      </c>
      <c r="T124" s="178"/>
      <c r="U124" s="175" t="s">
        <v>1626</v>
      </c>
      <c r="V124" s="177"/>
    </row>
    <row r="125">
      <c r="A125" s="174">
        <f t="shared" si="5"/>
        <v>10202</v>
      </c>
      <c r="B125" s="174">
        <v>10200.0</v>
      </c>
      <c r="C125" s="174">
        <v>2.0</v>
      </c>
      <c r="D125" s="175">
        <v>0.0</v>
      </c>
      <c r="E125" s="179" t="s">
        <v>1005</v>
      </c>
      <c r="F125" s="179" t="s">
        <v>1573</v>
      </c>
      <c r="G125" s="180"/>
      <c r="H125" s="181" t="s">
        <v>1196</v>
      </c>
      <c r="I125" s="174" t="s">
        <v>1306</v>
      </c>
      <c r="J125" s="177" t="s">
        <v>490</v>
      </c>
      <c r="K125" s="179" t="s">
        <v>1627</v>
      </c>
      <c r="L125" s="181" t="s">
        <v>1623</v>
      </c>
      <c r="M125" s="175" t="s">
        <v>1005</v>
      </c>
      <c r="N125" s="179" t="str">
        <f t="shared" si="6"/>
        <v>Situation_Description_10202</v>
      </c>
      <c r="O125" s="181" t="s">
        <v>1628</v>
      </c>
      <c r="P125" s="181" t="s">
        <v>1576</v>
      </c>
      <c r="Q125" s="178" t="s">
        <v>1629</v>
      </c>
      <c r="R125" s="178" t="s">
        <v>1629</v>
      </c>
      <c r="S125" s="178" t="s">
        <v>361</v>
      </c>
      <c r="T125" s="178"/>
      <c r="U125" s="179" t="s">
        <v>1630</v>
      </c>
      <c r="V125" s="177"/>
    </row>
    <row r="126">
      <c r="A126" s="174">
        <f t="shared" si="5"/>
        <v>10203</v>
      </c>
      <c r="B126" s="174">
        <v>10200.0</v>
      </c>
      <c r="C126" s="174">
        <v>3.0</v>
      </c>
      <c r="D126" s="175">
        <v>0.0</v>
      </c>
      <c r="E126" s="179" t="s">
        <v>1005</v>
      </c>
      <c r="F126" s="179" t="s">
        <v>1573</v>
      </c>
      <c r="G126" s="180"/>
      <c r="H126" s="181" t="s">
        <v>1196</v>
      </c>
      <c r="I126" s="174" t="s">
        <v>1306</v>
      </c>
      <c r="J126" s="177" t="s">
        <v>723</v>
      </c>
      <c r="K126" s="179" t="s">
        <v>1631</v>
      </c>
      <c r="L126" s="181" t="s">
        <v>1623</v>
      </c>
      <c r="M126" s="175" t="s">
        <v>1005</v>
      </c>
      <c r="N126" s="179" t="str">
        <f t="shared" si="6"/>
        <v>Situation_Description_10203</v>
      </c>
      <c r="O126" s="181" t="s">
        <v>1632</v>
      </c>
      <c r="P126" s="181" t="s">
        <v>1576</v>
      </c>
      <c r="Q126" s="178" t="s">
        <v>1633</v>
      </c>
      <c r="R126" s="178" t="s">
        <v>1633</v>
      </c>
      <c r="S126" s="178" t="s">
        <v>361</v>
      </c>
      <c r="T126" s="178"/>
      <c r="U126" s="179" t="s">
        <v>1634</v>
      </c>
      <c r="V126" s="177"/>
    </row>
    <row r="127">
      <c r="A127" s="174">
        <f t="shared" si="5"/>
        <v>10204</v>
      </c>
      <c r="B127" s="174">
        <v>10200.0</v>
      </c>
      <c r="C127" s="174">
        <v>4.0</v>
      </c>
      <c r="D127" s="175">
        <v>0.0</v>
      </c>
      <c r="E127" s="179" t="s">
        <v>1005</v>
      </c>
      <c r="F127" s="179" t="s">
        <v>1573</v>
      </c>
      <c r="G127" s="180"/>
      <c r="H127" s="181" t="s">
        <v>1196</v>
      </c>
      <c r="I127" s="174" t="s">
        <v>1306</v>
      </c>
      <c r="J127" s="177" t="s">
        <v>724</v>
      </c>
      <c r="K127" s="179" t="s">
        <v>1635</v>
      </c>
      <c r="L127" s="181" t="s">
        <v>1623</v>
      </c>
      <c r="M127" s="175" t="s">
        <v>1005</v>
      </c>
      <c r="N127" s="179" t="str">
        <f t="shared" si="6"/>
        <v>Situation_Description_10204</v>
      </c>
      <c r="O127" s="181" t="s">
        <v>1636</v>
      </c>
      <c r="P127" s="181" t="s">
        <v>1576</v>
      </c>
      <c r="Q127" s="178" t="s">
        <v>1637</v>
      </c>
      <c r="R127" s="178" t="s">
        <v>1637</v>
      </c>
      <c r="S127" s="178" t="s">
        <v>361</v>
      </c>
      <c r="T127" s="178"/>
      <c r="U127" s="179" t="s">
        <v>1638</v>
      </c>
      <c r="V127" s="177"/>
    </row>
    <row r="128">
      <c r="A128" s="174">
        <f t="shared" si="5"/>
        <v>10205</v>
      </c>
      <c r="B128" s="174">
        <v>10200.0</v>
      </c>
      <c r="C128" s="174">
        <v>5.0</v>
      </c>
      <c r="D128" s="175">
        <v>0.0</v>
      </c>
      <c r="E128" s="179" t="s">
        <v>1005</v>
      </c>
      <c r="F128" s="179" t="s">
        <v>1573</v>
      </c>
      <c r="G128" s="180"/>
      <c r="H128" s="181" t="s">
        <v>1196</v>
      </c>
      <c r="I128" s="174" t="s">
        <v>1306</v>
      </c>
      <c r="J128" s="177" t="s">
        <v>725</v>
      </c>
      <c r="K128" s="179" t="s">
        <v>1639</v>
      </c>
      <c r="L128" s="181" t="s">
        <v>1623</v>
      </c>
      <c r="M128" s="175" t="s">
        <v>1005</v>
      </c>
      <c r="N128" s="179" t="str">
        <f t="shared" si="6"/>
        <v>Situation_Description_10205</v>
      </c>
      <c r="O128" s="181" t="s">
        <v>1640</v>
      </c>
      <c r="P128" s="181" t="s">
        <v>1576</v>
      </c>
      <c r="Q128" s="178" t="s">
        <v>1641</v>
      </c>
      <c r="R128" s="178" t="s">
        <v>1641</v>
      </c>
      <c r="S128" s="178" t="s">
        <v>361</v>
      </c>
      <c r="T128" s="178"/>
      <c r="U128" s="179" t="s">
        <v>1642</v>
      </c>
      <c r="V128" s="177"/>
    </row>
    <row r="129">
      <c r="A129" s="174">
        <f t="shared" si="5"/>
        <v>10206</v>
      </c>
      <c r="B129" s="174">
        <v>10200.0</v>
      </c>
      <c r="C129" s="174">
        <v>6.0</v>
      </c>
      <c r="D129" s="175">
        <v>0.0</v>
      </c>
      <c r="E129" s="179" t="s">
        <v>1005</v>
      </c>
      <c r="F129" s="179" t="s">
        <v>1573</v>
      </c>
      <c r="G129" s="180"/>
      <c r="H129" s="181" t="s">
        <v>1196</v>
      </c>
      <c r="I129" s="174" t="s">
        <v>1306</v>
      </c>
      <c r="J129" s="177" t="s">
        <v>726</v>
      </c>
      <c r="K129" s="179" t="s">
        <v>1643</v>
      </c>
      <c r="L129" s="181" t="s">
        <v>1623</v>
      </c>
      <c r="M129" s="175" t="s">
        <v>1005</v>
      </c>
      <c r="N129" s="179" t="str">
        <f t="shared" si="6"/>
        <v>Situation_Description_10206</v>
      </c>
      <c r="O129" s="181" t="s">
        <v>1644</v>
      </c>
      <c r="P129" s="181" t="s">
        <v>1576</v>
      </c>
      <c r="Q129" s="178" t="s">
        <v>1645</v>
      </c>
      <c r="R129" s="178" t="s">
        <v>1645</v>
      </c>
      <c r="S129" s="178" t="s">
        <v>361</v>
      </c>
      <c r="T129" s="178"/>
      <c r="U129" s="179" t="s">
        <v>1646</v>
      </c>
      <c r="V129" s="177"/>
    </row>
    <row r="130">
      <c r="A130" s="174">
        <f t="shared" si="5"/>
        <v>10207</v>
      </c>
      <c r="B130" s="174">
        <v>10200.0</v>
      </c>
      <c r="C130" s="174">
        <v>7.0</v>
      </c>
      <c r="D130" s="175">
        <v>0.0</v>
      </c>
      <c r="E130" s="179" t="s">
        <v>1005</v>
      </c>
      <c r="F130" s="179" t="s">
        <v>1573</v>
      </c>
      <c r="G130" s="180"/>
      <c r="H130" s="181" t="s">
        <v>1196</v>
      </c>
      <c r="I130" s="174" t="s">
        <v>1306</v>
      </c>
      <c r="J130" s="177" t="s">
        <v>727</v>
      </c>
      <c r="K130" s="179" t="s">
        <v>1647</v>
      </c>
      <c r="L130" s="181" t="s">
        <v>1623</v>
      </c>
      <c r="M130" s="175" t="s">
        <v>1005</v>
      </c>
      <c r="N130" s="179" t="str">
        <f t="shared" si="6"/>
        <v>Situation_Description_10207</v>
      </c>
      <c r="O130" s="181" t="s">
        <v>1648</v>
      </c>
      <c r="P130" s="181" t="s">
        <v>1576</v>
      </c>
      <c r="Q130" s="178" t="s">
        <v>1649</v>
      </c>
      <c r="R130" s="178" t="s">
        <v>1649</v>
      </c>
      <c r="S130" s="178" t="s">
        <v>361</v>
      </c>
      <c r="T130" s="178"/>
      <c r="U130" s="179" t="s">
        <v>1650</v>
      </c>
      <c r="V130" s="177"/>
    </row>
    <row r="131">
      <c r="A131" s="174">
        <f t="shared" si="5"/>
        <v>10208</v>
      </c>
      <c r="B131" s="174">
        <v>10200.0</v>
      </c>
      <c r="C131" s="174">
        <v>8.0</v>
      </c>
      <c r="D131" s="175">
        <v>0.0</v>
      </c>
      <c r="E131" s="179" t="s">
        <v>1005</v>
      </c>
      <c r="F131" s="179" t="s">
        <v>1573</v>
      </c>
      <c r="G131" s="180"/>
      <c r="H131" s="181" t="s">
        <v>1196</v>
      </c>
      <c r="I131" s="174" t="s">
        <v>1306</v>
      </c>
      <c r="J131" s="177" t="s">
        <v>728</v>
      </c>
      <c r="K131" s="179" t="s">
        <v>1651</v>
      </c>
      <c r="L131" s="181" t="s">
        <v>1623</v>
      </c>
      <c r="M131" s="175" t="s">
        <v>1005</v>
      </c>
      <c r="N131" s="179" t="str">
        <f t="shared" si="6"/>
        <v>Situation_Description_10208</v>
      </c>
      <c r="O131" s="181" t="s">
        <v>1652</v>
      </c>
      <c r="P131" s="181" t="s">
        <v>1576</v>
      </c>
      <c r="Q131" s="178" t="s">
        <v>1653</v>
      </c>
      <c r="R131" s="178" t="s">
        <v>1653</v>
      </c>
      <c r="S131" s="178" t="s">
        <v>361</v>
      </c>
      <c r="T131" s="178"/>
      <c r="U131" s="179" t="s">
        <v>1654</v>
      </c>
      <c r="V131" s="177"/>
    </row>
    <row r="132">
      <c r="A132" s="174">
        <f t="shared" si="5"/>
        <v>10209</v>
      </c>
      <c r="B132" s="174">
        <v>10200.0</v>
      </c>
      <c r="C132" s="174">
        <v>9.0</v>
      </c>
      <c r="D132" s="175">
        <v>0.0</v>
      </c>
      <c r="E132" s="179" t="s">
        <v>1005</v>
      </c>
      <c r="F132" s="179" t="s">
        <v>1573</v>
      </c>
      <c r="G132" s="180"/>
      <c r="H132" s="181" t="s">
        <v>1196</v>
      </c>
      <c r="I132" s="174" t="s">
        <v>1306</v>
      </c>
      <c r="J132" s="177" t="s">
        <v>493</v>
      </c>
      <c r="K132" s="179" t="s">
        <v>1655</v>
      </c>
      <c r="L132" s="181" t="s">
        <v>1623</v>
      </c>
      <c r="M132" s="175" t="s">
        <v>1005</v>
      </c>
      <c r="N132" s="179" t="str">
        <f t="shared" si="6"/>
        <v>Situation_Description_10209</v>
      </c>
      <c r="O132" s="181" t="s">
        <v>1656</v>
      </c>
      <c r="P132" s="181" t="s">
        <v>1576</v>
      </c>
      <c r="Q132" s="178" t="s">
        <v>1657</v>
      </c>
      <c r="R132" s="178" t="s">
        <v>1657</v>
      </c>
      <c r="S132" s="178" t="s">
        <v>361</v>
      </c>
      <c r="T132" s="178"/>
      <c r="U132" s="179" t="s">
        <v>1658</v>
      </c>
      <c r="V132" s="177"/>
    </row>
    <row r="133">
      <c r="A133" s="127">
        <f t="shared" si="5"/>
        <v>10301</v>
      </c>
      <c r="B133" s="127">
        <v>10300.0</v>
      </c>
      <c r="C133" s="127">
        <v>1.0</v>
      </c>
      <c r="D133" s="169">
        <v>0.0</v>
      </c>
      <c r="E133" s="169" t="s">
        <v>1005</v>
      </c>
      <c r="F133" s="169" t="s">
        <v>1573</v>
      </c>
      <c r="G133" s="170"/>
      <c r="H133" s="74" t="s">
        <v>1196</v>
      </c>
      <c r="I133" s="127" t="s">
        <v>1306</v>
      </c>
      <c r="J133" s="74" t="s">
        <v>739</v>
      </c>
      <c r="K133" s="169" t="s">
        <v>1659</v>
      </c>
      <c r="L133" s="74" t="s">
        <v>1660</v>
      </c>
      <c r="M133" s="169" t="s">
        <v>1005</v>
      </c>
      <c r="N133" s="169" t="str">
        <f t="shared" si="6"/>
        <v>Situation_Description_10301</v>
      </c>
      <c r="O133" s="74" t="s">
        <v>1661</v>
      </c>
      <c r="P133" s="74" t="s">
        <v>1576</v>
      </c>
      <c r="Q133" s="128" t="s">
        <v>1662</v>
      </c>
      <c r="R133" s="128" t="s">
        <v>1662</v>
      </c>
      <c r="S133" s="128" t="s">
        <v>361</v>
      </c>
      <c r="T133" s="128"/>
      <c r="U133" s="169" t="s">
        <v>1663</v>
      </c>
      <c r="V133" s="74"/>
    </row>
    <row r="134">
      <c r="A134" s="127">
        <f t="shared" si="5"/>
        <v>10302</v>
      </c>
      <c r="B134" s="127">
        <v>10300.0</v>
      </c>
      <c r="C134" s="127">
        <v>2.0</v>
      </c>
      <c r="D134" s="169">
        <v>0.0</v>
      </c>
      <c r="E134" s="169" t="s">
        <v>1005</v>
      </c>
      <c r="F134" s="169" t="s">
        <v>1573</v>
      </c>
      <c r="G134" s="170"/>
      <c r="H134" s="74" t="s">
        <v>1196</v>
      </c>
      <c r="I134" s="127" t="s">
        <v>1306</v>
      </c>
      <c r="J134" s="74" t="s">
        <v>1664</v>
      </c>
      <c r="K134" s="169" t="s">
        <v>1665</v>
      </c>
      <c r="L134" s="74" t="s">
        <v>1660</v>
      </c>
      <c r="M134" s="169" t="s">
        <v>1005</v>
      </c>
      <c r="N134" s="169" t="str">
        <f t="shared" si="6"/>
        <v>Situation_Description_10302</v>
      </c>
      <c r="O134" s="74" t="s">
        <v>1666</v>
      </c>
      <c r="P134" s="74" t="s">
        <v>1576</v>
      </c>
      <c r="Q134" s="128" t="s">
        <v>1667</v>
      </c>
      <c r="R134" s="128" t="s">
        <v>1667</v>
      </c>
      <c r="S134" s="128" t="s">
        <v>361</v>
      </c>
      <c r="T134" s="128"/>
      <c r="U134" s="169" t="s">
        <v>1668</v>
      </c>
      <c r="V134" s="74"/>
    </row>
    <row r="135">
      <c r="A135" s="127">
        <f t="shared" si="5"/>
        <v>10303</v>
      </c>
      <c r="B135" s="127">
        <v>10300.0</v>
      </c>
      <c r="C135" s="127">
        <v>3.0</v>
      </c>
      <c r="D135" s="169">
        <v>0.0</v>
      </c>
      <c r="E135" s="169" t="s">
        <v>1005</v>
      </c>
      <c r="F135" s="169" t="s">
        <v>1573</v>
      </c>
      <c r="G135" s="170"/>
      <c r="H135" s="74" t="s">
        <v>1196</v>
      </c>
      <c r="I135" s="127" t="s">
        <v>1306</v>
      </c>
      <c r="J135" s="74" t="s">
        <v>1669</v>
      </c>
      <c r="K135" s="169" t="s">
        <v>1670</v>
      </c>
      <c r="L135" s="74" t="s">
        <v>1660</v>
      </c>
      <c r="M135" s="169" t="s">
        <v>1005</v>
      </c>
      <c r="N135" s="169" t="str">
        <f t="shared" si="6"/>
        <v>Situation_Description_10303</v>
      </c>
      <c r="O135" s="74" t="s">
        <v>1671</v>
      </c>
      <c r="P135" s="74" t="s">
        <v>1576</v>
      </c>
      <c r="Q135" s="128" t="s">
        <v>1672</v>
      </c>
      <c r="R135" s="128" t="s">
        <v>1672</v>
      </c>
      <c r="S135" s="128" t="s">
        <v>361</v>
      </c>
      <c r="T135" s="128"/>
      <c r="U135" s="169" t="s">
        <v>1673</v>
      </c>
      <c r="V135" s="74"/>
    </row>
    <row r="136">
      <c r="A136" s="127">
        <f t="shared" si="5"/>
        <v>10304</v>
      </c>
      <c r="B136" s="127">
        <v>10300.0</v>
      </c>
      <c r="C136" s="127">
        <v>4.0</v>
      </c>
      <c r="D136" s="169">
        <v>0.0</v>
      </c>
      <c r="E136" s="169" t="s">
        <v>1005</v>
      </c>
      <c r="F136" s="169" t="s">
        <v>1573</v>
      </c>
      <c r="G136" s="170"/>
      <c r="H136" s="74" t="s">
        <v>1196</v>
      </c>
      <c r="I136" s="127" t="s">
        <v>1306</v>
      </c>
      <c r="J136" s="74" t="s">
        <v>1674</v>
      </c>
      <c r="K136" s="169" t="s">
        <v>1675</v>
      </c>
      <c r="L136" s="74" t="s">
        <v>1660</v>
      </c>
      <c r="M136" s="169" t="s">
        <v>1005</v>
      </c>
      <c r="N136" s="169" t="str">
        <f t="shared" si="6"/>
        <v>Situation_Description_10304</v>
      </c>
      <c r="O136" s="74" t="s">
        <v>1676</v>
      </c>
      <c r="P136" s="74" t="s">
        <v>1576</v>
      </c>
      <c r="Q136" s="128" t="s">
        <v>1677</v>
      </c>
      <c r="R136" s="128" t="s">
        <v>1677</v>
      </c>
      <c r="S136" s="128" t="s">
        <v>361</v>
      </c>
      <c r="T136" s="128"/>
      <c r="U136" s="169" t="s">
        <v>1678</v>
      </c>
      <c r="V136" s="74"/>
    </row>
    <row r="137">
      <c r="A137" s="127">
        <f t="shared" si="5"/>
        <v>10305</v>
      </c>
      <c r="B137" s="127">
        <v>10300.0</v>
      </c>
      <c r="C137" s="127">
        <v>5.0</v>
      </c>
      <c r="D137" s="169">
        <v>0.0</v>
      </c>
      <c r="E137" s="169" t="s">
        <v>1005</v>
      </c>
      <c r="F137" s="169" t="s">
        <v>1573</v>
      </c>
      <c r="G137" s="170"/>
      <c r="H137" s="74" t="s">
        <v>1196</v>
      </c>
      <c r="I137" s="127" t="s">
        <v>1306</v>
      </c>
      <c r="J137" s="74" t="s">
        <v>1679</v>
      </c>
      <c r="K137" s="169" t="s">
        <v>1680</v>
      </c>
      <c r="L137" s="74" t="s">
        <v>1660</v>
      </c>
      <c r="M137" s="169" t="s">
        <v>1005</v>
      </c>
      <c r="N137" s="169" t="str">
        <f t="shared" si="6"/>
        <v>Situation_Description_10305</v>
      </c>
      <c r="O137" s="74" t="s">
        <v>1681</v>
      </c>
      <c r="P137" s="74" t="s">
        <v>1576</v>
      </c>
      <c r="Q137" s="128" t="s">
        <v>1682</v>
      </c>
      <c r="R137" s="128" t="s">
        <v>1682</v>
      </c>
      <c r="S137" s="128" t="s">
        <v>361</v>
      </c>
      <c r="T137" s="128"/>
      <c r="U137" s="169" t="s">
        <v>1683</v>
      </c>
      <c r="V137" s="74"/>
    </row>
    <row r="138">
      <c r="A138" s="182">
        <f t="shared" si="5"/>
        <v>10401</v>
      </c>
      <c r="B138" s="182">
        <v>10400.0</v>
      </c>
      <c r="C138" s="182">
        <v>1.0</v>
      </c>
      <c r="D138" s="183">
        <v>0.0</v>
      </c>
      <c r="E138" s="183" t="s">
        <v>1005</v>
      </c>
      <c r="F138" s="183" t="s">
        <v>1573</v>
      </c>
      <c r="G138" s="184"/>
      <c r="H138" s="185" t="s">
        <v>1196</v>
      </c>
      <c r="I138" s="182" t="s">
        <v>1306</v>
      </c>
      <c r="J138" s="183" t="s">
        <v>707</v>
      </c>
      <c r="K138" s="182" t="s">
        <v>1684</v>
      </c>
      <c r="L138" s="183" t="s">
        <v>1685</v>
      </c>
      <c r="M138" s="183" t="s">
        <v>1005</v>
      </c>
      <c r="N138" s="183" t="str">
        <f t="shared" si="6"/>
        <v>Situation_Description_10401</v>
      </c>
      <c r="O138" s="183" t="s">
        <v>1686</v>
      </c>
      <c r="P138" s="185" t="s">
        <v>1576</v>
      </c>
      <c r="Q138" s="186" t="s">
        <v>1687</v>
      </c>
      <c r="R138" s="186" t="s">
        <v>1687</v>
      </c>
      <c r="S138" s="186" t="s">
        <v>361</v>
      </c>
      <c r="T138" s="186"/>
      <c r="U138" s="183" t="s">
        <v>1688</v>
      </c>
      <c r="V138" s="185"/>
    </row>
    <row r="139">
      <c r="A139" s="182">
        <f t="shared" si="5"/>
        <v>10402</v>
      </c>
      <c r="B139" s="182">
        <v>10400.0</v>
      </c>
      <c r="C139" s="182">
        <v>2.0</v>
      </c>
      <c r="D139" s="182">
        <v>0.0</v>
      </c>
      <c r="E139" s="182" t="s">
        <v>1005</v>
      </c>
      <c r="F139" s="183" t="s">
        <v>1573</v>
      </c>
      <c r="G139" s="187"/>
      <c r="H139" s="188" t="s">
        <v>1196</v>
      </c>
      <c r="I139" s="182" t="s">
        <v>1306</v>
      </c>
      <c r="J139" s="185" t="s">
        <v>709</v>
      </c>
      <c r="K139" s="182" t="s">
        <v>1689</v>
      </c>
      <c r="L139" s="182" t="s">
        <v>1685</v>
      </c>
      <c r="M139" s="182" t="s">
        <v>1005</v>
      </c>
      <c r="N139" s="182" t="str">
        <f t="shared" si="6"/>
        <v>Situation_Description_10402</v>
      </c>
      <c r="O139" s="182" t="s">
        <v>1690</v>
      </c>
      <c r="P139" s="188" t="s">
        <v>1576</v>
      </c>
      <c r="Q139" s="186" t="s">
        <v>1691</v>
      </c>
      <c r="R139" s="186" t="s">
        <v>1691</v>
      </c>
      <c r="S139" s="186" t="s">
        <v>361</v>
      </c>
      <c r="T139" s="186"/>
      <c r="U139" s="182" t="s">
        <v>1688</v>
      </c>
      <c r="V139" s="188"/>
    </row>
    <row r="140">
      <c r="A140" s="182">
        <f t="shared" si="5"/>
        <v>10403</v>
      </c>
      <c r="B140" s="182">
        <v>10400.0</v>
      </c>
      <c r="C140" s="182">
        <v>3.0</v>
      </c>
      <c r="D140" s="182">
        <v>0.0</v>
      </c>
      <c r="E140" s="182" t="s">
        <v>1005</v>
      </c>
      <c r="F140" s="183" t="s">
        <v>1573</v>
      </c>
      <c r="G140" s="187"/>
      <c r="H140" s="188" t="s">
        <v>1196</v>
      </c>
      <c r="I140" s="182" t="s">
        <v>1306</v>
      </c>
      <c r="J140" s="185" t="s">
        <v>710</v>
      </c>
      <c r="K140" s="182" t="s">
        <v>1692</v>
      </c>
      <c r="L140" s="182" t="s">
        <v>1685</v>
      </c>
      <c r="M140" s="182" t="s">
        <v>1005</v>
      </c>
      <c r="N140" s="182" t="str">
        <f t="shared" si="6"/>
        <v>Situation_Description_10403</v>
      </c>
      <c r="O140" s="182" t="s">
        <v>1693</v>
      </c>
      <c r="P140" s="188" t="s">
        <v>1576</v>
      </c>
      <c r="Q140" s="186" t="s">
        <v>1694</v>
      </c>
      <c r="R140" s="186" t="s">
        <v>1694</v>
      </c>
      <c r="S140" s="186" t="s">
        <v>361</v>
      </c>
      <c r="T140" s="186"/>
      <c r="U140" s="182" t="s">
        <v>1688</v>
      </c>
      <c r="V140" s="188"/>
    </row>
    <row r="141">
      <c r="A141" s="182">
        <f t="shared" si="5"/>
        <v>10404</v>
      </c>
      <c r="B141" s="182">
        <v>10400.0</v>
      </c>
      <c r="C141" s="182">
        <v>4.0</v>
      </c>
      <c r="D141" s="182">
        <v>0.0</v>
      </c>
      <c r="E141" s="182" t="s">
        <v>1005</v>
      </c>
      <c r="F141" s="183" t="s">
        <v>1573</v>
      </c>
      <c r="G141" s="187"/>
      <c r="H141" s="188" t="s">
        <v>1196</v>
      </c>
      <c r="I141" s="182" t="s">
        <v>1306</v>
      </c>
      <c r="J141" s="185" t="s">
        <v>711</v>
      </c>
      <c r="K141" s="182" t="s">
        <v>1695</v>
      </c>
      <c r="L141" s="182" t="s">
        <v>1685</v>
      </c>
      <c r="M141" s="182" t="s">
        <v>1005</v>
      </c>
      <c r="N141" s="182" t="str">
        <f t="shared" si="6"/>
        <v>Situation_Description_10404</v>
      </c>
      <c r="O141" s="182" t="s">
        <v>1696</v>
      </c>
      <c r="P141" s="188" t="s">
        <v>1576</v>
      </c>
      <c r="Q141" s="186" t="s">
        <v>1697</v>
      </c>
      <c r="R141" s="186" t="s">
        <v>1697</v>
      </c>
      <c r="S141" s="186" t="s">
        <v>361</v>
      </c>
      <c r="T141" s="186"/>
      <c r="U141" s="182" t="s">
        <v>1688</v>
      </c>
      <c r="V141" s="188"/>
    </row>
    <row r="142">
      <c r="A142" s="182">
        <f t="shared" si="5"/>
        <v>10405</v>
      </c>
      <c r="B142" s="182">
        <v>10400.0</v>
      </c>
      <c r="C142" s="182">
        <v>5.0</v>
      </c>
      <c r="D142" s="182">
        <v>0.0</v>
      </c>
      <c r="E142" s="182" t="s">
        <v>1005</v>
      </c>
      <c r="F142" s="183" t="s">
        <v>1573</v>
      </c>
      <c r="G142" s="187"/>
      <c r="H142" s="188" t="s">
        <v>1196</v>
      </c>
      <c r="I142" s="182" t="s">
        <v>1306</v>
      </c>
      <c r="J142" s="185" t="s">
        <v>712</v>
      </c>
      <c r="K142" s="182" t="s">
        <v>1698</v>
      </c>
      <c r="L142" s="182" t="s">
        <v>1685</v>
      </c>
      <c r="M142" s="182" t="s">
        <v>1005</v>
      </c>
      <c r="N142" s="182" t="str">
        <f t="shared" si="6"/>
        <v>Situation_Description_10405</v>
      </c>
      <c r="O142" s="182" t="s">
        <v>1699</v>
      </c>
      <c r="P142" s="188" t="s">
        <v>1576</v>
      </c>
      <c r="Q142" s="186" t="s">
        <v>1700</v>
      </c>
      <c r="R142" s="186" t="s">
        <v>1700</v>
      </c>
      <c r="S142" s="186" t="s">
        <v>361</v>
      </c>
      <c r="T142" s="186"/>
      <c r="U142" s="182" t="s">
        <v>1688</v>
      </c>
      <c r="V142" s="188"/>
    </row>
    <row r="143">
      <c r="A143" s="182">
        <f t="shared" si="5"/>
        <v>10406</v>
      </c>
      <c r="B143" s="182">
        <v>10400.0</v>
      </c>
      <c r="C143" s="182">
        <v>6.0</v>
      </c>
      <c r="D143" s="182">
        <v>0.0</v>
      </c>
      <c r="E143" s="182" t="s">
        <v>1005</v>
      </c>
      <c r="F143" s="183" t="s">
        <v>1573</v>
      </c>
      <c r="G143" s="187"/>
      <c r="H143" s="188" t="s">
        <v>1196</v>
      </c>
      <c r="I143" s="182" t="s">
        <v>1306</v>
      </c>
      <c r="J143" s="185" t="s">
        <v>713</v>
      </c>
      <c r="K143" s="182" t="s">
        <v>1701</v>
      </c>
      <c r="L143" s="182" t="s">
        <v>1685</v>
      </c>
      <c r="M143" s="182" t="s">
        <v>1005</v>
      </c>
      <c r="N143" s="182" t="str">
        <f t="shared" si="6"/>
        <v>Situation_Description_10406</v>
      </c>
      <c r="O143" s="188" t="s">
        <v>1595</v>
      </c>
      <c r="P143" s="188" t="s">
        <v>1576</v>
      </c>
      <c r="Q143" s="186" t="s">
        <v>1702</v>
      </c>
      <c r="R143" s="186" t="s">
        <v>1702</v>
      </c>
      <c r="S143" s="186" t="s">
        <v>361</v>
      </c>
      <c r="T143" s="186"/>
      <c r="U143" s="182" t="s">
        <v>1688</v>
      </c>
      <c r="V143" s="188"/>
    </row>
    <row r="144">
      <c r="A144" s="182">
        <f t="shared" si="5"/>
        <v>10407</v>
      </c>
      <c r="B144" s="182">
        <v>10400.0</v>
      </c>
      <c r="C144" s="182">
        <v>7.0</v>
      </c>
      <c r="D144" s="182">
        <v>0.0</v>
      </c>
      <c r="E144" s="182" t="s">
        <v>1005</v>
      </c>
      <c r="F144" s="183" t="s">
        <v>1573</v>
      </c>
      <c r="G144" s="187"/>
      <c r="H144" s="188" t="s">
        <v>1196</v>
      </c>
      <c r="I144" s="182" t="s">
        <v>1306</v>
      </c>
      <c r="J144" s="185" t="s">
        <v>714</v>
      </c>
      <c r="K144" s="182" t="s">
        <v>1703</v>
      </c>
      <c r="L144" s="182" t="s">
        <v>1685</v>
      </c>
      <c r="M144" s="182" t="s">
        <v>1005</v>
      </c>
      <c r="N144" s="182" t="str">
        <f t="shared" si="6"/>
        <v>Situation_Description_10407</v>
      </c>
      <c r="O144" s="188" t="s">
        <v>1599</v>
      </c>
      <c r="P144" s="188" t="s">
        <v>1576</v>
      </c>
      <c r="Q144" s="186" t="s">
        <v>1704</v>
      </c>
      <c r="R144" s="186" t="s">
        <v>1704</v>
      </c>
      <c r="S144" s="186" t="s">
        <v>361</v>
      </c>
      <c r="T144" s="186"/>
      <c r="U144" s="182" t="s">
        <v>1688</v>
      </c>
      <c r="V144" s="188"/>
    </row>
    <row r="145">
      <c r="A145" s="182">
        <f t="shared" si="5"/>
        <v>10408</v>
      </c>
      <c r="B145" s="182">
        <v>10400.0</v>
      </c>
      <c r="C145" s="182">
        <v>8.0</v>
      </c>
      <c r="D145" s="182">
        <v>0.0</v>
      </c>
      <c r="E145" s="182" t="s">
        <v>1005</v>
      </c>
      <c r="F145" s="183" t="s">
        <v>1573</v>
      </c>
      <c r="G145" s="187"/>
      <c r="H145" s="188" t="s">
        <v>1196</v>
      </c>
      <c r="I145" s="182" t="s">
        <v>1306</v>
      </c>
      <c r="J145" s="185" t="s">
        <v>715</v>
      </c>
      <c r="K145" s="182" t="s">
        <v>1705</v>
      </c>
      <c r="L145" s="182" t="s">
        <v>1685</v>
      </c>
      <c r="M145" s="182" t="s">
        <v>1005</v>
      </c>
      <c r="N145" s="182" t="str">
        <f t="shared" si="6"/>
        <v>Situation_Description_10408</v>
      </c>
      <c r="O145" s="188" t="s">
        <v>1603</v>
      </c>
      <c r="P145" s="188" t="s">
        <v>1576</v>
      </c>
      <c r="Q145" s="186" t="s">
        <v>1706</v>
      </c>
      <c r="R145" s="186" t="s">
        <v>1706</v>
      </c>
      <c r="S145" s="186" t="s">
        <v>361</v>
      </c>
      <c r="T145" s="186"/>
      <c r="U145" s="182" t="s">
        <v>1688</v>
      </c>
      <c r="V145" s="188"/>
    </row>
    <row r="146">
      <c r="A146" s="182">
        <f t="shared" si="5"/>
        <v>10409</v>
      </c>
      <c r="B146" s="182">
        <v>10400.0</v>
      </c>
      <c r="C146" s="182">
        <v>9.0</v>
      </c>
      <c r="D146" s="182">
        <v>0.0</v>
      </c>
      <c r="E146" s="182" t="s">
        <v>1005</v>
      </c>
      <c r="F146" s="183" t="s">
        <v>1573</v>
      </c>
      <c r="G146" s="187"/>
      <c r="H146" s="188" t="s">
        <v>1196</v>
      </c>
      <c r="I146" s="182" t="s">
        <v>1306</v>
      </c>
      <c r="J146" s="185" t="s">
        <v>716</v>
      </c>
      <c r="K146" s="182" t="s">
        <v>1707</v>
      </c>
      <c r="L146" s="182" t="s">
        <v>1685</v>
      </c>
      <c r="M146" s="182" t="s">
        <v>1005</v>
      </c>
      <c r="N146" s="182" t="str">
        <f t="shared" si="6"/>
        <v>Situation_Description_10409</v>
      </c>
      <c r="O146" s="188" t="s">
        <v>1607</v>
      </c>
      <c r="P146" s="188" t="s">
        <v>1576</v>
      </c>
      <c r="Q146" s="186" t="s">
        <v>1708</v>
      </c>
      <c r="R146" s="186" t="s">
        <v>1708</v>
      </c>
      <c r="S146" s="186" t="s">
        <v>361</v>
      </c>
      <c r="T146" s="186"/>
      <c r="U146" s="182" t="s">
        <v>1688</v>
      </c>
      <c r="V146" s="188"/>
    </row>
    <row r="147">
      <c r="A147" s="182">
        <f t="shared" si="5"/>
        <v>10410</v>
      </c>
      <c r="B147" s="182">
        <v>10400.0</v>
      </c>
      <c r="C147" s="182">
        <v>10.0</v>
      </c>
      <c r="D147" s="182">
        <v>0.0</v>
      </c>
      <c r="E147" s="182" t="s">
        <v>1005</v>
      </c>
      <c r="F147" s="183" t="s">
        <v>1573</v>
      </c>
      <c r="G147" s="187"/>
      <c r="H147" s="188" t="s">
        <v>1196</v>
      </c>
      <c r="I147" s="182" t="s">
        <v>1306</v>
      </c>
      <c r="J147" s="185" t="s">
        <v>717</v>
      </c>
      <c r="K147" s="182" t="s">
        <v>1709</v>
      </c>
      <c r="L147" s="182" t="s">
        <v>1685</v>
      </c>
      <c r="M147" s="182" t="s">
        <v>1005</v>
      </c>
      <c r="N147" s="182" t="str">
        <f t="shared" si="6"/>
        <v>Situation_Description_10410</v>
      </c>
      <c r="O147" s="188" t="s">
        <v>1611</v>
      </c>
      <c r="P147" s="188" t="s">
        <v>1576</v>
      </c>
      <c r="Q147" s="186" t="s">
        <v>1710</v>
      </c>
      <c r="R147" s="186" t="s">
        <v>1710</v>
      </c>
      <c r="S147" s="186" t="s">
        <v>361</v>
      </c>
      <c r="T147" s="186"/>
      <c r="U147" s="182" t="s">
        <v>1688</v>
      </c>
      <c r="V147" s="188"/>
    </row>
    <row r="148">
      <c r="A148" s="182">
        <f t="shared" si="5"/>
        <v>10411</v>
      </c>
      <c r="B148" s="182">
        <v>10400.0</v>
      </c>
      <c r="C148" s="182">
        <v>11.0</v>
      </c>
      <c r="D148" s="182">
        <v>0.0</v>
      </c>
      <c r="E148" s="182" t="s">
        <v>1005</v>
      </c>
      <c r="F148" s="183" t="s">
        <v>1573</v>
      </c>
      <c r="G148" s="187"/>
      <c r="H148" s="188" t="s">
        <v>1196</v>
      </c>
      <c r="I148" s="182" t="s">
        <v>1306</v>
      </c>
      <c r="J148" s="185" t="s">
        <v>718</v>
      </c>
      <c r="K148" s="182" t="s">
        <v>1711</v>
      </c>
      <c r="L148" s="182" t="s">
        <v>1685</v>
      </c>
      <c r="M148" s="182" t="s">
        <v>1005</v>
      </c>
      <c r="N148" s="182" t="str">
        <f t="shared" si="6"/>
        <v>Situation_Description_10411</v>
      </c>
      <c r="O148" s="188" t="s">
        <v>1615</v>
      </c>
      <c r="P148" s="188" t="s">
        <v>1576</v>
      </c>
      <c r="Q148" s="186" t="s">
        <v>1712</v>
      </c>
      <c r="R148" s="186" t="s">
        <v>1712</v>
      </c>
      <c r="S148" s="186" t="s">
        <v>361</v>
      </c>
      <c r="T148" s="186"/>
      <c r="U148" s="182" t="s">
        <v>1688</v>
      </c>
      <c r="V148" s="188"/>
    </row>
    <row r="149">
      <c r="A149" s="182">
        <f t="shared" si="5"/>
        <v>10412</v>
      </c>
      <c r="B149" s="182">
        <v>10400.0</v>
      </c>
      <c r="C149" s="182">
        <v>12.0</v>
      </c>
      <c r="D149" s="182">
        <v>0.0</v>
      </c>
      <c r="E149" s="182" t="s">
        <v>1005</v>
      </c>
      <c r="F149" s="183" t="s">
        <v>1573</v>
      </c>
      <c r="G149" s="187"/>
      <c r="H149" s="188" t="s">
        <v>1196</v>
      </c>
      <c r="I149" s="182" t="s">
        <v>1306</v>
      </c>
      <c r="J149" s="185" t="s">
        <v>719</v>
      </c>
      <c r="K149" s="182" t="s">
        <v>1713</v>
      </c>
      <c r="L149" s="182" t="s">
        <v>1685</v>
      </c>
      <c r="M149" s="182" t="s">
        <v>1005</v>
      </c>
      <c r="N149" s="182" t="str">
        <f t="shared" si="6"/>
        <v>Situation_Description_10412</v>
      </c>
      <c r="O149" s="188" t="s">
        <v>1619</v>
      </c>
      <c r="P149" s="188" t="s">
        <v>1576</v>
      </c>
      <c r="Q149" s="186" t="s">
        <v>1714</v>
      </c>
      <c r="R149" s="186" t="s">
        <v>1714</v>
      </c>
      <c r="S149" s="186" t="s">
        <v>361</v>
      </c>
      <c r="T149" s="186"/>
      <c r="U149" s="182" t="s">
        <v>1688</v>
      </c>
      <c r="V149" s="188"/>
    </row>
    <row r="150">
      <c r="A150" s="189">
        <f t="shared" si="5"/>
        <v>11001</v>
      </c>
      <c r="B150" s="189">
        <v>11000.0</v>
      </c>
      <c r="C150" s="189">
        <v>1.0</v>
      </c>
      <c r="D150" s="189">
        <v>0.0</v>
      </c>
      <c r="E150" s="189" t="s">
        <v>1005</v>
      </c>
      <c r="F150" s="190" t="s">
        <v>1573</v>
      </c>
      <c r="G150" s="191"/>
      <c r="H150" s="192" t="s">
        <v>1196</v>
      </c>
      <c r="I150" s="189" t="s">
        <v>1297</v>
      </c>
      <c r="J150" s="189" t="s">
        <v>713</v>
      </c>
      <c r="K150" s="189" t="s">
        <v>1715</v>
      </c>
      <c r="L150" s="189" t="s">
        <v>1685</v>
      </c>
      <c r="M150" s="189" t="s">
        <v>1005</v>
      </c>
      <c r="N150" s="189" t="str">
        <f t="shared" si="6"/>
        <v>Situation_Description_11001</v>
      </c>
      <c r="O150" s="189" t="s">
        <v>1716</v>
      </c>
      <c r="P150" s="190" t="s">
        <v>1005</v>
      </c>
      <c r="Q150" s="193" t="s">
        <v>1702</v>
      </c>
      <c r="R150" s="193" t="s">
        <v>1702</v>
      </c>
      <c r="S150" s="193" t="s">
        <v>361</v>
      </c>
      <c r="T150" s="193"/>
      <c r="U150" s="189" t="s">
        <v>1688</v>
      </c>
      <c r="V150" s="192"/>
    </row>
    <row r="151">
      <c r="A151" s="189">
        <f t="shared" si="5"/>
        <v>11002</v>
      </c>
      <c r="B151" s="189">
        <v>11000.0</v>
      </c>
      <c r="C151" s="189">
        <v>2.0</v>
      </c>
      <c r="D151" s="189">
        <v>0.0</v>
      </c>
      <c r="E151" s="189"/>
      <c r="F151" s="190" t="s">
        <v>1573</v>
      </c>
      <c r="G151" s="191"/>
      <c r="H151" s="192" t="s">
        <v>1196</v>
      </c>
      <c r="I151" s="189" t="s">
        <v>1297</v>
      </c>
      <c r="J151" s="189" t="s">
        <v>1717</v>
      </c>
      <c r="K151" s="189" t="s">
        <v>1718</v>
      </c>
      <c r="L151" s="192" t="s">
        <v>1575</v>
      </c>
      <c r="M151" s="189" t="s">
        <v>1005</v>
      </c>
      <c r="N151" s="189" t="str">
        <f t="shared" si="6"/>
        <v>Situation_Description_11002</v>
      </c>
      <c r="O151" s="189" t="s">
        <v>1719</v>
      </c>
      <c r="P151" s="190" t="s">
        <v>1005</v>
      </c>
      <c r="Q151" s="193" t="s">
        <v>1720</v>
      </c>
      <c r="R151" s="193" t="s">
        <v>1720</v>
      </c>
      <c r="S151" s="193" t="s">
        <v>361</v>
      </c>
      <c r="T151" s="193"/>
      <c r="U151" s="189" t="s">
        <v>1721</v>
      </c>
      <c r="V151" s="192"/>
    </row>
    <row r="152">
      <c r="A152" s="156">
        <f t="shared" si="5"/>
        <v>12001</v>
      </c>
      <c r="B152" s="194">
        <v>12000.0</v>
      </c>
      <c r="C152" s="194">
        <v>1.0</v>
      </c>
      <c r="D152" s="75">
        <v>0.0</v>
      </c>
      <c r="E152" s="75" t="s">
        <v>1005</v>
      </c>
      <c r="F152" s="75" t="s">
        <v>1573</v>
      </c>
      <c r="G152" s="195"/>
      <c r="H152" s="196" t="s">
        <v>1196</v>
      </c>
      <c r="I152" s="75" t="s">
        <v>1312</v>
      </c>
      <c r="J152" s="75" t="s">
        <v>1722</v>
      </c>
      <c r="K152" s="75" t="s">
        <v>1723</v>
      </c>
      <c r="L152" s="75" t="s">
        <v>1722</v>
      </c>
      <c r="M152" s="75" t="s">
        <v>1005</v>
      </c>
      <c r="N152" s="75" t="str">
        <f t="shared" si="6"/>
        <v>Situation_Description_12001</v>
      </c>
      <c r="O152" s="75" t="s">
        <v>908</v>
      </c>
      <c r="P152" s="75" t="s">
        <v>1005</v>
      </c>
      <c r="Q152" s="159" t="s">
        <v>1724</v>
      </c>
      <c r="R152" s="159" t="s">
        <v>1724</v>
      </c>
      <c r="S152" s="159" t="s">
        <v>361</v>
      </c>
      <c r="T152" s="159"/>
      <c r="U152" s="75" t="s">
        <v>304</v>
      </c>
      <c r="V152" s="196"/>
    </row>
    <row r="153">
      <c r="A153" s="156">
        <f t="shared" si="5"/>
        <v>12002</v>
      </c>
      <c r="B153" s="194">
        <v>12000.0</v>
      </c>
      <c r="C153" s="194">
        <v>2.0</v>
      </c>
      <c r="D153" s="75">
        <v>0.0</v>
      </c>
      <c r="E153" s="75" t="s">
        <v>1005</v>
      </c>
      <c r="F153" s="75" t="s">
        <v>1573</v>
      </c>
      <c r="G153" s="195"/>
      <c r="H153" s="196" t="s">
        <v>1196</v>
      </c>
      <c r="I153" s="75" t="s">
        <v>1312</v>
      </c>
      <c r="J153" s="75" t="s">
        <v>1722</v>
      </c>
      <c r="K153" s="75" t="s">
        <v>1725</v>
      </c>
      <c r="L153" s="75" t="s">
        <v>1722</v>
      </c>
      <c r="M153" s="75" t="s">
        <v>1005</v>
      </c>
      <c r="N153" s="75" t="str">
        <f t="shared" si="6"/>
        <v>Situation_Description_12002</v>
      </c>
      <c r="O153" s="75" t="s">
        <v>1726</v>
      </c>
      <c r="P153" s="75" t="s">
        <v>1005</v>
      </c>
      <c r="Q153" s="159" t="s">
        <v>1724</v>
      </c>
      <c r="R153" s="159" t="s">
        <v>1724</v>
      </c>
      <c r="S153" s="159" t="s">
        <v>361</v>
      </c>
      <c r="T153" s="159"/>
      <c r="U153" s="75" t="s">
        <v>304</v>
      </c>
      <c r="V153" s="196"/>
    </row>
    <row r="154">
      <c r="A154" s="156">
        <f t="shared" si="5"/>
        <v>12003</v>
      </c>
      <c r="B154" s="194">
        <v>12000.0</v>
      </c>
      <c r="C154" s="194">
        <v>3.0</v>
      </c>
      <c r="D154" s="75">
        <v>0.0</v>
      </c>
      <c r="E154" s="75" t="s">
        <v>1005</v>
      </c>
      <c r="F154" s="75" t="s">
        <v>1573</v>
      </c>
      <c r="G154" s="195"/>
      <c r="H154" s="196" t="s">
        <v>1196</v>
      </c>
      <c r="I154" s="75" t="s">
        <v>1312</v>
      </c>
      <c r="J154" s="75" t="s">
        <v>1722</v>
      </c>
      <c r="K154" s="75" t="s">
        <v>1727</v>
      </c>
      <c r="L154" s="75" t="s">
        <v>1722</v>
      </c>
      <c r="M154" s="75" t="s">
        <v>1005</v>
      </c>
      <c r="N154" s="75" t="str">
        <f t="shared" si="6"/>
        <v>Situation_Description_12003</v>
      </c>
      <c r="O154" s="75" t="s">
        <v>1728</v>
      </c>
      <c r="P154" s="75" t="s">
        <v>1005</v>
      </c>
      <c r="Q154" s="159" t="s">
        <v>1724</v>
      </c>
      <c r="R154" s="159" t="s">
        <v>1724</v>
      </c>
      <c r="S154" s="159" t="s">
        <v>361</v>
      </c>
      <c r="T154" s="159"/>
      <c r="U154" s="75" t="s">
        <v>304</v>
      </c>
      <c r="V154" s="196"/>
    </row>
    <row r="155">
      <c r="A155" s="197">
        <f t="shared" si="5"/>
        <v>13001</v>
      </c>
      <c r="B155" s="198">
        <v>13000.0</v>
      </c>
      <c r="C155" s="198">
        <v>1.0</v>
      </c>
      <c r="D155" s="197">
        <v>0.0</v>
      </c>
      <c r="E155" s="197" t="s">
        <v>1005</v>
      </c>
      <c r="F155" s="199" t="s">
        <v>1573</v>
      </c>
      <c r="G155" s="200"/>
      <c r="H155" s="201" t="s">
        <v>1196</v>
      </c>
      <c r="I155" s="197" t="s">
        <v>1320</v>
      </c>
      <c r="J155" s="197" t="s">
        <v>965</v>
      </c>
      <c r="K155" s="197" t="s">
        <v>1729</v>
      </c>
      <c r="L155" s="197" t="s">
        <v>965</v>
      </c>
      <c r="M155" s="197" t="s">
        <v>1005</v>
      </c>
      <c r="N155" s="197" t="str">
        <f t="shared" si="6"/>
        <v>Situation_Description_13001</v>
      </c>
      <c r="O155" s="197" t="s">
        <v>1730</v>
      </c>
      <c r="P155" s="199" t="s">
        <v>1731</v>
      </c>
      <c r="Q155" s="202" t="s">
        <v>1732</v>
      </c>
      <c r="R155" s="202" t="s">
        <v>1733</v>
      </c>
      <c r="S155" s="202" t="s">
        <v>361</v>
      </c>
      <c r="T155" s="202"/>
      <c r="U155" s="197" t="s">
        <v>1734</v>
      </c>
      <c r="V155" s="201"/>
    </row>
    <row r="156">
      <c r="A156" s="197">
        <f t="shared" si="5"/>
        <v>13002</v>
      </c>
      <c r="B156" s="198">
        <v>13000.0</v>
      </c>
      <c r="C156" s="198">
        <v>2.0</v>
      </c>
      <c r="D156" s="197">
        <v>0.0</v>
      </c>
      <c r="E156" s="197" t="s">
        <v>1005</v>
      </c>
      <c r="F156" s="199" t="s">
        <v>1573</v>
      </c>
      <c r="G156" s="200"/>
      <c r="H156" s="201" t="s">
        <v>1196</v>
      </c>
      <c r="I156" s="197" t="s">
        <v>1320</v>
      </c>
      <c r="J156" s="197" t="s">
        <v>1735</v>
      </c>
      <c r="K156" s="197" t="s">
        <v>1736</v>
      </c>
      <c r="L156" s="197" t="s">
        <v>1735</v>
      </c>
      <c r="M156" s="197" t="s">
        <v>1005</v>
      </c>
      <c r="N156" s="197" t="str">
        <f t="shared" si="6"/>
        <v>Situation_Description_13002</v>
      </c>
      <c r="O156" s="197" t="s">
        <v>1737</v>
      </c>
      <c r="P156" s="199" t="s">
        <v>1738</v>
      </c>
      <c r="Q156" s="202" t="s">
        <v>1739</v>
      </c>
      <c r="R156" s="202" t="s">
        <v>1739</v>
      </c>
      <c r="S156" s="202" t="s">
        <v>361</v>
      </c>
      <c r="T156" s="202"/>
      <c r="U156" s="197" t="s">
        <v>304</v>
      </c>
      <c r="V156" s="201"/>
    </row>
    <row r="157">
      <c r="A157" s="197">
        <f t="shared" si="5"/>
        <v>13003</v>
      </c>
      <c r="B157" s="198">
        <v>13000.0</v>
      </c>
      <c r="C157" s="198">
        <v>3.0</v>
      </c>
      <c r="D157" s="197">
        <v>0.0</v>
      </c>
      <c r="E157" s="197" t="s">
        <v>1005</v>
      </c>
      <c r="F157" s="199" t="s">
        <v>1573</v>
      </c>
      <c r="G157" s="200"/>
      <c r="H157" s="201" t="s">
        <v>1196</v>
      </c>
      <c r="I157" s="197" t="s">
        <v>1320</v>
      </c>
      <c r="J157" s="197" t="s">
        <v>965</v>
      </c>
      <c r="K157" s="197" t="s">
        <v>1740</v>
      </c>
      <c r="L157" s="197" t="s">
        <v>1055</v>
      </c>
      <c r="M157" s="197" t="s">
        <v>1005</v>
      </c>
      <c r="N157" s="197" t="str">
        <f t="shared" si="6"/>
        <v>Situation_Description_13003</v>
      </c>
      <c r="O157" s="197" t="s">
        <v>1741</v>
      </c>
      <c r="P157" s="199" t="s">
        <v>1742</v>
      </c>
      <c r="Q157" s="202" t="s">
        <v>1743</v>
      </c>
      <c r="R157" s="202" t="s">
        <v>1744</v>
      </c>
      <c r="S157" s="202" t="s">
        <v>361</v>
      </c>
      <c r="T157" s="202"/>
      <c r="U157" s="197" t="s">
        <v>1734</v>
      </c>
      <c r="V157" s="201"/>
    </row>
    <row r="158">
      <c r="A158" s="197">
        <f t="shared" si="5"/>
        <v>13004</v>
      </c>
      <c r="B158" s="198">
        <v>13000.0</v>
      </c>
      <c r="C158" s="198">
        <v>4.0</v>
      </c>
      <c r="D158" s="197">
        <v>0.0</v>
      </c>
      <c r="E158" s="197" t="s">
        <v>1005</v>
      </c>
      <c r="F158" s="199" t="s">
        <v>1573</v>
      </c>
      <c r="G158" s="200"/>
      <c r="H158" s="201" t="s">
        <v>1196</v>
      </c>
      <c r="I158" s="197" t="s">
        <v>1320</v>
      </c>
      <c r="J158" s="197" t="s">
        <v>965</v>
      </c>
      <c r="K158" s="197" t="s">
        <v>1745</v>
      </c>
      <c r="L158" s="197" t="s">
        <v>1075</v>
      </c>
      <c r="M158" s="197" t="s">
        <v>1005</v>
      </c>
      <c r="N158" s="197" t="str">
        <f t="shared" si="6"/>
        <v>Situation_Description_13004</v>
      </c>
      <c r="O158" s="197" t="s">
        <v>1746</v>
      </c>
      <c r="P158" s="199" t="s">
        <v>1747</v>
      </c>
      <c r="Q158" s="202" t="s">
        <v>1748</v>
      </c>
      <c r="R158" s="202" t="s">
        <v>1749</v>
      </c>
      <c r="S158" s="202" t="s">
        <v>361</v>
      </c>
      <c r="T158" s="202"/>
      <c r="U158" s="197" t="s">
        <v>1750</v>
      </c>
      <c r="V158" s="201"/>
    </row>
    <row r="159">
      <c r="A159" s="121" t="s">
        <v>1751</v>
      </c>
      <c r="B159" s="122"/>
      <c r="C159" s="122"/>
      <c r="D159" s="203"/>
      <c r="E159" s="122"/>
      <c r="F159" s="122"/>
      <c r="G159" s="204"/>
      <c r="H159" s="122"/>
      <c r="I159" s="122"/>
      <c r="J159" s="122"/>
      <c r="K159" s="203"/>
      <c r="L159" s="122"/>
      <c r="M159" s="203"/>
      <c r="N159" s="122"/>
      <c r="O159" s="203"/>
      <c r="P159" s="122"/>
      <c r="Q159" s="205"/>
      <c r="R159" s="205"/>
      <c r="S159" s="205"/>
      <c r="T159" s="205"/>
      <c r="U159" s="203"/>
      <c r="V159" s="203"/>
    </row>
    <row r="160">
      <c r="A160" s="206">
        <v>20101.0</v>
      </c>
      <c r="B160" s="206">
        <v>20000.0</v>
      </c>
      <c r="C160" s="206">
        <v>1.0</v>
      </c>
      <c r="D160" s="206">
        <v>1.0</v>
      </c>
      <c r="E160" s="206" t="s">
        <v>1752</v>
      </c>
      <c r="F160" s="206" t="s">
        <v>274</v>
      </c>
      <c r="G160" s="207"/>
      <c r="H160" s="208" t="s">
        <v>1196</v>
      </c>
      <c r="I160" s="206" t="s">
        <v>1753</v>
      </c>
      <c r="J160" s="206" t="s">
        <v>1752</v>
      </c>
      <c r="K160" s="206" t="s">
        <v>1754</v>
      </c>
      <c r="L160" s="206" t="s">
        <v>1752</v>
      </c>
      <c r="M160" s="208"/>
      <c r="N160" s="206" t="str">
        <f t="shared" ref="N160:N184" si="7">CONCATENATE("Situation_Description_",A160)</f>
        <v>Situation_Description_20101</v>
      </c>
      <c r="O160" s="206" t="s">
        <v>1755</v>
      </c>
      <c r="P160" s="206" t="s">
        <v>1756</v>
      </c>
      <c r="Q160" s="209"/>
      <c r="R160" s="209"/>
      <c r="S160" s="209" t="s">
        <v>361</v>
      </c>
      <c r="T160" s="209"/>
      <c r="U160" s="206" t="s">
        <v>1757</v>
      </c>
      <c r="V160" s="208"/>
    </row>
    <row r="161">
      <c r="A161" s="206">
        <v>20201.0</v>
      </c>
      <c r="B161" s="206">
        <v>20000.0</v>
      </c>
      <c r="C161" s="206">
        <v>1.0</v>
      </c>
      <c r="D161" s="206">
        <v>2.0</v>
      </c>
      <c r="E161" s="206" t="s">
        <v>1758</v>
      </c>
      <c r="F161" s="206" t="s">
        <v>274</v>
      </c>
      <c r="G161" s="207"/>
      <c r="H161" s="208" t="s">
        <v>1196</v>
      </c>
      <c r="I161" s="206" t="s">
        <v>1753</v>
      </c>
      <c r="J161" s="206" t="s">
        <v>1758</v>
      </c>
      <c r="K161" s="206" t="s">
        <v>1759</v>
      </c>
      <c r="L161" s="206" t="s">
        <v>1758</v>
      </c>
      <c r="M161" s="208"/>
      <c r="N161" s="206" t="str">
        <f t="shared" si="7"/>
        <v>Situation_Description_20201</v>
      </c>
      <c r="O161" s="206" t="s">
        <v>1760</v>
      </c>
      <c r="P161" s="206" t="s">
        <v>1756</v>
      </c>
      <c r="Q161" s="209"/>
      <c r="R161" s="209"/>
      <c r="S161" s="209" t="s">
        <v>361</v>
      </c>
      <c r="T161" s="209"/>
      <c r="U161" s="206" t="s">
        <v>1757</v>
      </c>
      <c r="V161" s="208"/>
    </row>
    <row r="162">
      <c r="A162" s="206">
        <v>20301.0</v>
      </c>
      <c r="B162" s="206">
        <v>20000.0</v>
      </c>
      <c r="C162" s="206">
        <v>1.0</v>
      </c>
      <c r="D162" s="206">
        <v>3.0</v>
      </c>
      <c r="E162" s="206" t="s">
        <v>1761</v>
      </c>
      <c r="F162" s="206" t="s">
        <v>274</v>
      </c>
      <c r="G162" s="207"/>
      <c r="H162" s="208" t="s">
        <v>1196</v>
      </c>
      <c r="I162" s="206" t="s">
        <v>1753</v>
      </c>
      <c r="J162" s="206" t="s">
        <v>1761</v>
      </c>
      <c r="K162" s="206" t="s">
        <v>1762</v>
      </c>
      <c r="L162" s="206" t="s">
        <v>1761</v>
      </c>
      <c r="M162" s="208"/>
      <c r="N162" s="206" t="str">
        <f t="shared" si="7"/>
        <v>Situation_Description_20301</v>
      </c>
      <c r="O162" s="206"/>
      <c r="P162" s="206" t="s">
        <v>1756</v>
      </c>
      <c r="Q162" s="209"/>
      <c r="R162" s="209"/>
      <c r="S162" s="209" t="s">
        <v>361</v>
      </c>
      <c r="T162" s="209"/>
      <c r="U162" s="206" t="s">
        <v>1757</v>
      </c>
      <c r="V162" s="208"/>
    </row>
    <row r="163">
      <c r="A163" s="206">
        <v>20401.0</v>
      </c>
      <c r="B163" s="206">
        <v>20000.0</v>
      </c>
      <c r="C163" s="206">
        <v>1.0</v>
      </c>
      <c r="D163" s="206">
        <v>4.0</v>
      </c>
      <c r="E163" s="206" t="s">
        <v>1763</v>
      </c>
      <c r="F163" s="206" t="s">
        <v>274</v>
      </c>
      <c r="G163" s="207"/>
      <c r="H163" s="208" t="s">
        <v>1196</v>
      </c>
      <c r="I163" s="206" t="s">
        <v>1753</v>
      </c>
      <c r="J163" s="206" t="s">
        <v>1763</v>
      </c>
      <c r="K163" s="206" t="s">
        <v>1764</v>
      </c>
      <c r="L163" s="206" t="s">
        <v>1763</v>
      </c>
      <c r="M163" s="208"/>
      <c r="N163" s="206" t="str">
        <f t="shared" si="7"/>
        <v>Situation_Description_20401</v>
      </c>
      <c r="O163" s="206" t="s">
        <v>1765</v>
      </c>
      <c r="P163" s="206" t="s">
        <v>1756</v>
      </c>
      <c r="Q163" s="209"/>
      <c r="R163" s="209"/>
      <c r="S163" s="209" t="s">
        <v>361</v>
      </c>
      <c r="T163" s="209"/>
      <c r="U163" s="206" t="s">
        <v>1757</v>
      </c>
      <c r="V163" s="208"/>
    </row>
    <row r="164">
      <c r="A164" s="206">
        <v>20501.0</v>
      </c>
      <c r="B164" s="206">
        <v>20000.0</v>
      </c>
      <c r="C164" s="206">
        <v>1.0</v>
      </c>
      <c r="D164" s="206">
        <v>5.0</v>
      </c>
      <c r="E164" s="206" t="s">
        <v>1766</v>
      </c>
      <c r="F164" s="206" t="s">
        <v>274</v>
      </c>
      <c r="G164" s="207"/>
      <c r="H164" s="208" t="s">
        <v>1196</v>
      </c>
      <c r="I164" s="206" t="s">
        <v>1753</v>
      </c>
      <c r="J164" s="206" t="s">
        <v>1766</v>
      </c>
      <c r="K164" s="206" t="s">
        <v>1767</v>
      </c>
      <c r="L164" s="206" t="s">
        <v>1766</v>
      </c>
      <c r="M164" s="208"/>
      <c r="N164" s="206" t="str">
        <f t="shared" si="7"/>
        <v>Situation_Description_20501</v>
      </c>
      <c r="O164" s="208"/>
      <c r="P164" s="206" t="s">
        <v>1756</v>
      </c>
      <c r="Q164" s="209"/>
      <c r="R164" s="209"/>
      <c r="S164" s="209" t="s">
        <v>361</v>
      </c>
      <c r="T164" s="209"/>
      <c r="U164" s="206" t="s">
        <v>1757</v>
      </c>
      <c r="V164" s="208"/>
    </row>
    <row r="165">
      <c r="A165" s="206">
        <v>20601.0</v>
      </c>
      <c r="B165" s="206">
        <v>20000.0</v>
      </c>
      <c r="C165" s="206">
        <v>1.0</v>
      </c>
      <c r="D165" s="206">
        <v>6.0</v>
      </c>
      <c r="E165" s="206" t="s">
        <v>1768</v>
      </c>
      <c r="F165" s="206" t="s">
        <v>274</v>
      </c>
      <c r="G165" s="207"/>
      <c r="H165" s="208" t="s">
        <v>1196</v>
      </c>
      <c r="I165" s="206" t="s">
        <v>1753</v>
      </c>
      <c r="J165" s="206" t="s">
        <v>1768</v>
      </c>
      <c r="K165" s="206" t="s">
        <v>1769</v>
      </c>
      <c r="L165" s="206" t="s">
        <v>1768</v>
      </c>
      <c r="M165" s="208"/>
      <c r="N165" s="206" t="str">
        <f t="shared" si="7"/>
        <v>Situation_Description_20601</v>
      </c>
      <c r="O165" s="206" t="s">
        <v>1770</v>
      </c>
      <c r="P165" s="206" t="s">
        <v>1756</v>
      </c>
      <c r="Q165" s="209"/>
      <c r="R165" s="209"/>
      <c r="S165" s="209" t="s">
        <v>361</v>
      </c>
      <c r="T165" s="209"/>
      <c r="U165" s="206" t="s">
        <v>1757</v>
      </c>
      <c r="V165" s="208"/>
    </row>
    <row r="166">
      <c r="A166" s="206">
        <v>20701.0</v>
      </c>
      <c r="B166" s="206">
        <v>20000.0</v>
      </c>
      <c r="C166" s="206">
        <v>1.0</v>
      </c>
      <c r="D166" s="206">
        <v>7.0</v>
      </c>
      <c r="E166" s="206" t="s">
        <v>1771</v>
      </c>
      <c r="F166" s="206" t="s">
        <v>274</v>
      </c>
      <c r="G166" s="207"/>
      <c r="H166" s="208" t="s">
        <v>1196</v>
      </c>
      <c r="I166" s="206" t="s">
        <v>1753</v>
      </c>
      <c r="J166" s="206" t="s">
        <v>1771</v>
      </c>
      <c r="K166" s="206" t="s">
        <v>1772</v>
      </c>
      <c r="L166" s="206" t="s">
        <v>1771</v>
      </c>
      <c r="M166" s="208"/>
      <c r="N166" s="206" t="str">
        <f t="shared" si="7"/>
        <v>Situation_Description_20701</v>
      </c>
      <c r="O166" s="206"/>
      <c r="P166" s="206" t="s">
        <v>1756</v>
      </c>
      <c r="Q166" s="209"/>
      <c r="R166" s="209"/>
      <c r="S166" s="209" t="s">
        <v>361</v>
      </c>
      <c r="T166" s="209"/>
      <c r="U166" s="206" t="s">
        <v>1757</v>
      </c>
      <c r="V166" s="208"/>
    </row>
    <row r="167">
      <c r="A167" s="206">
        <v>20801.0</v>
      </c>
      <c r="B167" s="206">
        <v>20000.0</v>
      </c>
      <c r="C167" s="206">
        <v>1.0</v>
      </c>
      <c r="D167" s="206">
        <v>8.0</v>
      </c>
      <c r="E167" s="206" t="s">
        <v>1773</v>
      </c>
      <c r="F167" s="206" t="s">
        <v>274</v>
      </c>
      <c r="G167" s="207"/>
      <c r="H167" s="208" t="s">
        <v>1196</v>
      </c>
      <c r="I167" s="206" t="s">
        <v>1753</v>
      </c>
      <c r="J167" s="206" t="s">
        <v>1773</v>
      </c>
      <c r="K167" s="206" t="s">
        <v>1774</v>
      </c>
      <c r="L167" s="206" t="s">
        <v>1773</v>
      </c>
      <c r="M167" s="208"/>
      <c r="N167" s="206" t="str">
        <f t="shared" si="7"/>
        <v>Situation_Description_20801</v>
      </c>
      <c r="O167" s="206" t="s">
        <v>1775</v>
      </c>
      <c r="P167" s="206" t="s">
        <v>1756</v>
      </c>
      <c r="Q167" s="209"/>
      <c r="R167" s="209"/>
      <c r="S167" s="209" t="s">
        <v>361</v>
      </c>
      <c r="T167" s="209"/>
      <c r="U167" s="206" t="s">
        <v>1757</v>
      </c>
      <c r="V167" s="208"/>
    </row>
    <row r="168">
      <c r="A168" s="206">
        <v>20901.0</v>
      </c>
      <c r="B168" s="206">
        <v>20000.0</v>
      </c>
      <c r="C168" s="206">
        <v>1.0</v>
      </c>
      <c r="D168" s="206">
        <v>9.0</v>
      </c>
      <c r="E168" s="206" t="s">
        <v>1776</v>
      </c>
      <c r="F168" s="206" t="s">
        <v>274</v>
      </c>
      <c r="G168" s="207"/>
      <c r="H168" s="208" t="s">
        <v>1196</v>
      </c>
      <c r="I168" s="206" t="s">
        <v>1753</v>
      </c>
      <c r="J168" s="206" t="s">
        <v>1776</v>
      </c>
      <c r="K168" s="206" t="s">
        <v>1777</v>
      </c>
      <c r="L168" s="206" t="s">
        <v>1776</v>
      </c>
      <c r="M168" s="208"/>
      <c r="N168" s="206" t="str">
        <f t="shared" si="7"/>
        <v>Situation_Description_20901</v>
      </c>
      <c r="O168" s="208"/>
      <c r="P168" s="206" t="s">
        <v>1756</v>
      </c>
      <c r="Q168" s="209"/>
      <c r="R168" s="209"/>
      <c r="S168" s="209" t="s">
        <v>361</v>
      </c>
      <c r="T168" s="209"/>
      <c r="U168" s="206" t="s">
        <v>1757</v>
      </c>
      <c r="V168" s="208"/>
    </row>
    <row r="169">
      <c r="A169" s="206">
        <v>21001.0</v>
      </c>
      <c r="B169" s="206">
        <v>20000.0</v>
      </c>
      <c r="C169" s="206">
        <v>1.0</v>
      </c>
      <c r="D169" s="206">
        <v>10.0</v>
      </c>
      <c r="E169" s="206" t="s">
        <v>1778</v>
      </c>
      <c r="F169" s="206" t="s">
        <v>274</v>
      </c>
      <c r="G169" s="207"/>
      <c r="H169" s="208" t="s">
        <v>1196</v>
      </c>
      <c r="I169" s="206" t="s">
        <v>1753</v>
      </c>
      <c r="J169" s="206" t="s">
        <v>1778</v>
      </c>
      <c r="K169" s="206" t="s">
        <v>1779</v>
      </c>
      <c r="L169" s="206" t="s">
        <v>1778</v>
      </c>
      <c r="M169" s="208"/>
      <c r="N169" s="206" t="str">
        <f t="shared" si="7"/>
        <v>Situation_Description_21001</v>
      </c>
      <c r="O169" s="208"/>
      <c r="P169" s="206" t="s">
        <v>1756</v>
      </c>
      <c r="Q169" s="209"/>
      <c r="R169" s="209"/>
      <c r="S169" s="209" t="s">
        <v>361</v>
      </c>
      <c r="T169" s="209"/>
      <c r="U169" s="206" t="s">
        <v>1757</v>
      </c>
      <c r="V169" s="208"/>
    </row>
    <row r="170">
      <c r="A170" s="206">
        <v>21101.0</v>
      </c>
      <c r="B170" s="206">
        <v>20000.0</v>
      </c>
      <c r="C170" s="206">
        <v>1.0</v>
      </c>
      <c r="D170" s="206">
        <v>11.0</v>
      </c>
      <c r="E170" s="206" t="s">
        <v>1780</v>
      </c>
      <c r="F170" s="206" t="s">
        <v>274</v>
      </c>
      <c r="G170" s="207"/>
      <c r="H170" s="208" t="s">
        <v>1196</v>
      </c>
      <c r="I170" s="206" t="s">
        <v>1753</v>
      </c>
      <c r="J170" s="206" t="s">
        <v>1780</v>
      </c>
      <c r="K170" s="206" t="s">
        <v>1781</v>
      </c>
      <c r="L170" s="206" t="s">
        <v>1780</v>
      </c>
      <c r="M170" s="208"/>
      <c r="N170" s="206" t="str">
        <f t="shared" si="7"/>
        <v>Situation_Description_21101</v>
      </c>
      <c r="O170" s="208"/>
      <c r="P170" s="206" t="s">
        <v>1756</v>
      </c>
      <c r="Q170" s="209"/>
      <c r="R170" s="209"/>
      <c r="S170" s="209" t="s">
        <v>361</v>
      </c>
      <c r="T170" s="209"/>
      <c r="U170" s="206" t="s">
        <v>1757</v>
      </c>
      <c r="V170" s="208"/>
    </row>
    <row r="171">
      <c r="A171" s="206">
        <v>21201.0</v>
      </c>
      <c r="B171" s="206">
        <v>20000.0</v>
      </c>
      <c r="C171" s="206">
        <v>1.0</v>
      </c>
      <c r="D171" s="206">
        <v>12.0</v>
      </c>
      <c r="E171" s="206" t="s">
        <v>1782</v>
      </c>
      <c r="F171" s="206" t="s">
        <v>274</v>
      </c>
      <c r="G171" s="207"/>
      <c r="H171" s="208" t="s">
        <v>1196</v>
      </c>
      <c r="I171" s="206" t="s">
        <v>1753</v>
      </c>
      <c r="J171" s="206" t="s">
        <v>1782</v>
      </c>
      <c r="K171" s="206" t="s">
        <v>1783</v>
      </c>
      <c r="L171" s="206" t="s">
        <v>1782</v>
      </c>
      <c r="M171" s="208"/>
      <c r="N171" s="206" t="str">
        <f t="shared" si="7"/>
        <v>Situation_Description_21201</v>
      </c>
      <c r="O171" s="206" t="s">
        <v>1784</v>
      </c>
      <c r="P171" s="206" t="s">
        <v>1756</v>
      </c>
      <c r="Q171" s="209"/>
      <c r="R171" s="209"/>
      <c r="S171" s="209" t="s">
        <v>361</v>
      </c>
      <c r="T171" s="209"/>
      <c r="U171" s="206" t="s">
        <v>1757</v>
      </c>
      <c r="V171" s="208"/>
    </row>
    <row r="172">
      <c r="A172" s="206">
        <v>21301.0</v>
      </c>
      <c r="B172" s="206">
        <v>20000.0</v>
      </c>
      <c r="C172" s="206">
        <v>1.0</v>
      </c>
      <c r="D172" s="206">
        <v>13.0</v>
      </c>
      <c r="E172" s="206" t="s">
        <v>1785</v>
      </c>
      <c r="F172" s="206" t="s">
        <v>274</v>
      </c>
      <c r="G172" s="207"/>
      <c r="H172" s="208" t="s">
        <v>1196</v>
      </c>
      <c r="I172" s="206" t="s">
        <v>1753</v>
      </c>
      <c r="J172" s="206" t="s">
        <v>1785</v>
      </c>
      <c r="K172" s="206" t="s">
        <v>1786</v>
      </c>
      <c r="L172" s="206" t="s">
        <v>1785</v>
      </c>
      <c r="M172" s="208"/>
      <c r="N172" s="206" t="str">
        <f t="shared" si="7"/>
        <v>Situation_Description_21301</v>
      </c>
      <c r="O172" s="206" t="s">
        <v>1787</v>
      </c>
      <c r="P172" s="206" t="s">
        <v>1756</v>
      </c>
      <c r="Q172" s="209"/>
      <c r="R172" s="209"/>
      <c r="S172" s="209" t="s">
        <v>361</v>
      </c>
      <c r="T172" s="209"/>
      <c r="U172" s="206" t="s">
        <v>1757</v>
      </c>
      <c r="V172" s="208"/>
    </row>
    <row r="173">
      <c r="A173" s="206">
        <v>21401.0</v>
      </c>
      <c r="B173" s="206">
        <v>20000.0</v>
      </c>
      <c r="C173" s="206">
        <v>1.0</v>
      </c>
      <c r="D173" s="206">
        <v>14.0</v>
      </c>
      <c r="E173" s="206" t="s">
        <v>1788</v>
      </c>
      <c r="F173" s="206" t="s">
        <v>274</v>
      </c>
      <c r="G173" s="207"/>
      <c r="H173" s="208" t="s">
        <v>1196</v>
      </c>
      <c r="I173" s="206" t="s">
        <v>1753</v>
      </c>
      <c r="J173" s="206" t="s">
        <v>1788</v>
      </c>
      <c r="K173" s="206" t="s">
        <v>1789</v>
      </c>
      <c r="L173" s="206" t="s">
        <v>1788</v>
      </c>
      <c r="M173" s="208"/>
      <c r="N173" s="206" t="str">
        <f t="shared" si="7"/>
        <v>Situation_Description_21401</v>
      </c>
      <c r="O173" s="206" t="s">
        <v>1790</v>
      </c>
      <c r="P173" s="206" t="s">
        <v>1756</v>
      </c>
      <c r="Q173" s="209"/>
      <c r="R173" s="209"/>
      <c r="S173" s="209" t="s">
        <v>361</v>
      </c>
      <c r="T173" s="209"/>
      <c r="U173" s="206" t="s">
        <v>1757</v>
      </c>
      <c r="V173" s="208"/>
    </row>
    <row r="174">
      <c r="A174" s="206">
        <v>21501.0</v>
      </c>
      <c r="B174" s="206">
        <v>20000.0</v>
      </c>
      <c r="C174" s="206">
        <v>1.0</v>
      </c>
      <c r="D174" s="206">
        <v>15.0</v>
      </c>
      <c r="E174" s="206" t="s">
        <v>1791</v>
      </c>
      <c r="F174" s="206" t="s">
        <v>274</v>
      </c>
      <c r="G174" s="207"/>
      <c r="H174" s="208" t="s">
        <v>1196</v>
      </c>
      <c r="I174" s="206" t="s">
        <v>1753</v>
      </c>
      <c r="J174" s="206" t="s">
        <v>1791</v>
      </c>
      <c r="K174" s="206" t="s">
        <v>1792</v>
      </c>
      <c r="L174" s="206" t="s">
        <v>1791</v>
      </c>
      <c r="M174" s="208"/>
      <c r="N174" s="206" t="str">
        <f t="shared" si="7"/>
        <v>Situation_Description_21501</v>
      </c>
      <c r="O174" s="206" t="s">
        <v>1793</v>
      </c>
      <c r="P174" s="206" t="s">
        <v>1756</v>
      </c>
      <c r="Q174" s="209"/>
      <c r="R174" s="209"/>
      <c r="S174" s="209" t="s">
        <v>361</v>
      </c>
      <c r="T174" s="209"/>
      <c r="U174" s="206" t="s">
        <v>1757</v>
      </c>
      <c r="V174" s="208"/>
    </row>
    <row r="175">
      <c r="A175" s="206">
        <v>21601.0</v>
      </c>
      <c r="B175" s="206">
        <v>20000.0</v>
      </c>
      <c r="C175" s="206">
        <v>1.0</v>
      </c>
      <c r="D175" s="206">
        <v>16.0</v>
      </c>
      <c r="E175" s="206" t="s">
        <v>1794</v>
      </c>
      <c r="F175" s="206" t="s">
        <v>274</v>
      </c>
      <c r="G175" s="207"/>
      <c r="H175" s="208" t="s">
        <v>1196</v>
      </c>
      <c r="I175" s="206" t="s">
        <v>1753</v>
      </c>
      <c r="J175" s="206" t="s">
        <v>1794</v>
      </c>
      <c r="K175" s="206" t="s">
        <v>1795</v>
      </c>
      <c r="L175" s="206" t="s">
        <v>1794</v>
      </c>
      <c r="M175" s="208"/>
      <c r="N175" s="206" t="str">
        <f t="shared" si="7"/>
        <v>Situation_Description_21601</v>
      </c>
      <c r="O175" s="206" t="s">
        <v>1796</v>
      </c>
      <c r="P175" s="206" t="s">
        <v>1756</v>
      </c>
      <c r="Q175" s="209"/>
      <c r="R175" s="209"/>
      <c r="S175" s="209" t="s">
        <v>361</v>
      </c>
      <c r="T175" s="209"/>
      <c r="U175" s="206" t="s">
        <v>1757</v>
      </c>
      <c r="V175" s="208"/>
    </row>
    <row r="176">
      <c r="A176" s="206">
        <v>21701.0</v>
      </c>
      <c r="B176" s="206">
        <v>20000.0</v>
      </c>
      <c r="C176" s="206">
        <v>1.0</v>
      </c>
      <c r="D176" s="206">
        <v>17.0</v>
      </c>
      <c r="E176" s="206" t="s">
        <v>1797</v>
      </c>
      <c r="F176" s="206" t="s">
        <v>274</v>
      </c>
      <c r="G176" s="207"/>
      <c r="H176" s="208" t="s">
        <v>1196</v>
      </c>
      <c r="I176" s="206" t="s">
        <v>1753</v>
      </c>
      <c r="J176" s="206" t="s">
        <v>1797</v>
      </c>
      <c r="K176" s="206" t="s">
        <v>1798</v>
      </c>
      <c r="L176" s="206" t="s">
        <v>1797</v>
      </c>
      <c r="M176" s="208"/>
      <c r="N176" s="206" t="str">
        <f t="shared" si="7"/>
        <v>Situation_Description_21701</v>
      </c>
      <c r="O176" s="208"/>
      <c r="P176" s="206" t="s">
        <v>1756</v>
      </c>
      <c r="Q176" s="209"/>
      <c r="R176" s="209"/>
      <c r="S176" s="209" t="s">
        <v>361</v>
      </c>
      <c r="T176" s="209"/>
      <c r="U176" s="206" t="s">
        <v>1757</v>
      </c>
      <c r="V176" s="208"/>
    </row>
    <row r="177">
      <c r="A177" s="206">
        <v>21801.0</v>
      </c>
      <c r="B177" s="206">
        <v>20000.0</v>
      </c>
      <c r="C177" s="206">
        <v>1.0</v>
      </c>
      <c r="D177" s="206">
        <v>18.0</v>
      </c>
      <c r="E177" s="206" t="s">
        <v>1799</v>
      </c>
      <c r="F177" s="206" t="s">
        <v>274</v>
      </c>
      <c r="G177" s="207"/>
      <c r="H177" s="208" t="s">
        <v>1196</v>
      </c>
      <c r="I177" s="206" t="s">
        <v>1753</v>
      </c>
      <c r="J177" s="206" t="s">
        <v>1799</v>
      </c>
      <c r="K177" s="206" t="s">
        <v>1800</v>
      </c>
      <c r="L177" s="206" t="s">
        <v>1799</v>
      </c>
      <c r="M177" s="208"/>
      <c r="N177" s="206" t="str">
        <f t="shared" si="7"/>
        <v>Situation_Description_21801</v>
      </c>
      <c r="O177" s="208"/>
      <c r="P177" s="206" t="s">
        <v>1756</v>
      </c>
      <c r="Q177" s="209"/>
      <c r="R177" s="209"/>
      <c r="S177" s="209" t="s">
        <v>361</v>
      </c>
      <c r="T177" s="209"/>
      <c r="U177" s="206" t="s">
        <v>1757</v>
      </c>
      <c r="V177" s="208"/>
    </row>
    <row r="178">
      <c r="A178" s="206">
        <v>21901.0</v>
      </c>
      <c r="B178" s="206">
        <v>20000.0</v>
      </c>
      <c r="C178" s="206">
        <v>1.0</v>
      </c>
      <c r="D178" s="206">
        <v>19.0</v>
      </c>
      <c r="E178" s="206" t="s">
        <v>1801</v>
      </c>
      <c r="F178" s="206" t="s">
        <v>274</v>
      </c>
      <c r="G178" s="207"/>
      <c r="H178" s="208" t="s">
        <v>1196</v>
      </c>
      <c r="I178" s="206" t="s">
        <v>1753</v>
      </c>
      <c r="J178" s="206" t="s">
        <v>1801</v>
      </c>
      <c r="K178" s="206" t="s">
        <v>1802</v>
      </c>
      <c r="L178" s="206" t="s">
        <v>1801</v>
      </c>
      <c r="M178" s="208"/>
      <c r="N178" s="206" t="str">
        <f t="shared" si="7"/>
        <v>Situation_Description_21901</v>
      </c>
      <c r="O178" s="206" t="s">
        <v>1803</v>
      </c>
      <c r="P178" s="206" t="s">
        <v>1756</v>
      </c>
      <c r="Q178" s="209"/>
      <c r="R178" s="209"/>
      <c r="S178" s="209" t="s">
        <v>361</v>
      </c>
      <c r="T178" s="209"/>
      <c r="U178" s="206" t="s">
        <v>1757</v>
      </c>
      <c r="V178" s="208"/>
    </row>
    <row r="179">
      <c r="A179" s="206">
        <v>22001.0</v>
      </c>
      <c r="B179" s="206">
        <v>20000.0</v>
      </c>
      <c r="C179" s="206">
        <v>1.0</v>
      </c>
      <c r="D179" s="206">
        <v>20.0</v>
      </c>
      <c r="E179" s="206" t="s">
        <v>1804</v>
      </c>
      <c r="F179" s="206" t="s">
        <v>274</v>
      </c>
      <c r="G179" s="207"/>
      <c r="H179" s="208" t="s">
        <v>1196</v>
      </c>
      <c r="I179" s="206" t="s">
        <v>1753</v>
      </c>
      <c r="J179" s="206" t="s">
        <v>1804</v>
      </c>
      <c r="K179" s="206" t="s">
        <v>1805</v>
      </c>
      <c r="L179" s="206" t="s">
        <v>1804</v>
      </c>
      <c r="M179" s="208"/>
      <c r="N179" s="206" t="str">
        <f t="shared" si="7"/>
        <v>Situation_Description_22001</v>
      </c>
      <c r="O179" s="208"/>
      <c r="P179" s="206" t="s">
        <v>1756</v>
      </c>
      <c r="Q179" s="209"/>
      <c r="R179" s="209"/>
      <c r="S179" s="209" t="s">
        <v>361</v>
      </c>
      <c r="T179" s="209"/>
      <c r="U179" s="206" t="s">
        <v>1757</v>
      </c>
      <c r="V179" s="208"/>
    </row>
    <row r="180">
      <c r="A180" s="206">
        <v>22101.0</v>
      </c>
      <c r="B180" s="206">
        <v>20000.0</v>
      </c>
      <c r="C180" s="206">
        <v>1.0</v>
      </c>
      <c r="D180" s="206">
        <v>21.0</v>
      </c>
      <c r="E180" s="206" t="s">
        <v>1806</v>
      </c>
      <c r="F180" s="206" t="s">
        <v>274</v>
      </c>
      <c r="G180" s="207"/>
      <c r="H180" s="208" t="s">
        <v>1196</v>
      </c>
      <c r="I180" s="206" t="s">
        <v>1753</v>
      </c>
      <c r="J180" s="206" t="s">
        <v>1806</v>
      </c>
      <c r="K180" s="206" t="s">
        <v>1807</v>
      </c>
      <c r="L180" s="206" t="s">
        <v>1806</v>
      </c>
      <c r="M180" s="208"/>
      <c r="N180" s="206" t="str">
        <f t="shared" si="7"/>
        <v>Situation_Description_22101</v>
      </c>
      <c r="O180" s="208"/>
      <c r="P180" s="206" t="s">
        <v>1756</v>
      </c>
      <c r="Q180" s="209"/>
      <c r="R180" s="209"/>
      <c r="S180" s="209" t="s">
        <v>361</v>
      </c>
      <c r="T180" s="209"/>
      <c r="U180" s="206" t="s">
        <v>1757</v>
      </c>
      <c r="V180" s="208"/>
    </row>
    <row r="181">
      <c r="A181" s="206">
        <v>22201.0</v>
      </c>
      <c r="B181" s="206">
        <v>20000.0</v>
      </c>
      <c r="C181" s="206">
        <v>1.0</v>
      </c>
      <c r="D181" s="206">
        <v>22.0</v>
      </c>
      <c r="E181" s="206" t="s">
        <v>1808</v>
      </c>
      <c r="F181" s="206" t="s">
        <v>274</v>
      </c>
      <c r="G181" s="207"/>
      <c r="H181" s="208" t="s">
        <v>1196</v>
      </c>
      <c r="I181" s="206" t="s">
        <v>1753</v>
      </c>
      <c r="J181" s="206" t="s">
        <v>1808</v>
      </c>
      <c r="K181" s="206" t="s">
        <v>1809</v>
      </c>
      <c r="L181" s="206" t="s">
        <v>1808</v>
      </c>
      <c r="M181" s="208"/>
      <c r="N181" s="206" t="str">
        <f t="shared" si="7"/>
        <v>Situation_Description_22201</v>
      </c>
      <c r="O181" s="208"/>
      <c r="P181" s="206" t="s">
        <v>1756</v>
      </c>
      <c r="Q181" s="209"/>
      <c r="R181" s="209"/>
      <c r="S181" s="209" t="s">
        <v>361</v>
      </c>
      <c r="T181" s="209"/>
      <c r="U181" s="206" t="s">
        <v>1757</v>
      </c>
      <c r="V181" s="208"/>
    </row>
    <row r="182">
      <c r="A182" s="206">
        <v>22301.0</v>
      </c>
      <c r="B182" s="206">
        <v>20000.0</v>
      </c>
      <c r="C182" s="206">
        <v>1.0</v>
      </c>
      <c r="D182" s="206">
        <v>23.0</v>
      </c>
      <c r="E182" s="206" t="s">
        <v>1810</v>
      </c>
      <c r="F182" s="206" t="s">
        <v>274</v>
      </c>
      <c r="G182" s="207"/>
      <c r="H182" s="208" t="s">
        <v>1196</v>
      </c>
      <c r="I182" s="206" t="s">
        <v>1753</v>
      </c>
      <c r="J182" s="206" t="s">
        <v>1810</v>
      </c>
      <c r="K182" s="206" t="s">
        <v>1811</v>
      </c>
      <c r="L182" s="206" t="s">
        <v>1810</v>
      </c>
      <c r="M182" s="208"/>
      <c r="N182" s="206" t="str">
        <f t="shared" si="7"/>
        <v>Situation_Description_22301</v>
      </c>
      <c r="O182" s="206" t="s">
        <v>1812</v>
      </c>
      <c r="P182" s="206" t="s">
        <v>1756</v>
      </c>
      <c r="Q182" s="209"/>
      <c r="R182" s="209"/>
      <c r="S182" s="209" t="s">
        <v>361</v>
      </c>
      <c r="T182" s="209"/>
      <c r="U182" s="206" t="s">
        <v>1757</v>
      </c>
      <c r="V182" s="208"/>
    </row>
    <row r="183">
      <c r="A183" s="206">
        <v>22401.0</v>
      </c>
      <c r="B183" s="206">
        <v>20000.0</v>
      </c>
      <c r="C183" s="206">
        <v>1.0</v>
      </c>
      <c r="D183" s="206">
        <v>24.0</v>
      </c>
      <c r="E183" s="206" t="s">
        <v>1813</v>
      </c>
      <c r="F183" s="206" t="s">
        <v>274</v>
      </c>
      <c r="G183" s="207"/>
      <c r="H183" s="208" t="s">
        <v>1196</v>
      </c>
      <c r="I183" s="206" t="s">
        <v>1753</v>
      </c>
      <c r="J183" s="206" t="s">
        <v>1813</v>
      </c>
      <c r="K183" s="206" t="s">
        <v>1814</v>
      </c>
      <c r="L183" s="206" t="s">
        <v>1813</v>
      </c>
      <c r="M183" s="208"/>
      <c r="N183" s="206" t="str">
        <f t="shared" si="7"/>
        <v>Situation_Description_22401</v>
      </c>
      <c r="O183" s="208"/>
      <c r="P183" s="206" t="s">
        <v>1756</v>
      </c>
      <c r="Q183" s="209"/>
      <c r="R183" s="209"/>
      <c r="S183" s="209" t="s">
        <v>361</v>
      </c>
      <c r="T183" s="209"/>
      <c r="U183" s="206" t="s">
        <v>1757</v>
      </c>
      <c r="V183" s="208"/>
    </row>
    <row r="184">
      <c r="A184" s="206">
        <f>B184+(D184*100)+C184</f>
        <v>22501</v>
      </c>
      <c r="B184" s="206">
        <v>20000.0</v>
      </c>
      <c r="C184" s="206">
        <v>1.0</v>
      </c>
      <c r="D184" s="206">
        <v>25.0</v>
      </c>
      <c r="E184" s="206" t="s">
        <v>1815</v>
      </c>
      <c r="F184" s="206" t="s">
        <v>274</v>
      </c>
      <c r="G184" s="207"/>
      <c r="H184" s="208" t="s">
        <v>1196</v>
      </c>
      <c r="I184" s="206" t="s">
        <v>1753</v>
      </c>
      <c r="J184" s="206" t="s">
        <v>1815</v>
      </c>
      <c r="K184" s="206" t="s">
        <v>1816</v>
      </c>
      <c r="L184" s="206" t="s">
        <v>1815</v>
      </c>
      <c r="M184" s="208"/>
      <c r="N184" s="3" t="str">
        <f t="shared" si="7"/>
        <v>Situation_Description_22501</v>
      </c>
      <c r="P184" s="206" t="s">
        <v>1756</v>
      </c>
      <c r="Q184" s="209"/>
      <c r="R184" s="209"/>
      <c r="S184" s="209" t="s">
        <v>361</v>
      </c>
      <c r="T184" s="209"/>
      <c r="U184" s="206" t="s">
        <v>1757</v>
      </c>
      <c r="V184" s="208"/>
    </row>
    <row r="185">
      <c r="A185" s="121" t="s">
        <v>1817</v>
      </c>
      <c r="B185" s="122"/>
      <c r="C185" s="122"/>
      <c r="D185" s="203"/>
      <c r="E185" s="203"/>
      <c r="F185" s="203"/>
      <c r="G185" s="205"/>
      <c r="H185" s="203"/>
      <c r="I185" s="203"/>
      <c r="J185" s="203"/>
      <c r="K185" s="203"/>
      <c r="L185" s="203"/>
      <c r="M185" s="203"/>
      <c r="N185" s="122"/>
      <c r="O185" s="203"/>
      <c r="P185" s="203"/>
      <c r="Q185" s="205"/>
      <c r="R185" s="205"/>
      <c r="S185" s="205"/>
      <c r="T185" s="205"/>
      <c r="U185" s="203"/>
      <c r="V185" s="203"/>
    </row>
    <row r="186">
      <c r="A186" s="131">
        <f t="shared" ref="A186:A282" si="8">B186+(D186*100)+C186</f>
        <v>30101</v>
      </c>
      <c r="B186" s="131">
        <v>30000.0</v>
      </c>
      <c r="C186" s="131">
        <v>1.0</v>
      </c>
      <c r="D186" s="131">
        <v>1.0</v>
      </c>
      <c r="E186" s="131" t="s">
        <v>1752</v>
      </c>
      <c r="F186" s="131" t="s">
        <v>274</v>
      </c>
      <c r="G186" s="210"/>
      <c r="H186" s="135" t="s">
        <v>1196</v>
      </c>
      <c r="I186" s="131" t="s">
        <v>867</v>
      </c>
      <c r="J186" s="131" t="s">
        <v>1818</v>
      </c>
      <c r="K186" s="131" t="s">
        <v>1819</v>
      </c>
      <c r="L186" s="131"/>
      <c r="M186" s="135"/>
      <c r="N186" s="131" t="str">
        <f t="shared" ref="N186:N282" si="9">CONCATENATE("Situation_Description_",A186)</f>
        <v>Situation_Description_30101</v>
      </c>
      <c r="O186" s="131" t="s">
        <v>1820</v>
      </c>
      <c r="P186" s="131"/>
      <c r="Q186" s="134"/>
      <c r="R186" s="134"/>
      <c r="S186" s="47" t="s">
        <v>1821</v>
      </c>
      <c r="T186" s="91"/>
      <c r="U186" s="134" t="s">
        <v>1822</v>
      </c>
      <c r="V186" s="135"/>
    </row>
    <row r="187">
      <c r="A187" s="131">
        <f t="shared" si="8"/>
        <v>30102</v>
      </c>
      <c r="B187" s="131">
        <v>30000.0</v>
      </c>
      <c r="C187" s="131">
        <v>2.0</v>
      </c>
      <c r="D187" s="131">
        <v>1.0</v>
      </c>
      <c r="E187" s="131" t="s">
        <v>1752</v>
      </c>
      <c r="F187" s="131" t="s">
        <v>274</v>
      </c>
      <c r="G187" s="134"/>
      <c r="H187" s="131" t="s">
        <v>1209</v>
      </c>
      <c r="I187" s="131" t="s">
        <v>867</v>
      </c>
      <c r="J187" s="131" t="s">
        <v>1005</v>
      </c>
      <c r="K187" s="131" t="s">
        <v>1005</v>
      </c>
      <c r="L187" s="131" t="s">
        <v>1823</v>
      </c>
      <c r="M187" s="135"/>
      <c r="N187" s="131" t="str">
        <f t="shared" si="9"/>
        <v>Situation_Description_30102</v>
      </c>
      <c r="O187" s="131" t="s">
        <v>1824</v>
      </c>
      <c r="P187" s="131"/>
      <c r="Q187" s="134" t="s">
        <v>1825</v>
      </c>
      <c r="R187" s="134" t="s">
        <v>1826</v>
      </c>
      <c r="S187" s="47" t="s">
        <v>361</v>
      </c>
      <c r="T187" s="90"/>
      <c r="U187" s="134" t="s">
        <v>304</v>
      </c>
      <c r="V187" s="135"/>
    </row>
    <row r="188">
      <c r="A188" s="131">
        <f t="shared" si="8"/>
        <v>30103</v>
      </c>
      <c r="B188" s="131">
        <v>30000.0</v>
      </c>
      <c r="C188" s="131">
        <v>3.0</v>
      </c>
      <c r="D188" s="131">
        <v>1.0</v>
      </c>
      <c r="E188" s="131" t="s">
        <v>1752</v>
      </c>
      <c r="F188" s="131" t="s">
        <v>274</v>
      </c>
      <c r="G188" s="134"/>
      <c r="H188" s="131" t="s">
        <v>1209</v>
      </c>
      <c r="I188" s="131" t="s">
        <v>867</v>
      </c>
      <c r="J188" s="131" t="s">
        <v>1005</v>
      </c>
      <c r="K188" s="131" t="s">
        <v>1005</v>
      </c>
      <c r="L188" s="131" t="s">
        <v>1827</v>
      </c>
      <c r="M188" s="135"/>
      <c r="N188" s="131" t="str">
        <f t="shared" si="9"/>
        <v>Situation_Description_30103</v>
      </c>
      <c r="O188" s="131" t="s">
        <v>1828</v>
      </c>
      <c r="P188" s="131"/>
      <c r="Q188" s="134" t="s">
        <v>1829</v>
      </c>
      <c r="R188" s="134" t="s">
        <v>1829</v>
      </c>
      <c r="S188" s="47" t="s">
        <v>361</v>
      </c>
      <c r="T188" s="90"/>
      <c r="U188" s="134" t="s">
        <v>304</v>
      </c>
      <c r="V188" s="135"/>
    </row>
    <row r="189">
      <c r="A189" s="131">
        <f t="shared" si="8"/>
        <v>30104</v>
      </c>
      <c r="B189" s="131">
        <v>30000.0</v>
      </c>
      <c r="C189" s="131">
        <v>4.0</v>
      </c>
      <c r="D189" s="131">
        <v>1.0</v>
      </c>
      <c r="E189" s="131" t="s">
        <v>1752</v>
      </c>
      <c r="F189" s="131" t="s">
        <v>274</v>
      </c>
      <c r="G189" s="134"/>
      <c r="H189" s="131" t="s">
        <v>1209</v>
      </c>
      <c r="I189" s="131" t="s">
        <v>867</v>
      </c>
      <c r="J189" s="131" t="s">
        <v>1005</v>
      </c>
      <c r="K189" s="131" t="s">
        <v>1005</v>
      </c>
      <c r="L189" s="131" t="s">
        <v>1830</v>
      </c>
      <c r="M189" s="135"/>
      <c r="N189" s="131" t="str">
        <f t="shared" si="9"/>
        <v>Situation_Description_30104</v>
      </c>
      <c r="O189" s="131" t="s">
        <v>1831</v>
      </c>
      <c r="P189" s="131"/>
      <c r="Q189" s="134" t="s">
        <v>1832</v>
      </c>
      <c r="R189" s="134" t="s">
        <v>1833</v>
      </c>
      <c r="S189" s="47" t="s">
        <v>361</v>
      </c>
      <c r="T189" s="90"/>
      <c r="U189" s="134" t="s">
        <v>304</v>
      </c>
      <c r="V189" s="135"/>
    </row>
    <row r="190">
      <c r="A190" s="136">
        <f t="shared" si="8"/>
        <v>30111</v>
      </c>
      <c r="B190" s="136">
        <v>30000.0</v>
      </c>
      <c r="C190" s="136">
        <v>11.0</v>
      </c>
      <c r="D190" s="136">
        <v>1.0</v>
      </c>
      <c r="E190" s="136" t="s">
        <v>1752</v>
      </c>
      <c r="F190" s="136" t="s">
        <v>274</v>
      </c>
      <c r="G190" s="211"/>
      <c r="H190" s="141" t="s">
        <v>1196</v>
      </c>
      <c r="I190" s="136" t="s">
        <v>867</v>
      </c>
      <c r="J190" s="136" t="s">
        <v>1834</v>
      </c>
      <c r="K190" s="136" t="s">
        <v>1835</v>
      </c>
      <c r="L190" s="136"/>
      <c r="M190" s="141"/>
      <c r="N190" s="136" t="str">
        <f t="shared" si="9"/>
        <v>Situation_Description_30111</v>
      </c>
      <c r="O190" s="136" t="s">
        <v>1836</v>
      </c>
      <c r="P190" s="136"/>
      <c r="Q190" s="140"/>
      <c r="R190" s="140"/>
      <c r="S190" s="212" t="s">
        <v>1837</v>
      </c>
      <c r="T190" s="213"/>
      <c r="U190" s="140" t="s">
        <v>1838</v>
      </c>
      <c r="V190" s="141"/>
    </row>
    <row r="191">
      <c r="A191" s="136">
        <f t="shared" si="8"/>
        <v>30112</v>
      </c>
      <c r="B191" s="136">
        <v>30000.0</v>
      </c>
      <c r="C191" s="136">
        <v>12.0</v>
      </c>
      <c r="D191" s="136">
        <v>1.0</v>
      </c>
      <c r="E191" s="136" t="s">
        <v>1752</v>
      </c>
      <c r="F191" s="136" t="s">
        <v>274</v>
      </c>
      <c r="G191" s="140"/>
      <c r="H191" s="136" t="s">
        <v>1209</v>
      </c>
      <c r="I191" s="136" t="s">
        <v>867</v>
      </c>
      <c r="J191" s="136" t="s">
        <v>1005</v>
      </c>
      <c r="K191" s="136" t="s">
        <v>1005</v>
      </c>
      <c r="L191" s="136" t="s">
        <v>1839</v>
      </c>
      <c r="M191" s="141"/>
      <c r="N191" s="136" t="str">
        <f t="shared" si="9"/>
        <v>Situation_Description_30112</v>
      </c>
      <c r="O191" s="136" t="s">
        <v>1840</v>
      </c>
      <c r="P191" s="136"/>
      <c r="Q191" s="140" t="s">
        <v>1841</v>
      </c>
      <c r="R191" s="140" t="s">
        <v>1842</v>
      </c>
      <c r="S191" s="212" t="s">
        <v>361</v>
      </c>
      <c r="T191" s="213"/>
      <c r="U191" s="140"/>
      <c r="V191" s="141"/>
    </row>
    <row r="192">
      <c r="A192" s="136">
        <f t="shared" si="8"/>
        <v>30113</v>
      </c>
      <c r="B192" s="136">
        <v>30000.0</v>
      </c>
      <c r="C192" s="136">
        <v>13.0</v>
      </c>
      <c r="D192" s="136">
        <v>1.0</v>
      </c>
      <c r="E192" s="136" t="s">
        <v>1752</v>
      </c>
      <c r="F192" s="136" t="s">
        <v>274</v>
      </c>
      <c r="G192" s="140"/>
      <c r="H192" s="136" t="s">
        <v>1209</v>
      </c>
      <c r="I192" s="136" t="s">
        <v>867</v>
      </c>
      <c r="J192" s="136" t="s">
        <v>1005</v>
      </c>
      <c r="K192" s="136" t="s">
        <v>1005</v>
      </c>
      <c r="L192" s="136" t="s">
        <v>1827</v>
      </c>
      <c r="M192" s="141"/>
      <c r="N192" s="136" t="str">
        <f t="shared" si="9"/>
        <v>Situation_Description_30113</v>
      </c>
      <c r="O192" s="136" t="s">
        <v>1843</v>
      </c>
      <c r="P192" s="136"/>
      <c r="Q192" s="140" t="s">
        <v>1829</v>
      </c>
      <c r="R192" s="140" t="s">
        <v>1829</v>
      </c>
      <c r="S192" s="212" t="s">
        <v>361</v>
      </c>
      <c r="T192" s="213"/>
      <c r="U192" s="140"/>
      <c r="V192" s="141"/>
    </row>
    <row r="193">
      <c r="A193" s="136">
        <f t="shared" si="8"/>
        <v>30114</v>
      </c>
      <c r="B193" s="136">
        <v>30000.0</v>
      </c>
      <c r="C193" s="136">
        <v>14.0</v>
      </c>
      <c r="D193" s="136">
        <v>1.0</v>
      </c>
      <c r="E193" s="136" t="s">
        <v>1752</v>
      </c>
      <c r="F193" s="136" t="s">
        <v>274</v>
      </c>
      <c r="G193" s="140"/>
      <c r="H193" s="136" t="s">
        <v>1209</v>
      </c>
      <c r="I193" s="136" t="s">
        <v>867</v>
      </c>
      <c r="J193" s="136" t="s">
        <v>1005</v>
      </c>
      <c r="K193" s="136" t="s">
        <v>1005</v>
      </c>
      <c r="L193" s="136" t="s">
        <v>1844</v>
      </c>
      <c r="M193" s="141"/>
      <c r="N193" s="136" t="str">
        <f t="shared" si="9"/>
        <v>Situation_Description_30114</v>
      </c>
      <c r="O193" s="136" t="s">
        <v>1845</v>
      </c>
      <c r="P193" s="136"/>
      <c r="Q193" s="140" t="s">
        <v>1825</v>
      </c>
      <c r="R193" s="140" t="s">
        <v>1826</v>
      </c>
      <c r="S193" s="212" t="s">
        <v>361</v>
      </c>
      <c r="T193" s="213"/>
      <c r="U193" s="140"/>
      <c r="V193" s="141"/>
    </row>
    <row r="194">
      <c r="A194" s="143">
        <f t="shared" si="8"/>
        <v>30201</v>
      </c>
      <c r="B194" s="143">
        <v>30000.0</v>
      </c>
      <c r="C194" s="143">
        <v>1.0</v>
      </c>
      <c r="D194" s="143">
        <v>2.0</v>
      </c>
      <c r="E194" s="143" t="s">
        <v>1758</v>
      </c>
      <c r="F194" s="143" t="s">
        <v>274</v>
      </c>
      <c r="G194" s="214"/>
      <c r="H194" s="148" t="s">
        <v>1196</v>
      </c>
      <c r="I194" s="143" t="s">
        <v>867</v>
      </c>
      <c r="J194" s="143" t="s">
        <v>1846</v>
      </c>
      <c r="K194" s="143" t="s">
        <v>1847</v>
      </c>
      <c r="L194" s="143"/>
      <c r="M194" s="148"/>
      <c r="N194" s="143" t="str">
        <f t="shared" si="9"/>
        <v>Situation_Description_30201</v>
      </c>
      <c r="O194" s="143" t="s">
        <v>1848</v>
      </c>
      <c r="P194" s="143"/>
      <c r="Q194" s="147"/>
      <c r="R194" s="147"/>
      <c r="S194" s="36" t="s">
        <v>1849</v>
      </c>
      <c r="T194" s="88"/>
      <c r="U194" s="147" t="s">
        <v>1850</v>
      </c>
      <c r="V194" s="148"/>
    </row>
    <row r="195">
      <c r="A195" s="143">
        <f t="shared" si="8"/>
        <v>30202</v>
      </c>
      <c r="B195" s="143">
        <v>30000.0</v>
      </c>
      <c r="C195" s="143">
        <v>2.0</v>
      </c>
      <c r="D195" s="143">
        <v>2.0</v>
      </c>
      <c r="E195" s="143" t="s">
        <v>1758</v>
      </c>
      <c r="F195" s="143" t="s">
        <v>274</v>
      </c>
      <c r="G195" s="147"/>
      <c r="H195" s="143" t="s">
        <v>1209</v>
      </c>
      <c r="I195" s="143" t="s">
        <v>867</v>
      </c>
      <c r="J195" s="14" t="s">
        <v>1005</v>
      </c>
      <c r="K195" s="143" t="s">
        <v>1005</v>
      </c>
      <c r="L195" s="143" t="s">
        <v>1851</v>
      </c>
      <c r="M195" s="148"/>
      <c r="N195" s="143" t="str">
        <f t="shared" si="9"/>
        <v>Situation_Description_30202</v>
      </c>
      <c r="O195" s="143" t="s">
        <v>1852</v>
      </c>
      <c r="P195" s="148"/>
      <c r="Q195" s="147" t="s">
        <v>1325</v>
      </c>
      <c r="R195" s="147" t="s">
        <v>1325</v>
      </c>
      <c r="S195" s="36" t="s">
        <v>1853</v>
      </c>
      <c r="T195" s="88"/>
      <c r="U195" s="147" t="s">
        <v>1854</v>
      </c>
      <c r="V195" s="148"/>
    </row>
    <row r="196">
      <c r="A196" s="143">
        <f t="shared" si="8"/>
        <v>30203</v>
      </c>
      <c r="B196" s="143">
        <v>30000.0</v>
      </c>
      <c r="C196" s="143">
        <v>3.0</v>
      </c>
      <c r="D196" s="143">
        <v>2.0</v>
      </c>
      <c r="E196" s="143" t="s">
        <v>1758</v>
      </c>
      <c r="F196" s="143" t="s">
        <v>274</v>
      </c>
      <c r="G196" s="147"/>
      <c r="H196" s="143" t="s">
        <v>1209</v>
      </c>
      <c r="I196" s="143" t="s">
        <v>867</v>
      </c>
      <c r="J196" s="143" t="s">
        <v>1005</v>
      </c>
      <c r="K196" s="143" t="s">
        <v>1005</v>
      </c>
      <c r="L196" s="215" t="s">
        <v>1855</v>
      </c>
      <c r="M196" s="215"/>
      <c r="N196" s="143" t="str">
        <f t="shared" si="9"/>
        <v>Situation_Description_30203</v>
      </c>
      <c r="O196" s="143" t="s">
        <v>1856</v>
      </c>
      <c r="P196" s="148"/>
      <c r="Q196" s="147" t="s">
        <v>1857</v>
      </c>
      <c r="R196" s="147" t="s">
        <v>1858</v>
      </c>
      <c r="S196" s="36" t="s">
        <v>361</v>
      </c>
      <c r="T196" s="14"/>
      <c r="U196" s="147" t="s">
        <v>304</v>
      </c>
      <c r="V196" s="148"/>
    </row>
    <row r="197">
      <c r="A197" s="143">
        <f t="shared" si="8"/>
        <v>30204</v>
      </c>
      <c r="B197" s="143">
        <v>30000.0</v>
      </c>
      <c r="C197" s="143">
        <v>4.0</v>
      </c>
      <c r="D197" s="143">
        <v>2.0</v>
      </c>
      <c r="E197" s="143" t="s">
        <v>1758</v>
      </c>
      <c r="F197" s="143" t="s">
        <v>274</v>
      </c>
      <c r="G197" s="147"/>
      <c r="H197" s="143" t="s">
        <v>1209</v>
      </c>
      <c r="I197" s="143" t="s">
        <v>867</v>
      </c>
      <c r="J197" s="143" t="s">
        <v>1005</v>
      </c>
      <c r="K197" s="143" t="s">
        <v>1005</v>
      </c>
      <c r="L197" s="215" t="s">
        <v>1859</v>
      </c>
      <c r="M197" s="143" t="s">
        <v>1860</v>
      </c>
      <c r="N197" s="143" t="str">
        <f t="shared" si="9"/>
        <v>Situation_Description_30204</v>
      </c>
      <c r="O197" s="143" t="s">
        <v>1861</v>
      </c>
      <c r="P197" s="148"/>
      <c r="Q197" s="147" t="s">
        <v>1862</v>
      </c>
      <c r="R197" s="147" t="s">
        <v>1863</v>
      </c>
      <c r="S197" s="36" t="s">
        <v>361</v>
      </c>
      <c r="T197" s="14"/>
      <c r="U197" s="147" t="s">
        <v>304</v>
      </c>
      <c r="V197" s="148"/>
    </row>
    <row r="198">
      <c r="A198" s="131">
        <f t="shared" si="8"/>
        <v>30301</v>
      </c>
      <c r="B198" s="131">
        <v>30000.0</v>
      </c>
      <c r="C198" s="131">
        <v>1.0</v>
      </c>
      <c r="D198" s="131">
        <v>3.0</v>
      </c>
      <c r="E198" s="131" t="s">
        <v>1761</v>
      </c>
      <c r="F198" s="131" t="s">
        <v>274</v>
      </c>
      <c r="G198" s="210"/>
      <c r="H198" s="135" t="s">
        <v>1196</v>
      </c>
      <c r="I198" s="131" t="s">
        <v>867</v>
      </c>
      <c r="J198" s="135"/>
      <c r="K198" s="131" t="s">
        <v>1864</v>
      </c>
      <c r="L198" s="135"/>
      <c r="M198" s="135"/>
      <c r="N198" s="131" t="str">
        <f t="shared" si="9"/>
        <v>Situation_Description_30301</v>
      </c>
      <c r="O198" s="135"/>
      <c r="P198" s="135"/>
      <c r="Q198" s="210"/>
      <c r="R198" s="210"/>
      <c r="S198" s="210"/>
      <c r="T198" s="210"/>
      <c r="U198" s="135"/>
      <c r="V198" s="135"/>
    </row>
    <row r="199">
      <c r="A199" s="131">
        <f t="shared" si="8"/>
        <v>30302</v>
      </c>
      <c r="B199" s="131">
        <v>30000.0</v>
      </c>
      <c r="C199" s="131">
        <v>2.0</v>
      </c>
      <c r="D199" s="131">
        <v>3.0</v>
      </c>
      <c r="E199" s="131" t="s">
        <v>1761</v>
      </c>
      <c r="F199" s="131" t="s">
        <v>274</v>
      </c>
      <c r="G199" s="210"/>
      <c r="H199" s="135" t="s">
        <v>1196</v>
      </c>
      <c r="I199" s="131" t="s">
        <v>867</v>
      </c>
      <c r="J199" s="135"/>
      <c r="K199" s="131" t="s">
        <v>1865</v>
      </c>
      <c r="L199" s="135"/>
      <c r="M199" s="135"/>
      <c r="N199" s="131" t="str">
        <f t="shared" si="9"/>
        <v>Situation_Description_30302</v>
      </c>
      <c r="O199" s="135"/>
      <c r="P199" s="135"/>
      <c r="Q199" s="210"/>
      <c r="R199" s="210"/>
      <c r="S199" s="210"/>
      <c r="T199" s="210"/>
      <c r="U199" s="135"/>
      <c r="V199" s="135"/>
    </row>
    <row r="200">
      <c r="A200" s="131">
        <f t="shared" si="8"/>
        <v>30303</v>
      </c>
      <c r="B200" s="131">
        <v>30000.0</v>
      </c>
      <c r="C200" s="131">
        <v>3.0</v>
      </c>
      <c r="D200" s="131">
        <v>3.0</v>
      </c>
      <c r="E200" s="131" t="s">
        <v>1761</v>
      </c>
      <c r="F200" s="131" t="s">
        <v>274</v>
      </c>
      <c r="G200" s="210"/>
      <c r="H200" s="135" t="s">
        <v>1196</v>
      </c>
      <c r="I200" s="131" t="s">
        <v>867</v>
      </c>
      <c r="J200" s="135"/>
      <c r="K200" s="131" t="s">
        <v>1866</v>
      </c>
      <c r="L200" s="135"/>
      <c r="M200" s="135"/>
      <c r="N200" s="131" t="str">
        <f t="shared" si="9"/>
        <v>Situation_Description_30303</v>
      </c>
      <c r="O200" s="135"/>
      <c r="P200" s="135"/>
      <c r="Q200" s="210"/>
      <c r="R200" s="210"/>
      <c r="S200" s="210"/>
      <c r="T200" s="210"/>
      <c r="U200" s="135"/>
      <c r="V200" s="135"/>
    </row>
    <row r="201">
      <c r="A201" s="143">
        <f t="shared" si="8"/>
        <v>30401</v>
      </c>
      <c r="B201" s="143">
        <v>30000.0</v>
      </c>
      <c r="C201" s="143">
        <v>1.0</v>
      </c>
      <c r="D201" s="143">
        <v>4.0</v>
      </c>
      <c r="E201" s="143" t="s">
        <v>1763</v>
      </c>
      <c r="F201" s="143" t="s">
        <v>274</v>
      </c>
      <c r="G201" s="214"/>
      <c r="H201" s="148" t="s">
        <v>1196</v>
      </c>
      <c r="I201" s="143" t="s">
        <v>867</v>
      </c>
      <c r="J201" s="143" t="s">
        <v>1834</v>
      </c>
      <c r="K201" s="143" t="s">
        <v>1867</v>
      </c>
      <c r="L201" s="148"/>
      <c r="M201" s="148"/>
      <c r="N201" s="143" t="str">
        <f t="shared" si="9"/>
        <v>Situation_Description_30401</v>
      </c>
      <c r="O201" s="143" t="s">
        <v>1868</v>
      </c>
      <c r="P201" s="148"/>
      <c r="Q201" s="214"/>
      <c r="R201" s="214"/>
      <c r="S201" s="147" t="s">
        <v>1869</v>
      </c>
      <c r="T201" s="214"/>
      <c r="U201" s="143" t="s">
        <v>1870</v>
      </c>
      <c r="V201" s="148"/>
    </row>
    <row r="202">
      <c r="A202" s="143">
        <f t="shared" si="8"/>
        <v>30402</v>
      </c>
      <c r="B202" s="143">
        <v>30000.0</v>
      </c>
      <c r="C202" s="143">
        <v>2.0</v>
      </c>
      <c r="D202" s="143">
        <v>4.0</v>
      </c>
      <c r="E202" s="143" t="s">
        <v>1763</v>
      </c>
      <c r="F202" s="143" t="s">
        <v>274</v>
      </c>
      <c r="G202" s="147"/>
      <c r="H202" s="143" t="s">
        <v>1209</v>
      </c>
      <c r="I202" s="143" t="s">
        <v>867</v>
      </c>
      <c r="J202" s="143" t="s">
        <v>1005</v>
      </c>
      <c r="K202" s="143" t="s">
        <v>1005</v>
      </c>
      <c r="L202" s="143" t="s">
        <v>1871</v>
      </c>
      <c r="M202" s="148"/>
      <c r="N202" s="143" t="str">
        <f t="shared" si="9"/>
        <v>Situation_Description_30402</v>
      </c>
      <c r="O202" s="143" t="s">
        <v>1872</v>
      </c>
      <c r="P202" s="148"/>
      <c r="Q202" s="147" t="s">
        <v>1873</v>
      </c>
      <c r="R202" s="147" t="s">
        <v>1874</v>
      </c>
      <c r="S202" s="147" t="s">
        <v>361</v>
      </c>
      <c r="T202" s="214"/>
      <c r="U202" s="148"/>
      <c r="V202" s="148"/>
    </row>
    <row r="203">
      <c r="A203" s="143">
        <f t="shared" si="8"/>
        <v>30403</v>
      </c>
      <c r="B203" s="143">
        <v>30000.0</v>
      </c>
      <c r="C203" s="143">
        <v>3.0</v>
      </c>
      <c r="D203" s="143">
        <v>4.0</v>
      </c>
      <c r="E203" s="143" t="s">
        <v>1763</v>
      </c>
      <c r="F203" s="143" t="s">
        <v>274</v>
      </c>
      <c r="G203" s="147"/>
      <c r="H203" s="143" t="s">
        <v>1209</v>
      </c>
      <c r="I203" s="143" t="s">
        <v>867</v>
      </c>
      <c r="J203" s="143" t="s">
        <v>1005</v>
      </c>
      <c r="K203" s="143" t="s">
        <v>1005</v>
      </c>
      <c r="L203" s="143" t="s">
        <v>1875</v>
      </c>
      <c r="M203" s="148"/>
      <c r="N203" s="143" t="str">
        <f t="shared" si="9"/>
        <v>Situation_Description_30403</v>
      </c>
      <c r="O203" s="143" t="s">
        <v>1876</v>
      </c>
      <c r="P203" s="148"/>
      <c r="Q203" s="147" t="s">
        <v>1877</v>
      </c>
      <c r="R203" s="147" t="s">
        <v>1878</v>
      </c>
      <c r="S203" s="147" t="s">
        <v>361</v>
      </c>
      <c r="T203" s="214"/>
      <c r="U203" s="148"/>
      <c r="V203" s="148"/>
    </row>
    <row r="204">
      <c r="A204" s="143">
        <f t="shared" si="8"/>
        <v>30404</v>
      </c>
      <c r="B204" s="143">
        <v>30000.0</v>
      </c>
      <c r="C204" s="143">
        <v>4.0</v>
      </c>
      <c r="D204" s="143">
        <v>4.0</v>
      </c>
      <c r="E204" s="143" t="s">
        <v>1763</v>
      </c>
      <c r="F204" s="143" t="s">
        <v>274</v>
      </c>
      <c r="G204" s="147"/>
      <c r="H204" s="143" t="s">
        <v>1209</v>
      </c>
      <c r="I204" s="143" t="s">
        <v>867</v>
      </c>
      <c r="J204" s="143" t="s">
        <v>1005</v>
      </c>
      <c r="K204" s="143" t="s">
        <v>1005</v>
      </c>
      <c r="L204" s="143" t="s">
        <v>1879</v>
      </c>
      <c r="M204" s="148"/>
      <c r="N204" s="143" t="str">
        <f t="shared" si="9"/>
        <v>Situation_Description_30404</v>
      </c>
      <c r="O204" s="143" t="s">
        <v>1880</v>
      </c>
      <c r="P204" s="148"/>
      <c r="Q204" s="147" t="s">
        <v>1881</v>
      </c>
      <c r="R204" s="147" t="s">
        <v>1882</v>
      </c>
      <c r="S204" s="147" t="s">
        <v>361</v>
      </c>
      <c r="T204" s="214"/>
      <c r="U204" s="148"/>
      <c r="V204" s="148"/>
    </row>
    <row r="205">
      <c r="A205" s="149">
        <f t="shared" si="8"/>
        <v>30411</v>
      </c>
      <c r="B205" s="149">
        <v>30000.0</v>
      </c>
      <c r="C205" s="149">
        <v>11.0</v>
      </c>
      <c r="D205" s="149">
        <v>4.0</v>
      </c>
      <c r="E205" s="149" t="s">
        <v>1763</v>
      </c>
      <c r="F205" s="149" t="s">
        <v>274</v>
      </c>
      <c r="G205" s="216"/>
      <c r="H205" s="154" t="s">
        <v>1196</v>
      </c>
      <c r="I205" s="149" t="s">
        <v>867</v>
      </c>
      <c r="J205" s="149" t="s">
        <v>1883</v>
      </c>
      <c r="K205" s="149" t="s">
        <v>1884</v>
      </c>
      <c r="L205" s="154"/>
      <c r="M205" s="154"/>
      <c r="N205" s="149" t="str">
        <f t="shared" si="9"/>
        <v>Situation_Description_30411</v>
      </c>
      <c r="O205" s="149" t="s">
        <v>1885</v>
      </c>
      <c r="P205" s="154"/>
      <c r="Q205" s="216"/>
      <c r="R205" s="216"/>
      <c r="S205" s="153" t="s">
        <v>1886</v>
      </c>
      <c r="T205" s="216"/>
      <c r="U205" s="149" t="s">
        <v>1887</v>
      </c>
      <c r="V205" s="154"/>
    </row>
    <row r="206">
      <c r="A206" s="149">
        <f t="shared" si="8"/>
        <v>30412</v>
      </c>
      <c r="B206" s="149">
        <v>30000.0</v>
      </c>
      <c r="C206" s="149">
        <v>12.0</v>
      </c>
      <c r="D206" s="149">
        <v>4.0</v>
      </c>
      <c r="E206" s="149" t="s">
        <v>1763</v>
      </c>
      <c r="F206" s="149" t="s">
        <v>274</v>
      </c>
      <c r="G206" s="153"/>
      <c r="H206" s="149" t="s">
        <v>1209</v>
      </c>
      <c r="I206" s="149" t="s">
        <v>867</v>
      </c>
      <c r="J206" s="149" t="s">
        <v>1005</v>
      </c>
      <c r="K206" s="149" t="s">
        <v>1005</v>
      </c>
      <c r="L206" s="149" t="s">
        <v>1888</v>
      </c>
      <c r="M206" s="154"/>
      <c r="N206" s="149" t="str">
        <f t="shared" si="9"/>
        <v>Situation_Description_30412</v>
      </c>
      <c r="O206" s="149" t="s">
        <v>1889</v>
      </c>
      <c r="P206" s="154"/>
      <c r="Q206" s="153" t="s">
        <v>1890</v>
      </c>
      <c r="R206" s="153" t="s">
        <v>1891</v>
      </c>
      <c r="S206" s="153" t="s">
        <v>361</v>
      </c>
      <c r="T206" s="153"/>
      <c r="U206" s="149" t="s">
        <v>304</v>
      </c>
      <c r="V206" s="154"/>
    </row>
    <row r="207">
      <c r="A207" s="149">
        <f t="shared" si="8"/>
        <v>30413</v>
      </c>
      <c r="B207" s="149">
        <v>30000.0</v>
      </c>
      <c r="C207" s="149">
        <v>13.0</v>
      </c>
      <c r="D207" s="149">
        <v>4.0</v>
      </c>
      <c r="E207" s="149" t="s">
        <v>1763</v>
      </c>
      <c r="F207" s="149" t="s">
        <v>274</v>
      </c>
      <c r="G207" s="153"/>
      <c r="H207" s="149" t="s">
        <v>1209</v>
      </c>
      <c r="I207" s="149" t="s">
        <v>867</v>
      </c>
      <c r="J207" s="149" t="s">
        <v>1005</v>
      </c>
      <c r="K207" s="149" t="s">
        <v>1005</v>
      </c>
      <c r="L207" s="149" t="s">
        <v>1892</v>
      </c>
      <c r="M207" s="154"/>
      <c r="N207" s="149" t="str">
        <f t="shared" si="9"/>
        <v>Situation_Description_30413</v>
      </c>
      <c r="O207" s="149" t="s">
        <v>1893</v>
      </c>
      <c r="P207" s="154"/>
      <c r="Q207" s="153" t="s">
        <v>1739</v>
      </c>
      <c r="R207" s="153" t="s">
        <v>1894</v>
      </c>
      <c r="S207" s="153" t="s">
        <v>361</v>
      </c>
      <c r="T207" s="216"/>
      <c r="U207" s="154"/>
      <c r="V207" s="154"/>
    </row>
    <row r="208">
      <c r="A208" s="107">
        <f t="shared" si="8"/>
        <v>30501</v>
      </c>
      <c r="B208" s="107">
        <v>30000.0</v>
      </c>
      <c r="C208" s="107">
        <v>1.0</v>
      </c>
      <c r="D208" s="107">
        <v>5.0</v>
      </c>
      <c r="E208" s="107" t="s">
        <v>1766</v>
      </c>
      <c r="F208" s="107" t="s">
        <v>274</v>
      </c>
      <c r="G208" s="217"/>
      <c r="H208" s="109" t="s">
        <v>1196</v>
      </c>
      <c r="I208" s="107" t="s">
        <v>867</v>
      </c>
      <c r="J208" s="109"/>
      <c r="K208" s="107" t="s">
        <v>1895</v>
      </c>
      <c r="L208" s="109"/>
      <c r="M208" s="109"/>
      <c r="N208" s="107" t="str">
        <f t="shared" si="9"/>
        <v>Situation_Description_30501</v>
      </c>
      <c r="O208" s="109"/>
      <c r="P208" s="109"/>
      <c r="Q208" s="217"/>
      <c r="R208" s="217"/>
      <c r="S208" s="217"/>
      <c r="T208" s="217"/>
      <c r="U208" s="109"/>
      <c r="V208" s="109"/>
    </row>
    <row r="209">
      <c r="A209" s="143">
        <f t="shared" si="8"/>
        <v>30601</v>
      </c>
      <c r="B209" s="143">
        <v>30000.0</v>
      </c>
      <c r="C209" s="143">
        <v>1.0</v>
      </c>
      <c r="D209" s="143">
        <v>6.0</v>
      </c>
      <c r="E209" s="143" t="s">
        <v>1768</v>
      </c>
      <c r="F209" s="143" t="s">
        <v>274</v>
      </c>
      <c r="G209" s="214"/>
      <c r="H209" s="148" t="s">
        <v>1196</v>
      </c>
      <c r="I209" s="143" t="s">
        <v>867</v>
      </c>
      <c r="J209" s="148"/>
      <c r="K209" s="143" t="s">
        <v>1896</v>
      </c>
      <c r="L209" s="148"/>
      <c r="M209" s="148"/>
      <c r="N209" s="143" t="str">
        <f t="shared" si="9"/>
        <v>Situation_Description_30601</v>
      </c>
      <c r="O209" s="143" t="s">
        <v>1897</v>
      </c>
      <c r="P209" s="148"/>
      <c r="Q209" s="214"/>
      <c r="R209" s="214"/>
      <c r="S209" s="147" t="s">
        <v>1898</v>
      </c>
      <c r="T209" s="214"/>
      <c r="U209" s="143" t="s">
        <v>1899</v>
      </c>
      <c r="V209" s="148"/>
    </row>
    <row r="210">
      <c r="A210" s="143">
        <f t="shared" si="8"/>
        <v>30602</v>
      </c>
      <c r="B210" s="143">
        <v>30000.0</v>
      </c>
      <c r="C210" s="143">
        <v>2.0</v>
      </c>
      <c r="D210" s="143">
        <v>6.0</v>
      </c>
      <c r="E210" s="143" t="s">
        <v>1768</v>
      </c>
      <c r="F210" s="143" t="s">
        <v>274</v>
      </c>
      <c r="G210" s="214"/>
      <c r="H210" s="143" t="s">
        <v>1209</v>
      </c>
      <c r="I210" s="143" t="s">
        <v>867</v>
      </c>
      <c r="J210" s="148"/>
      <c r="K210" s="143" t="s">
        <v>1896</v>
      </c>
      <c r="L210" s="143" t="s">
        <v>1900</v>
      </c>
      <c r="M210" s="148"/>
      <c r="N210" s="143" t="str">
        <f t="shared" si="9"/>
        <v>Situation_Description_30602</v>
      </c>
      <c r="O210" s="143" t="s">
        <v>1901</v>
      </c>
      <c r="P210" s="148"/>
      <c r="Q210" s="147" t="s">
        <v>1328</v>
      </c>
      <c r="R210" s="147" t="s">
        <v>1060</v>
      </c>
      <c r="S210" s="147" t="s">
        <v>361</v>
      </c>
      <c r="T210" s="147"/>
      <c r="U210" s="143" t="s">
        <v>304</v>
      </c>
      <c r="V210" s="148"/>
    </row>
    <row r="211">
      <c r="A211" s="143">
        <f t="shared" si="8"/>
        <v>30603</v>
      </c>
      <c r="B211" s="143">
        <v>30000.0</v>
      </c>
      <c r="C211" s="143">
        <v>3.0</v>
      </c>
      <c r="D211" s="143">
        <v>6.0</v>
      </c>
      <c r="E211" s="143" t="s">
        <v>1768</v>
      </c>
      <c r="F211" s="143" t="s">
        <v>274</v>
      </c>
      <c r="G211" s="214"/>
      <c r="H211" s="143" t="s">
        <v>1209</v>
      </c>
      <c r="I211" s="143" t="s">
        <v>867</v>
      </c>
      <c r="J211" s="148"/>
      <c r="K211" s="143" t="s">
        <v>1896</v>
      </c>
      <c r="L211" s="143" t="s">
        <v>1902</v>
      </c>
      <c r="M211" s="148"/>
      <c r="N211" s="143" t="str">
        <f t="shared" si="9"/>
        <v>Situation_Description_30603</v>
      </c>
      <c r="O211" s="143" t="s">
        <v>1903</v>
      </c>
      <c r="P211" s="148"/>
      <c r="Q211" s="147" t="s">
        <v>1829</v>
      </c>
      <c r="R211" s="147" t="s">
        <v>1904</v>
      </c>
      <c r="S211" s="147" t="s">
        <v>361</v>
      </c>
      <c r="T211" s="147"/>
      <c r="U211" s="143" t="s">
        <v>304</v>
      </c>
      <c r="V211" s="148"/>
    </row>
    <row r="212">
      <c r="A212" s="149">
        <f t="shared" si="8"/>
        <v>30611</v>
      </c>
      <c r="B212" s="149">
        <v>30000.0</v>
      </c>
      <c r="C212" s="149">
        <v>11.0</v>
      </c>
      <c r="D212" s="149">
        <v>6.0</v>
      </c>
      <c r="E212" s="149" t="s">
        <v>1768</v>
      </c>
      <c r="F212" s="149" t="s">
        <v>274</v>
      </c>
      <c r="G212" s="216"/>
      <c r="H212" s="154" t="s">
        <v>1196</v>
      </c>
      <c r="I212" s="149" t="s">
        <v>867</v>
      </c>
      <c r="J212" s="154"/>
      <c r="K212" s="149" t="s">
        <v>1905</v>
      </c>
      <c r="L212" s="154"/>
      <c r="M212" s="154"/>
      <c r="N212" s="149" t="str">
        <f t="shared" si="9"/>
        <v>Situation_Description_30611</v>
      </c>
      <c r="O212" s="149" t="s">
        <v>1906</v>
      </c>
      <c r="P212" s="154"/>
      <c r="Q212" s="216"/>
      <c r="R212" s="216"/>
      <c r="S212" s="153" t="s">
        <v>1907</v>
      </c>
      <c r="T212" s="216"/>
      <c r="U212" s="149" t="s">
        <v>1908</v>
      </c>
      <c r="V212" s="154"/>
    </row>
    <row r="213">
      <c r="A213" s="149">
        <f t="shared" si="8"/>
        <v>30612</v>
      </c>
      <c r="B213" s="149">
        <v>30000.0</v>
      </c>
      <c r="C213" s="149">
        <v>12.0</v>
      </c>
      <c r="D213" s="149">
        <v>6.0</v>
      </c>
      <c r="E213" s="149" t="s">
        <v>1768</v>
      </c>
      <c r="F213" s="149" t="s">
        <v>274</v>
      </c>
      <c r="G213" s="216"/>
      <c r="H213" s="149" t="s">
        <v>1209</v>
      </c>
      <c r="I213" s="149" t="s">
        <v>867</v>
      </c>
      <c r="J213" s="154"/>
      <c r="K213" s="149" t="s">
        <v>1905</v>
      </c>
      <c r="L213" s="149" t="s">
        <v>1909</v>
      </c>
      <c r="M213" s="154"/>
      <c r="N213" s="149" t="str">
        <f t="shared" si="9"/>
        <v>Situation_Description_30612</v>
      </c>
      <c r="O213" s="149" t="s">
        <v>1910</v>
      </c>
      <c r="P213" s="154"/>
      <c r="Q213" s="153" t="s">
        <v>1911</v>
      </c>
      <c r="R213" s="153" t="s">
        <v>1912</v>
      </c>
      <c r="S213" s="153" t="s">
        <v>361</v>
      </c>
      <c r="T213" s="153"/>
      <c r="U213" s="149" t="s">
        <v>304</v>
      </c>
      <c r="V213" s="154"/>
    </row>
    <row r="214">
      <c r="A214" s="149">
        <f t="shared" si="8"/>
        <v>30613</v>
      </c>
      <c r="B214" s="149">
        <v>30000.0</v>
      </c>
      <c r="C214" s="149">
        <v>13.0</v>
      </c>
      <c r="D214" s="149">
        <v>6.0</v>
      </c>
      <c r="E214" s="149" t="s">
        <v>1768</v>
      </c>
      <c r="F214" s="149" t="s">
        <v>274</v>
      </c>
      <c r="G214" s="216"/>
      <c r="H214" s="149" t="s">
        <v>1209</v>
      </c>
      <c r="I214" s="149" t="s">
        <v>867</v>
      </c>
      <c r="J214" s="154"/>
      <c r="K214" s="149" t="s">
        <v>1905</v>
      </c>
      <c r="L214" s="149" t="s">
        <v>1902</v>
      </c>
      <c r="M214" s="154"/>
      <c r="N214" s="149" t="str">
        <f t="shared" si="9"/>
        <v>Situation_Description_30613</v>
      </c>
      <c r="O214" s="149" t="s">
        <v>1913</v>
      </c>
      <c r="P214" s="154"/>
      <c r="Q214" s="153" t="s">
        <v>1829</v>
      </c>
      <c r="R214" s="153" t="s">
        <v>1904</v>
      </c>
      <c r="S214" s="153" t="s">
        <v>361</v>
      </c>
      <c r="T214" s="153"/>
      <c r="U214" s="149" t="s">
        <v>304</v>
      </c>
      <c r="V214" s="154"/>
    </row>
    <row r="215">
      <c r="A215" s="143">
        <f t="shared" si="8"/>
        <v>30621</v>
      </c>
      <c r="B215" s="143">
        <v>30000.0</v>
      </c>
      <c r="C215" s="143">
        <v>21.0</v>
      </c>
      <c r="D215" s="143">
        <v>6.0</v>
      </c>
      <c r="E215" s="143" t="s">
        <v>1768</v>
      </c>
      <c r="F215" s="143" t="s">
        <v>274</v>
      </c>
      <c r="G215" s="214"/>
      <c r="H215" s="148" t="s">
        <v>1196</v>
      </c>
      <c r="I215" s="143" t="s">
        <v>867</v>
      </c>
      <c r="J215" s="148"/>
      <c r="K215" s="143" t="s">
        <v>1914</v>
      </c>
      <c r="L215" s="148"/>
      <c r="M215" s="148"/>
      <c r="N215" s="143" t="str">
        <f t="shared" si="9"/>
        <v>Situation_Description_30621</v>
      </c>
      <c r="O215" s="143" t="s">
        <v>1915</v>
      </c>
      <c r="P215" s="148"/>
      <c r="Q215" s="214"/>
      <c r="R215" s="214"/>
      <c r="S215" s="147" t="s">
        <v>1916</v>
      </c>
      <c r="T215" s="214"/>
      <c r="U215" s="143" t="s">
        <v>1917</v>
      </c>
      <c r="V215" s="148"/>
    </row>
    <row r="216">
      <c r="A216" s="143">
        <f t="shared" si="8"/>
        <v>30622</v>
      </c>
      <c r="B216" s="143">
        <v>30000.0</v>
      </c>
      <c r="C216" s="143">
        <v>22.0</v>
      </c>
      <c r="D216" s="143">
        <v>6.0</v>
      </c>
      <c r="E216" s="143" t="s">
        <v>1768</v>
      </c>
      <c r="F216" s="143" t="s">
        <v>274</v>
      </c>
      <c r="G216" s="214"/>
      <c r="H216" s="143" t="s">
        <v>1209</v>
      </c>
      <c r="I216" s="143" t="s">
        <v>867</v>
      </c>
      <c r="J216" s="148"/>
      <c r="K216" s="143" t="s">
        <v>1914</v>
      </c>
      <c r="L216" s="143" t="s">
        <v>1918</v>
      </c>
      <c r="M216" s="148"/>
      <c r="N216" s="143" t="str">
        <f t="shared" si="9"/>
        <v>Situation_Description_30622</v>
      </c>
      <c r="O216" s="143" t="s">
        <v>1910</v>
      </c>
      <c r="P216" s="148"/>
      <c r="Q216" s="147"/>
      <c r="R216" s="147" t="s">
        <v>1919</v>
      </c>
      <c r="S216" s="147" t="s">
        <v>361</v>
      </c>
      <c r="T216" s="147"/>
      <c r="U216" s="143" t="s">
        <v>304</v>
      </c>
      <c r="V216" s="148"/>
    </row>
    <row r="217">
      <c r="A217" s="143">
        <f t="shared" si="8"/>
        <v>30623</v>
      </c>
      <c r="B217" s="143">
        <v>30000.0</v>
      </c>
      <c r="C217" s="143">
        <v>23.0</v>
      </c>
      <c r="D217" s="143">
        <v>6.0</v>
      </c>
      <c r="E217" s="143" t="s">
        <v>1768</v>
      </c>
      <c r="F217" s="143" t="s">
        <v>274</v>
      </c>
      <c r="G217" s="214"/>
      <c r="H217" s="143" t="s">
        <v>1209</v>
      </c>
      <c r="I217" s="143" t="s">
        <v>867</v>
      </c>
      <c r="J217" s="148"/>
      <c r="K217" s="143" t="s">
        <v>1914</v>
      </c>
      <c r="L217" s="143" t="s">
        <v>1827</v>
      </c>
      <c r="M217" s="148"/>
      <c r="N217" s="143" t="str">
        <f t="shared" si="9"/>
        <v>Situation_Description_30623</v>
      </c>
      <c r="O217" s="143" t="s">
        <v>1920</v>
      </c>
      <c r="P217" s="148"/>
      <c r="Q217" s="147"/>
      <c r="R217" s="147" t="s">
        <v>1921</v>
      </c>
      <c r="S217" s="147" t="s">
        <v>361</v>
      </c>
      <c r="T217" s="147"/>
      <c r="U217" s="143" t="s">
        <v>304</v>
      </c>
      <c r="V217" s="148"/>
    </row>
    <row r="218">
      <c r="A218" s="107">
        <f t="shared" si="8"/>
        <v>30701</v>
      </c>
      <c r="B218" s="107">
        <v>30000.0</v>
      </c>
      <c r="C218" s="107">
        <v>1.0</v>
      </c>
      <c r="D218" s="107">
        <v>7.0</v>
      </c>
      <c r="E218" s="107" t="s">
        <v>1771</v>
      </c>
      <c r="F218" s="107" t="s">
        <v>274</v>
      </c>
      <c r="G218" s="217"/>
      <c r="H218" s="109" t="s">
        <v>1196</v>
      </c>
      <c r="I218" s="107" t="s">
        <v>867</v>
      </c>
      <c r="J218" s="109"/>
      <c r="K218" s="107" t="s">
        <v>1922</v>
      </c>
      <c r="L218" s="109"/>
      <c r="M218" s="109"/>
      <c r="N218" s="107" t="str">
        <f t="shared" si="9"/>
        <v>Situation_Description_30701</v>
      </c>
      <c r="O218" s="109"/>
      <c r="P218" s="109"/>
      <c r="Q218" s="217"/>
      <c r="R218" s="217"/>
      <c r="S218" s="217"/>
      <c r="T218" s="217"/>
      <c r="U218" s="109"/>
      <c r="V218" s="109"/>
    </row>
    <row r="219">
      <c r="A219" s="143">
        <f t="shared" si="8"/>
        <v>30801</v>
      </c>
      <c r="B219" s="143">
        <v>30000.0</v>
      </c>
      <c r="C219" s="143">
        <v>1.0</v>
      </c>
      <c r="D219" s="143">
        <v>8.0</v>
      </c>
      <c r="E219" s="143" t="s">
        <v>1773</v>
      </c>
      <c r="F219" s="143" t="s">
        <v>274</v>
      </c>
      <c r="G219" s="214"/>
      <c r="H219" s="148" t="s">
        <v>1196</v>
      </c>
      <c r="I219" s="143" t="s">
        <v>867</v>
      </c>
      <c r="J219" s="148"/>
      <c r="K219" s="143" t="s">
        <v>1923</v>
      </c>
      <c r="L219" s="148"/>
      <c r="M219" s="148"/>
      <c r="N219" s="143" t="str">
        <f t="shared" si="9"/>
        <v>Situation_Description_30801</v>
      </c>
      <c r="O219" s="143" t="s">
        <v>1924</v>
      </c>
      <c r="P219" s="148"/>
      <c r="Q219" s="214"/>
      <c r="R219" s="214"/>
      <c r="S219" s="147" t="s">
        <v>1925</v>
      </c>
      <c r="T219" s="214"/>
      <c r="U219" s="143" t="s">
        <v>1926</v>
      </c>
      <c r="V219" s="148"/>
    </row>
    <row r="220">
      <c r="A220" s="143">
        <f t="shared" si="8"/>
        <v>30802</v>
      </c>
      <c r="B220" s="143">
        <v>30000.0</v>
      </c>
      <c r="C220" s="143">
        <v>2.0</v>
      </c>
      <c r="D220" s="143">
        <v>8.0</v>
      </c>
      <c r="E220" s="143" t="s">
        <v>1773</v>
      </c>
      <c r="F220" s="143" t="s">
        <v>274</v>
      </c>
      <c r="G220" s="214"/>
      <c r="H220" s="143" t="s">
        <v>1209</v>
      </c>
      <c r="I220" s="143" t="s">
        <v>867</v>
      </c>
      <c r="J220" s="148"/>
      <c r="K220" s="143" t="s">
        <v>1923</v>
      </c>
      <c r="L220" s="143" t="s">
        <v>1900</v>
      </c>
      <c r="M220" s="148"/>
      <c r="N220" s="143" t="str">
        <f t="shared" si="9"/>
        <v>Situation_Description_30802</v>
      </c>
      <c r="O220" s="143" t="s">
        <v>1927</v>
      </c>
      <c r="P220" s="148"/>
      <c r="Q220" s="147" t="s">
        <v>1325</v>
      </c>
      <c r="R220" s="147" t="s">
        <v>1355</v>
      </c>
      <c r="S220" s="147" t="s">
        <v>361</v>
      </c>
      <c r="T220" s="214"/>
      <c r="U220" s="148"/>
      <c r="V220" s="148"/>
    </row>
    <row r="221">
      <c r="A221" s="143">
        <f t="shared" si="8"/>
        <v>30803</v>
      </c>
      <c r="B221" s="143">
        <v>30000.0</v>
      </c>
      <c r="C221" s="143">
        <v>3.0</v>
      </c>
      <c r="D221" s="143">
        <v>8.0</v>
      </c>
      <c r="E221" s="143" t="s">
        <v>1773</v>
      </c>
      <c r="F221" s="143" t="s">
        <v>274</v>
      </c>
      <c r="G221" s="214"/>
      <c r="H221" s="143" t="s">
        <v>1209</v>
      </c>
      <c r="I221" s="143" t="s">
        <v>867</v>
      </c>
      <c r="J221" s="148"/>
      <c r="K221" s="143" t="s">
        <v>1923</v>
      </c>
      <c r="L221" s="143" t="s">
        <v>1928</v>
      </c>
      <c r="M221" s="148"/>
      <c r="N221" s="143" t="str">
        <f t="shared" si="9"/>
        <v>Situation_Description_30803</v>
      </c>
      <c r="O221" s="143" t="s">
        <v>1929</v>
      </c>
      <c r="P221" s="148"/>
      <c r="Q221" s="214"/>
      <c r="R221" s="214"/>
      <c r="S221" s="147" t="s">
        <v>361</v>
      </c>
      <c r="T221" s="214"/>
      <c r="U221" s="148"/>
      <c r="V221" s="148"/>
    </row>
    <row r="222">
      <c r="A222" s="149">
        <f t="shared" si="8"/>
        <v>30811</v>
      </c>
      <c r="B222" s="149">
        <v>30000.0</v>
      </c>
      <c r="C222" s="149">
        <v>11.0</v>
      </c>
      <c r="D222" s="149">
        <v>8.0</v>
      </c>
      <c r="E222" s="149" t="s">
        <v>1773</v>
      </c>
      <c r="F222" s="149" t="s">
        <v>274</v>
      </c>
      <c r="G222" s="216"/>
      <c r="H222" s="154" t="s">
        <v>1196</v>
      </c>
      <c r="I222" s="149" t="s">
        <v>867</v>
      </c>
      <c r="J222" s="154"/>
      <c r="K222" s="149" t="s">
        <v>1923</v>
      </c>
      <c r="L222" s="154"/>
      <c r="M222" s="154"/>
      <c r="N222" s="149" t="str">
        <f t="shared" si="9"/>
        <v>Situation_Description_30811</v>
      </c>
      <c r="O222" s="149" t="s">
        <v>1930</v>
      </c>
      <c r="P222" s="154"/>
      <c r="Q222" s="216"/>
      <c r="R222" s="216"/>
      <c r="S222" s="153" t="s">
        <v>1931</v>
      </c>
      <c r="T222" s="216"/>
      <c r="U222" s="149" t="s">
        <v>1926</v>
      </c>
      <c r="V222" s="154"/>
    </row>
    <row r="223">
      <c r="A223" s="149">
        <f t="shared" si="8"/>
        <v>30812</v>
      </c>
      <c r="B223" s="149">
        <v>30000.0</v>
      </c>
      <c r="C223" s="149">
        <v>12.0</v>
      </c>
      <c r="D223" s="149">
        <v>8.0</v>
      </c>
      <c r="E223" s="149" t="s">
        <v>1773</v>
      </c>
      <c r="F223" s="149" t="s">
        <v>274</v>
      </c>
      <c r="G223" s="216"/>
      <c r="H223" s="149" t="s">
        <v>1209</v>
      </c>
      <c r="I223" s="149" t="s">
        <v>867</v>
      </c>
      <c r="J223" s="154"/>
      <c r="K223" s="149" t="s">
        <v>1923</v>
      </c>
      <c r="L223" s="149" t="s">
        <v>1900</v>
      </c>
      <c r="M223" s="154"/>
      <c r="N223" s="149" t="str">
        <f t="shared" si="9"/>
        <v>Situation_Description_30812</v>
      </c>
      <c r="O223" s="149" t="s">
        <v>1932</v>
      </c>
      <c r="P223" s="154"/>
      <c r="Q223" s="153" t="s">
        <v>1933</v>
      </c>
      <c r="R223" s="153" t="s">
        <v>1934</v>
      </c>
      <c r="S223" s="153" t="s">
        <v>361</v>
      </c>
      <c r="T223" s="216"/>
      <c r="U223" s="154"/>
      <c r="V223" s="154"/>
    </row>
    <row r="224">
      <c r="A224" s="149">
        <f t="shared" si="8"/>
        <v>30813</v>
      </c>
      <c r="B224" s="149">
        <v>30000.0</v>
      </c>
      <c r="C224" s="149">
        <v>13.0</v>
      </c>
      <c r="D224" s="149">
        <v>8.0</v>
      </c>
      <c r="E224" s="149" t="s">
        <v>1773</v>
      </c>
      <c r="F224" s="149" t="s">
        <v>274</v>
      </c>
      <c r="G224" s="216"/>
      <c r="H224" s="149" t="s">
        <v>1209</v>
      </c>
      <c r="I224" s="149" t="s">
        <v>867</v>
      </c>
      <c r="J224" s="154"/>
      <c r="K224" s="149" t="s">
        <v>1923</v>
      </c>
      <c r="L224" s="149" t="s">
        <v>1928</v>
      </c>
      <c r="M224" s="154"/>
      <c r="N224" s="149" t="str">
        <f t="shared" si="9"/>
        <v>Situation_Description_30813</v>
      </c>
      <c r="O224" s="149" t="s">
        <v>1935</v>
      </c>
      <c r="P224" s="154"/>
      <c r="Q224" s="216"/>
      <c r="R224" s="216"/>
      <c r="S224" s="153" t="s">
        <v>361</v>
      </c>
      <c r="T224" s="216"/>
      <c r="U224" s="154"/>
      <c r="V224" s="154"/>
    </row>
    <row r="225">
      <c r="A225" s="107">
        <f t="shared" si="8"/>
        <v>30901</v>
      </c>
      <c r="B225" s="107">
        <v>30000.0</v>
      </c>
      <c r="C225" s="107">
        <v>1.0</v>
      </c>
      <c r="D225" s="107">
        <v>9.0</v>
      </c>
      <c r="E225" s="107" t="s">
        <v>1776</v>
      </c>
      <c r="F225" s="107" t="s">
        <v>274</v>
      </c>
      <c r="G225" s="217"/>
      <c r="H225" s="109" t="s">
        <v>1196</v>
      </c>
      <c r="I225" s="107" t="s">
        <v>867</v>
      </c>
      <c r="J225" s="109"/>
      <c r="K225" s="107" t="s">
        <v>1936</v>
      </c>
      <c r="L225" s="109"/>
      <c r="M225" s="109"/>
      <c r="N225" s="107" t="str">
        <f t="shared" si="9"/>
        <v>Situation_Description_30901</v>
      </c>
      <c r="O225" s="109"/>
      <c r="P225" s="109"/>
      <c r="Q225" s="217"/>
      <c r="R225" s="217"/>
      <c r="S225" s="217"/>
      <c r="T225" s="217"/>
      <c r="U225" s="109"/>
      <c r="V225" s="109"/>
    </row>
    <row r="226">
      <c r="A226" s="107">
        <f t="shared" si="8"/>
        <v>31001</v>
      </c>
      <c r="B226" s="107">
        <v>30000.0</v>
      </c>
      <c r="C226" s="107">
        <v>1.0</v>
      </c>
      <c r="D226" s="107">
        <v>10.0</v>
      </c>
      <c r="E226" s="107" t="s">
        <v>1778</v>
      </c>
      <c r="F226" s="107" t="s">
        <v>274</v>
      </c>
      <c r="G226" s="217"/>
      <c r="H226" s="109" t="s">
        <v>1196</v>
      </c>
      <c r="I226" s="107" t="s">
        <v>867</v>
      </c>
      <c r="J226" s="109"/>
      <c r="K226" s="107" t="s">
        <v>1937</v>
      </c>
      <c r="L226" s="109"/>
      <c r="M226" s="109"/>
      <c r="N226" s="107" t="str">
        <f t="shared" si="9"/>
        <v>Situation_Description_31001</v>
      </c>
      <c r="O226" s="109"/>
      <c r="P226" s="109"/>
      <c r="Q226" s="217"/>
      <c r="R226" s="217"/>
      <c r="S226" s="217"/>
      <c r="T226" s="217"/>
      <c r="U226" s="109"/>
      <c r="V226" s="109"/>
    </row>
    <row r="227">
      <c r="A227" s="107">
        <f t="shared" si="8"/>
        <v>31101</v>
      </c>
      <c r="B227" s="107">
        <v>30000.0</v>
      </c>
      <c r="C227" s="107">
        <v>1.0</v>
      </c>
      <c r="D227" s="107">
        <v>11.0</v>
      </c>
      <c r="E227" s="107" t="s">
        <v>1780</v>
      </c>
      <c r="F227" s="107" t="s">
        <v>274</v>
      </c>
      <c r="G227" s="217"/>
      <c r="H227" s="109" t="s">
        <v>1196</v>
      </c>
      <c r="I227" s="107" t="s">
        <v>867</v>
      </c>
      <c r="J227" s="109"/>
      <c r="K227" s="107" t="s">
        <v>1938</v>
      </c>
      <c r="L227" s="109"/>
      <c r="M227" s="109"/>
      <c r="N227" s="107" t="str">
        <f t="shared" si="9"/>
        <v>Situation_Description_31101</v>
      </c>
      <c r="O227" s="109"/>
      <c r="P227" s="109"/>
      <c r="Q227" s="217"/>
      <c r="R227" s="217"/>
      <c r="S227" s="217"/>
      <c r="T227" s="217"/>
      <c r="U227" s="109"/>
      <c r="V227" s="109"/>
    </row>
    <row r="228">
      <c r="A228" s="143">
        <f t="shared" si="8"/>
        <v>31201</v>
      </c>
      <c r="B228" s="143">
        <v>30000.0</v>
      </c>
      <c r="C228" s="143">
        <v>1.0</v>
      </c>
      <c r="D228" s="143">
        <v>12.0</v>
      </c>
      <c r="E228" s="143" t="s">
        <v>1782</v>
      </c>
      <c r="F228" s="143" t="s">
        <v>274</v>
      </c>
      <c r="G228" s="214"/>
      <c r="H228" s="148" t="s">
        <v>1196</v>
      </c>
      <c r="I228" s="143" t="s">
        <v>867</v>
      </c>
      <c r="J228" s="148"/>
      <c r="K228" s="143" t="s">
        <v>1939</v>
      </c>
      <c r="L228" s="148"/>
      <c r="M228" s="148"/>
      <c r="N228" s="143" t="str">
        <f t="shared" si="9"/>
        <v>Situation_Description_31201</v>
      </c>
      <c r="O228" s="143" t="s">
        <v>1940</v>
      </c>
      <c r="P228" s="148"/>
      <c r="Q228" s="214"/>
      <c r="R228" s="214"/>
      <c r="S228" s="147" t="s">
        <v>1941</v>
      </c>
      <c r="T228" s="147"/>
      <c r="U228" s="147" t="s">
        <v>1942</v>
      </c>
      <c r="V228" s="148"/>
    </row>
    <row r="229">
      <c r="A229" s="143">
        <f t="shared" si="8"/>
        <v>31202</v>
      </c>
      <c r="B229" s="143">
        <v>30000.0</v>
      </c>
      <c r="C229" s="143">
        <v>2.0</v>
      </c>
      <c r="D229" s="143">
        <v>12.0</v>
      </c>
      <c r="E229" s="143" t="s">
        <v>1782</v>
      </c>
      <c r="F229" s="143" t="s">
        <v>274</v>
      </c>
      <c r="G229" s="214"/>
      <c r="H229" s="143" t="s">
        <v>1209</v>
      </c>
      <c r="I229" s="143" t="s">
        <v>867</v>
      </c>
      <c r="J229" s="148"/>
      <c r="K229" s="143" t="s">
        <v>1939</v>
      </c>
      <c r="L229" s="143" t="s">
        <v>1943</v>
      </c>
      <c r="M229" s="148"/>
      <c r="N229" s="143" t="str">
        <f t="shared" si="9"/>
        <v>Situation_Description_31202</v>
      </c>
      <c r="O229" s="143" t="s">
        <v>1944</v>
      </c>
      <c r="P229" s="148"/>
      <c r="Q229" s="147" t="s">
        <v>1829</v>
      </c>
      <c r="R229" s="147" t="s">
        <v>1904</v>
      </c>
      <c r="S229" s="147" t="s">
        <v>361</v>
      </c>
      <c r="T229" s="214"/>
      <c r="U229" s="148"/>
      <c r="V229" s="148"/>
    </row>
    <row r="230">
      <c r="A230" s="143">
        <f t="shared" si="8"/>
        <v>31203</v>
      </c>
      <c r="B230" s="143">
        <v>30000.0</v>
      </c>
      <c r="C230" s="143">
        <v>3.0</v>
      </c>
      <c r="D230" s="143">
        <v>12.0</v>
      </c>
      <c r="E230" s="143" t="s">
        <v>1782</v>
      </c>
      <c r="F230" s="143" t="s">
        <v>274</v>
      </c>
      <c r="G230" s="214"/>
      <c r="H230" s="143" t="s">
        <v>1209</v>
      </c>
      <c r="I230" s="143" t="s">
        <v>867</v>
      </c>
      <c r="J230" s="148"/>
      <c r="K230" s="143" t="s">
        <v>1939</v>
      </c>
      <c r="L230" s="143" t="s">
        <v>1945</v>
      </c>
      <c r="M230" s="148"/>
      <c r="N230" s="143" t="str">
        <f t="shared" si="9"/>
        <v>Situation_Description_31203</v>
      </c>
      <c r="O230" s="143" t="s">
        <v>1946</v>
      </c>
      <c r="P230" s="148"/>
      <c r="Q230" s="147" t="s">
        <v>1947</v>
      </c>
      <c r="R230" s="147" t="s">
        <v>1948</v>
      </c>
      <c r="S230" s="147" t="s">
        <v>361</v>
      </c>
      <c r="T230" s="214"/>
      <c r="U230" s="143" t="s">
        <v>1949</v>
      </c>
      <c r="V230" s="148"/>
    </row>
    <row r="231">
      <c r="A231" s="149">
        <f t="shared" si="8"/>
        <v>31211</v>
      </c>
      <c r="B231" s="149">
        <v>30000.0</v>
      </c>
      <c r="C231" s="149">
        <v>11.0</v>
      </c>
      <c r="D231" s="149">
        <v>12.0</v>
      </c>
      <c r="E231" s="149" t="s">
        <v>1782</v>
      </c>
      <c r="F231" s="149" t="s">
        <v>274</v>
      </c>
      <c r="G231" s="216"/>
      <c r="H231" s="154" t="s">
        <v>1196</v>
      </c>
      <c r="I231" s="149" t="s">
        <v>867</v>
      </c>
      <c r="J231" s="154"/>
      <c r="K231" s="149" t="s">
        <v>1939</v>
      </c>
      <c r="L231" s="154"/>
      <c r="M231" s="154"/>
      <c r="N231" s="149" t="str">
        <f t="shared" si="9"/>
        <v>Situation_Description_31211</v>
      </c>
      <c r="O231" s="149" t="s">
        <v>1950</v>
      </c>
      <c r="P231" s="154"/>
      <c r="Q231" s="216"/>
      <c r="R231" s="216"/>
      <c r="S231" s="153" t="s">
        <v>1951</v>
      </c>
      <c r="T231" s="153"/>
      <c r="U231" s="153" t="s">
        <v>1952</v>
      </c>
      <c r="V231" s="154"/>
    </row>
    <row r="232">
      <c r="A232" s="149">
        <f t="shared" si="8"/>
        <v>31212</v>
      </c>
      <c r="B232" s="149">
        <v>30000.0</v>
      </c>
      <c r="C232" s="149">
        <v>12.0</v>
      </c>
      <c r="D232" s="149">
        <v>12.0</v>
      </c>
      <c r="E232" s="149" t="s">
        <v>1782</v>
      </c>
      <c r="F232" s="149" t="s">
        <v>274</v>
      </c>
      <c r="G232" s="216"/>
      <c r="H232" s="149" t="s">
        <v>1209</v>
      </c>
      <c r="I232" s="149" t="s">
        <v>867</v>
      </c>
      <c r="J232" s="154"/>
      <c r="K232" s="149" t="s">
        <v>1939</v>
      </c>
      <c r="L232" s="149" t="s">
        <v>1953</v>
      </c>
      <c r="M232" s="154"/>
      <c r="N232" s="149" t="str">
        <f t="shared" si="9"/>
        <v>Situation_Description_31212</v>
      </c>
      <c r="O232" s="149" t="s">
        <v>1954</v>
      </c>
      <c r="P232" s="154"/>
      <c r="Q232" s="153" t="s">
        <v>1955</v>
      </c>
      <c r="R232" s="153" t="s">
        <v>1956</v>
      </c>
      <c r="S232" s="153" t="s">
        <v>361</v>
      </c>
      <c r="T232" s="216"/>
      <c r="U232" s="154"/>
      <c r="V232" s="154"/>
    </row>
    <row r="233">
      <c r="A233" s="149">
        <f t="shared" si="8"/>
        <v>31213</v>
      </c>
      <c r="B233" s="149">
        <v>30000.0</v>
      </c>
      <c r="C233" s="149">
        <v>13.0</v>
      </c>
      <c r="D233" s="149">
        <v>12.0</v>
      </c>
      <c r="E233" s="149" t="s">
        <v>1782</v>
      </c>
      <c r="F233" s="149" t="s">
        <v>274</v>
      </c>
      <c r="G233" s="216"/>
      <c r="H233" s="149" t="s">
        <v>1209</v>
      </c>
      <c r="I233" s="149" t="s">
        <v>867</v>
      </c>
      <c r="J233" s="154"/>
      <c r="K233" s="149" t="s">
        <v>1939</v>
      </c>
      <c r="L233" s="149" t="s">
        <v>1957</v>
      </c>
      <c r="M233" s="154"/>
      <c r="N233" s="149" t="str">
        <f t="shared" si="9"/>
        <v>Situation_Description_31213</v>
      </c>
      <c r="O233" s="149" t="s">
        <v>1958</v>
      </c>
      <c r="P233" s="154"/>
      <c r="Q233" s="153" t="s">
        <v>1829</v>
      </c>
      <c r="R233" s="153" t="s">
        <v>1904</v>
      </c>
      <c r="S233" s="153" t="s">
        <v>361</v>
      </c>
      <c r="T233" s="216"/>
      <c r="U233" s="149"/>
      <c r="V233" s="154"/>
    </row>
    <row r="234">
      <c r="A234" s="131">
        <f t="shared" si="8"/>
        <v>31301</v>
      </c>
      <c r="B234" s="131">
        <v>30000.0</v>
      </c>
      <c r="C234" s="131">
        <v>1.0</v>
      </c>
      <c r="D234" s="131">
        <v>13.0</v>
      </c>
      <c r="E234" s="131" t="s">
        <v>1785</v>
      </c>
      <c r="F234" s="131" t="s">
        <v>274</v>
      </c>
      <c r="G234" s="210"/>
      <c r="H234" s="135" t="s">
        <v>1196</v>
      </c>
      <c r="I234" s="131" t="s">
        <v>867</v>
      </c>
      <c r="J234" s="135"/>
      <c r="K234" s="131" t="s">
        <v>1959</v>
      </c>
      <c r="L234" s="135"/>
      <c r="M234" s="135"/>
      <c r="N234" s="131" t="str">
        <f t="shared" si="9"/>
        <v>Situation_Description_31301</v>
      </c>
      <c r="O234" s="131" t="s">
        <v>1960</v>
      </c>
      <c r="P234" s="135"/>
      <c r="Q234" s="210"/>
      <c r="R234" s="210"/>
      <c r="S234" s="134" t="s">
        <v>1961</v>
      </c>
      <c r="T234" s="210"/>
      <c r="U234" s="131" t="s">
        <v>1962</v>
      </c>
      <c r="V234" s="135"/>
    </row>
    <row r="235">
      <c r="A235" s="131">
        <f t="shared" si="8"/>
        <v>31302</v>
      </c>
      <c r="B235" s="131">
        <v>30000.0</v>
      </c>
      <c r="C235" s="131">
        <v>2.0</v>
      </c>
      <c r="D235" s="131">
        <v>13.0</v>
      </c>
      <c r="E235" s="131" t="s">
        <v>1785</v>
      </c>
      <c r="F235" s="131" t="s">
        <v>274</v>
      </c>
      <c r="G235" s="210"/>
      <c r="H235" s="131" t="s">
        <v>1209</v>
      </c>
      <c r="I235" s="131" t="s">
        <v>867</v>
      </c>
      <c r="J235" s="135"/>
      <c r="K235" s="131" t="s">
        <v>1959</v>
      </c>
      <c r="L235" s="131" t="s">
        <v>1963</v>
      </c>
      <c r="M235" s="135"/>
      <c r="N235" s="131" t="str">
        <f t="shared" si="9"/>
        <v>Situation_Description_31302</v>
      </c>
      <c r="O235" s="131" t="s">
        <v>1964</v>
      </c>
      <c r="P235" s="135"/>
      <c r="Q235" s="134" t="s">
        <v>1328</v>
      </c>
      <c r="R235" s="134" t="s">
        <v>1965</v>
      </c>
      <c r="S235" s="134" t="s">
        <v>361</v>
      </c>
      <c r="T235" s="210"/>
      <c r="U235" s="135"/>
      <c r="V235" s="135"/>
    </row>
    <row r="236">
      <c r="A236" s="131">
        <f t="shared" si="8"/>
        <v>31303</v>
      </c>
      <c r="B236" s="131">
        <v>30000.0</v>
      </c>
      <c r="C236" s="131">
        <v>3.0</v>
      </c>
      <c r="D236" s="131">
        <v>13.0</v>
      </c>
      <c r="E236" s="131" t="s">
        <v>1785</v>
      </c>
      <c r="F236" s="131" t="s">
        <v>274</v>
      </c>
      <c r="G236" s="210"/>
      <c r="H236" s="131" t="s">
        <v>1209</v>
      </c>
      <c r="I236" s="131" t="s">
        <v>867</v>
      </c>
      <c r="J236" s="135"/>
      <c r="K236" s="131" t="s">
        <v>1959</v>
      </c>
      <c r="L236" s="131" t="s">
        <v>1928</v>
      </c>
      <c r="M236" s="135"/>
      <c r="N236" s="131" t="str">
        <f t="shared" si="9"/>
        <v>Situation_Description_31303</v>
      </c>
      <c r="O236" s="131" t="s">
        <v>1966</v>
      </c>
      <c r="P236" s="135"/>
      <c r="Q236" s="210"/>
      <c r="R236" s="210"/>
      <c r="S236" s="134" t="s">
        <v>361</v>
      </c>
      <c r="T236" s="210"/>
      <c r="U236" s="135"/>
      <c r="V236" s="135"/>
    </row>
    <row r="237">
      <c r="A237" s="136">
        <f t="shared" si="8"/>
        <v>31311</v>
      </c>
      <c r="B237" s="136">
        <v>30000.0</v>
      </c>
      <c r="C237" s="136">
        <v>11.0</v>
      </c>
      <c r="D237" s="136">
        <v>13.0</v>
      </c>
      <c r="E237" s="136" t="s">
        <v>1785</v>
      </c>
      <c r="F237" s="136" t="s">
        <v>274</v>
      </c>
      <c r="G237" s="211"/>
      <c r="H237" s="141" t="s">
        <v>1196</v>
      </c>
      <c r="I237" s="136" t="s">
        <v>867</v>
      </c>
      <c r="J237" s="141"/>
      <c r="K237" s="136" t="s">
        <v>1959</v>
      </c>
      <c r="L237" s="141"/>
      <c r="M237" s="141"/>
      <c r="N237" s="136" t="str">
        <f t="shared" si="9"/>
        <v>Situation_Description_31311</v>
      </c>
      <c r="O237" s="136" t="s">
        <v>1967</v>
      </c>
      <c r="P237" s="141"/>
      <c r="Q237" s="211"/>
      <c r="R237" s="211"/>
      <c r="S237" s="140" t="s">
        <v>1968</v>
      </c>
      <c r="T237" s="211"/>
      <c r="U237" s="136" t="s">
        <v>1969</v>
      </c>
      <c r="V237" s="141"/>
    </row>
    <row r="238">
      <c r="A238" s="136">
        <f t="shared" si="8"/>
        <v>31312</v>
      </c>
      <c r="B238" s="136">
        <v>30000.0</v>
      </c>
      <c r="C238" s="136">
        <v>12.0</v>
      </c>
      <c r="D238" s="136">
        <v>13.0</v>
      </c>
      <c r="E238" s="136" t="s">
        <v>1785</v>
      </c>
      <c r="F238" s="136" t="s">
        <v>274</v>
      </c>
      <c r="G238" s="211"/>
      <c r="H238" s="136" t="s">
        <v>1209</v>
      </c>
      <c r="I238" s="136" t="s">
        <v>867</v>
      </c>
      <c r="J238" s="141"/>
      <c r="K238" s="136" t="s">
        <v>1959</v>
      </c>
      <c r="L238" s="136" t="s">
        <v>1970</v>
      </c>
      <c r="M238" s="141"/>
      <c r="N238" s="136" t="str">
        <f t="shared" si="9"/>
        <v>Situation_Description_31312</v>
      </c>
      <c r="O238" s="136" t="s">
        <v>1971</v>
      </c>
      <c r="P238" s="141"/>
      <c r="Q238" s="140" t="s">
        <v>1972</v>
      </c>
      <c r="R238" s="140" t="s">
        <v>1973</v>
      </c>
      <c r="S238" s="140" t="s">
        <v>361</v>
      </c>
      <c r="T238" s="211"/>
      <c r="U238" s="141"/>
      <c r="V238" s="141"/>
    </row>
    <row r="239">
      <c r="A239" s="136">
        <f t="shared" si="8"/>
        <v>31313</v>
      </c>
      <c r="B239" s="136">
        <v>30000.0</v>
      </c>
      <c r="C239" s="136">
        <v>13.0</v>
      </c>
      <c r="D239" s="136">
        <v>13.0</v>
      </c>
      <c r="E239" s="136" t="s">
        <v>1785</v>
      </c>
      <c r="F239" s="136" t="s">
        <v>274</v>
      </c>
      <c r="G239" s="211"/>
      <c r="H239" s="136" t="s">
        <v>1209</v>
      </c>
      <c r="I239" s="136" t="s">
        <v>867</v>
      </c>
      <c r="J239" s="141"/>
      <c r="K239" s="136" t="s">
        <v>1959</v>
      </c>
      <c r="L239" s="136" t="s">
        <v>1974</v>
      </c>
      <c r="M239" s="141"/>
      <c r="N239" s="136" t="str">
        <f t="shared" si="9"/>
        <v>Situation_Description_31313</v>
      </c>
      <c r="O239" s="136" t="s">
        <v>1975</v>
      </c>
      <c r="P239" s="141"/>
      <c r="Q239" s="211"/>
      <c r="R239" s="140" t="s">
        <v>1904</v>
      </c>
      <c r="S239" s="140" t="s">
        <v>361</v>
      </c>
      <c r="T239" s="211"/>
      <c r="U239" s="141"/>
      <c r="V239" s="141"/>
    </row>
    <row r="240">
      <c r="A240" s="143">
        <f t="shared" si="8"/>
        <v>31401</v>
      </c>
      <c r="B240" s="143">
        <v>30000.0</v>
      </c>
      <c r="C240" s="143">
        <v>1.0</v>
      </c>
      <c r="D240" s="143">
        <v>14.0</v>
      </c>
      <c r="E240" s="143" t="s">
        <v>1788</v>
      </c>
      <c r="F240" s="143" t="s">
        <v>274</v>
      </c>
      <c r="G240" s="214"/>
      <c r="H240" s="148" t="s">
        <v>1196</v>
      </c>
      <c r="I240" s="143" t="s">
        <v>867</v>
      </c>
      <c r="J240" s="148"/>
      <c r="K240" s="143" t="s">
        <v>1976</v>
      </c>
      <c r="L240" s="148"/>
      <c r="M240" s="148"/>
      <c r="N240" s="143" t="str">
        <f t="shared" si="9"/>
        <v>Situation_Description_31401</v>
      </c>
      <c r="O240" s="143" t="s">
        <v>1977</v>
      </c>
      <c r="P240" s="148"/>
      <c r="Q240" s="214"/>
      <c r="R240" s="214"/>
      <c r="S240" s="147" t="s">
        <v>1978</v>
      </c>
      <c r="T240" s="214"/>
      <c r="U240" s="143" t="s">
        <v>1979</v>
      </c>
      <c r="V240" s="148"/>
    </row>
    <row r="241">
      <c r="A241" s="143">
        <f t="shared" si="8"/>
        <v>31402</v>
      </c>
      <c r="B241" s="143">
        <v>30000.0</v>
      </c>
      <c r="C241" s="143">
        <v>2.0</v>
      </c>
      <c r="D241" s="143">
        <v>14.0</v>
      </c>
      <c r="E241" s="143" t="s">
        <v>1788</v>
      </c>
      <c r="F241" s="143" t="s">
        <v>274</v>
      </c>
      <c r="G241" s="214"/>
      <c r="H241" s="143" t="s">
        <v>1209</v>
      </c>
      <c r="I241" s="143" t="s">
        <v>867</v>
      </c>
      <c r="J241" s="148"/>
      <c r="K241" s="143" t="s">
        <v>1976</v>
      </c>
      <c r="L241" s="143" t="s">
        <v>1943</v>
      </c>
      <c r="M241" s="148"/>
      <c r="N241" s="143" t="str">
        <f t="shared" si="9"/>
        <v>Situation_Description_31402</v>
      </c>
      <c r="O241" s="143" t="s">
        <v>1980</v>
      </c>
      <c r="P241" s="148"/>
      <c r="Q241" s="214"/>
      <c r="R241" s="147" t="s">
        <v>1981</v>
      </c>
      <c r="S241" s="147" t="s">
        <v>361</v>
      </c>
      <c r="T241" s="214"/>
      <c r="U241" s="148"/>
      <c r="V241" s="148"/>
    </row>
    <row r="242">
      <c r="A242" s="143">
        <f t="shared" si="8"/>
        <v>31403</v>
      </c>
      <c r="B242" s="143">
        <v>30000.0</v>
      </c>
      <c r="C242" s="143">
        <v>3.0</v>
      </c>
      <c r="D242" s="143">
        <v>14.0</v>
      </c>
      <c r="E242" s="143" t="s">
        <v>1788</v>
      </c>
      <c r="F242" s="143" t="s">
        <v>274</v>
      </c>
      <c r="G242" s="214"/>
      <c r="H242" s="143" t="s">
        <v>1209</v>
      </c>
      <c r="I242" s="143" t="s">
        <v>867</v>
      </c>
      <c r="J242" s="148"/>
      <c r="K242" s="143" t="s">
        <v>1976</v>
      </c>
      <c r="L242" s="143" t="s">
        <v>1982</v>
      </c>
      <c r="M242" s="148"/>
      <c r="N242" s="143" t="str">
        <f t="shared" si="9"/>
        <v>Situation_Description_31403</v>
      </c>
      <c r="O242" s="143" t="s">
        <v>1983</v>
      </c>
      <c r="P242" s="148"/>
      <c r="Q242" s="147" t="s">
        <v>1984</v>
      </c>
      <c r="R242" s="147" t="s">
        <v>1985</v>
      </c>
      <c r="S242" s="147" t="s">
        <v>361</v>
      </c>
      <c r="T242" s="214"/>
      <c r="U242" s="148"/>
      <c r="V242" s="148"/>
    </row>
    <row r="243">
      <c r="A243" s="149">
        <f t="shared" si="8"/>
        <v>31411</v>
      </c>
      <c r="B243" s="149">
        <v>30000.0</v>
      </c>
      <c r="C243" s="149">
        <v>11.0</v>
      </c>
      <c r="D243" s="149">
        <v>14.0</v>
      </c>
      <c r="E243" s="149" t="s">
        <v>1788</v>
      </c>
      <c r="F243" s="149" t="s">
        <v>274</v>
      </c>
      <c r="G243" s="216"/>
      <c r="H243" s="154" t="s">
        <v>1196</v>
      </c>
      <c r="I243" s="149" t="s">
        <v>867</v>
      </c>
      <c r="J243" s="154"/>
      <c r="K243" s="149" t="s">
        <v>1976</v>
      </c>
      <c r="L243" s="154"/>
      <c r="M243" s="154"/>
      <c r="N243" s="149" t="str">
        <f t="shared" si="9"/>
        <v>Situation_Description_31411</v>
      </c>
      <c r="O243" s="149" t="s">
        <v>1986</v>
      </c>
      <c r="P243" s="154"/>
      <c r="Q243" s="216"/>
      <c r="R243" s="216"/>
      <c r="S243" s="153" t="s">
        <v>1987</v>
      </c>
      <c r="T243" s="216"/>
      <c r="U243" s="149" t="s">
        <v>1988</v>
      </c>
      <c r="V243" s="154"/>
    </row>
    <row r="244">
      <c r="A244" s="149">
        <f t="shared" si="8"/>
        <v>31412</v>
      </c>
      <c r="B244" s="149">
        <v>30000.0</v>
      </c>
      <c r="C244" s="149">
        <v>12.0</v>
      </c>
      <c r="D244" s="149">
        <v>14.0</v>
      </c>
      <c r="E244" s="149" t="s">
        <v>1788</v>
      </c>
      <c r="F244" s="149" t="s">
        <v>274</v>
      </c>
      <c r="G244" s="216"/>
      <c r="H244" s="149" t="s">
        <v>1209</v>
      </c>
      <c r="I244" s="149" t="s">
        <v>867</v>
      </c>
      <c r="J244" s="154"/>
      <c r="K244" s="149" t="s">
        <v>1976</v>
      </c>
      <c r="L244" s="149" t="s">
        <v>1830</v>
      </c>
      <c r="M244" s="154"/>
      <c r="N244" s="149" t="str">
        <f t="shared" si="9"/>
        <v>Situation_Description_31412</v>
      </c>
      <c r="O244" s="149" t="s">
        <v>1989</v>
      </c>
      <c r="P244" s="154"/>
      <c r="Q244" s="153" t="s">
        <v>1911</v>
      </c>
      <c r="R244" s="153" t="s">
        <v>1912</v>
      </c>
      <c r="S244" s="153" t="s">
        <v>361</v>
      </c>
      <c r="T244" s="216"/>
      <c r="U244" s="154"/>
      <c r="V244" s="154"/>
    </row>
    <row r="245">
      <c r="A245" s="149">
        <f t="shared" si="8"/>
        <v>31413</v>
      </c>
      <c r="B245" s="149">
        <v>30000.0</v>
      </c>
      <c r="C245" s="149">
        <v>13.0</v>
      </c>
      <c r="D245" s="149">
        <v>14.0</v>
      </c>
      <c r="E245" s="149" t="s">
        <v>1788</v>
      </c>
      <c r="F245" s="149" t="s">
        <v>274</v>
      </c>
      <c r="G245" s="216"/>
      <c r="H245" s="149" t="s">
        <v>1209</v>
      </c>
      <c r="I245" s="149" t="s">
        <v>867</v>
      </c>
      <c r="J245" s="154"/>
      <c r="K245" s="149" t="s">
        <v>1976</v>
      </c>
      <c r="L245" s="149" t="s">
        <v>1990</v>
      </c>
      <c r="M245" s="154"/>
      <c r="N245" s="149" t="str">
        <f t="shared" si="9"/>
        <v>Situation_Description_31413</v>
      </c>
      <c r="O245" s="149" t="s">
        <v>1991</v>
      </c>
      <c r="P245" s="154"/>
      <c r="Q245" s="153" t="s">
        <v>1992</v>
      </c>
      <c r="R245" s="153" t="s">
        <v>1993</v>
      </c>
      <c r="S245" s="153" t="s">
        <v>361</v>
      </c>
      <c r="T245" s="216"/>
      <c r="U245" s="154"/>
      <c r="V245" s="154"/>
    </row>
    <row r="246">
      <c r="A246" s="131">
        <f t="shared" si="8"/>
        <v>31501</v>
      </c>
      <c r="B246" s="131">
        <v>30000.0</v>
      </c>
      <c r="C246" s="131">
        <v>1.0</v>
      </c>
      <c r="D246" s="131">
        <v>15.0</v>
      </c>
      <c r="E246" s="131" t="s">
        <v>1791</v>
      </c>
      <c r="F246" s="131" t="s">
        <v>274</v>
      </c>
      <c r="G246" s="210"/>
      <c r="H246" s="135" t="s">
        <v>1196</v>
      </c>
      <c r="I246" s="131" t="s">
        <v>867</v>
      </c>
      <c r="J246" s="135"/>
      <c r="K246" s="131" t="s">
        <v>1994</v>
      </c>
      <c r="L246" s="135"/>
      <c r="M246" s="135"/>
      <c r="N246" s="131" t="str">
        <f t="shared" si="9"/>
        <v>Situation_Description_31501</v>
      </c>
      <c r="O246" s="131" t="s">
        <v>1995</v>
      </c>
      <c r="P246" s="135"/>
      <c r="Q246" s="210"/>
      <c r="R246" s="210"/>
      <c r="S246" s="134" t="s">
        <v>1996</v>
      </c>
      <c r="T246" s="210"/>
      <c r="U246" s="131" t="s">
        <v>1997</v>
      </c>
      <c r="V246" s="135"/>
    </row>
    <row r="247">
      <c r="A247" s="131">
        <f t="shared" si="8"/>
        <v>31502</v>
      </c>
      <c r="B247" s="131">
        <v>30000.0</v>
      </c>
      <c r="C247" s="131">
        <v>2.0</v>
      </c>
      <c r="D247" s="131">
        <v>15.0</v>
      </c>
      <c r="E247" s="131" t="s">
        <v>1791</v>
      </c>
      <c r="F247" s="131" t="s">
        <v>274</v>
      </c>
      <c r="G247" s="210"/>
      <c r="H247" s="131" t="s">
        <v>1209</v>
      </c>
      <c r="I247" s="131" t="s">
        <v>867</v>
      </c>
      <c r="J247" s="135"/>
      <c r="K247" s="131" t="s">
        <v>1994</v>
      </c>
      <c r="L247" s="131" t="s">
        <v>1998</v>
      </c>
      <c r="M247" s="135"/>
      <c r="N247" s="131" t="str">
        <f t="shared" si="9"/>
        <v>Situation_Description_31502</v>
      </c>
      <c r="O247" s="131" t="s">
        <v>1999</v>
      </c>
      <c r="P247" s="135"/>
      <c r="Q247" s="134" t="s">
        <v>2000</v>
      </c>
      <c r="R247" s="134" t="s">
        <v>2001</v>
      </c>
      <c r="S247" s="134" t="s">
        <v>361</v>
      </c>
      <c r="T247" s="210"/>
      <c r="U247" s="135"/>
      <c r="V247" s="135"/>
    </row>
    <row r="248">
      <c r="A248" s="131">
        <f t="shared" si="8"/>
        <v>31503</v>
      </c>
      <c r="B248" s="131">
        <v>30000.0</v>
      </c>
      <c r="C248" s="131">
        <v>3.0</v>
      </c>
      <c r="D248" s="131">
        <v>15.0</v>
      </c>
      <c r="E248" s="131" t="s">
        <v>1791</v>
      </c>
      <c r="F248" s="131" t="s">
        <v>274</v>
      </c>
      <c r="G248" s="210"/>
      <c r="H248" s="131" t="s">
        <v>1209</v>
      </c>
      <c r="I248" s="131" t="s">
        <v>867</v>
      </c>
      <c r="J248" s="135"/>
      <c r="K248" s="131" t="s">
        <v>1994</v>
      </c>
      <c r="L248" s="131" t="s">
        <v>2002</v>
      </c>
      <c r="M248" s="135"/>
      <c r="N248" s="131" t="str">
        <f t="shared" si="9"/>
        <v>Situation_Description_31503</v>
      </c>
      <c r="O248" s="131" t="s">
        <v>2003</v>
      </c>
      <c r="P248" s="135"/>
      <c r="Q248" s="210"/>
      <c r="R248" s="134" t="s">
        <v>2004</v>
      </c>
      <c r="S248" s="134" t="s">
        <v>361</v>
      </c>
      <c r="T248" s="210"/>
      <c r="U248" s="135"/>
      <c r="V248" s="135"/>
    </row>
    <row r="249">
      <c r="A249" s="136">
        <f t="shared" si="8"/>
        <v>31511</v>
      </c>
      <c r="B249" s="136">
        <v>30000.0</v>
      </c>
      <c r="C249" s="136">
        <v>11.0</v>
      </c>
      <c r="D249" s="136">
        <v>15.0</v>
      </c>
      <c r="E249" s="136" t="s">
        <v>1791</v>
      </c>
      <c r="F249" s="136" t="s">
        <v>274</v>
      </c>
      <c r="G249" s="211"/>
      <c r="H249" s="141" t="s">
        <v>1196</v>
      </c>
      <c r="I249" s="136" t="s">
        <v>867</v>
      </c>
      <c r="J249" s="141"/>
      <c r="K249" s="136" t="s">
        <v>1994</v>
      </c>
      <c r="L249" s="141"/>
      <c r="M249" s="141"/>
      <c r="N249" s="136" t="str">
        <f t="shared" si="9"/>
        <v>Situation_Description_31511</v>
      </c>
      <c r="O249" s="136" t="s">
        <v>2005</v>
      </c>
      <c r="P249" s="141"/>
      <c r="Q249" s="211"/>
      <c r="R249" s="211"/>
      <c r="S249" s="140" t="s">
        <v>2006</v>
      </c>
      <c r="T249" s="211"/>
      <c r="U249" s="136" t="s">
        <v>2007</v>
      </c>
      <c r="V249" s="141"/>
    </row>
    <row r="250">
      <c r="A250" s="136">
        <f t="shared" si="8"/>
        <v>31512</v>
      </c>
      <c r="B250" s="136">
        <v>30000.0</v>
      </c>
      <c r="C250" s="136">
        <v>12.0</v>
      </c>
      <c r="D250" s="136">
        <v>15.0</v>
      </c>
      <c r="E250" s="136" t="s">
        <v>1791</v>
      </c>
      <c r="F250" s="136" t="s">
        <v>274</v>
      </c>
      <c r="G250" s="211"/>
      <c r="H250" s="136" t="s">
        <v>1209</v>
      </c>
      <c r="I250" s="136" t="s">
        <v>867</v>
      </c>
      <c r="J250" s="141"/>
      <c r="K250" s="136" t="s">
        <v>1994</v>
      </c>
      <c r="L250" s="136" t="s">
        <v>2008</v>
      </c>
      <c r="M250" s="141"/>
      <c r="N250" s="136" t="str">
        <f t="shared" si="9"/>
        <v>Situation_Description_31512</v>
      </c>
      <c r="O250" s="136" t="s">
        <v>2009</v>
      </c>
      <c r="P250" s="141"/>
      <c r="Q250" s="211"/>
      <c r="R250" s="140" t="s">
        <v>2010</v>
      </c>
      <c r="S250" s="140" t="s">
        <v>361</v>
      </c>
      <c r="T250" s="211"/>
      <c r="U250" s="141"/>
      <c r="V250" s="141"/>
    </row>
    <row r="251">
      <c r="A251" s="136">
        <f t="shared" si="8"/>
        <v>31513</v>
      </c>
      <c r="B251" s="136">
        <v>30000.0</v>
      </c>
      <c r="C251" s="136">
        <v>13.0</v>
      </c>
      <c r="D251" s="136">
        <v>15.0</v>
      </c>
      <c r="E251" s="136" t="s">
        <v>1791</v>
      </c>
      <c r="F251" s="136" t="s">
        <v>274</v>
      </c>
      <c r="G251" s="211"/>
      <c r="H251" s="136" t="s">
        <v>1209</v>
      </c>
      <c r="I251" s="136" t="s">
        <v>867</v>
      </c>
      <c r="J251" s="141"/>
      <c r="K251" s="136" t="s">
        <v>1994</v>
      </c>
      <c r="L251" s="136" t="s">
        <v>2011</v>
      </c>
      <c r="M251" s="141"/>
      <c r="N251" s="136" t="str">
        <f t="shared" si="9"/>
        <v>Situation_Description_31513</v>
      </c>
      <c r="O251" s="136" t="s">
        <v>2012</v>
      </c>
      <c r="P251" s="141"/>
      <c r="Q251" s="140" t="s">
        <v>2013</v>
      </c>
      <c r="R251" s="140" t="s">
        <v>2014</v>
      </c>
      <c r="S251" s="140" t="s">
        <v>361</v>
      </c>
      <c r="T251" s="211"/>
      <c r="U251" s="141"/>
      <c r="V251" s="141"/>
    </row>
    <row r="252">
      <c r="A252" s="143">
        <f t="shared" si="8"/>
        <v>31601</v>
      </c>
      <c r="B252" s="143">
        <v>30000.0</v>
      </c>
      <c r="C252" s="143">
        <v>1.0</v>
      </c>
      <c r="D252" s="143">
        <v>16.0</v>
      </c>
      <c r="E252" s="143" t="s">
        <v>1794</v>
      </c>
      <c r="F252" s="143" t="s">
        <v>274</v>
      </c>
      <c r="G252" s="214"/>
      <c r="H252" s="148" t="s">
        <v>1196</v>
      </c>
      <c r="I252" s="143" t="s">
        <v>867</v>
      </c>
      <c r="J252" s="148"/>
      <c r="K252" s="143" t="s">
        <v>2015</v>
      </c>
      <c r="L252" s="148"/>
      <c r="M252" s="148"/>
      <c r="N252" s="143" t="str">
        <f t="shared" si="9"/>
        <v>Situation_Description_31601</v>
      </c>
      <c r="O252" s="143" t="s">
        <v>2016</v>
      </c>
      <c r="P252" s="148"/>
      <c r="Q252" s="214"/>
      <c r="R252" s="214"/>
      <c r="S252" s="147" t="s">
        <v>2017</v>
      </c>
      <c r="T252" s="214"/>
      <c r="U252" s="148"/>
      <c r="V252" s="148"/>
    </row>
    <row r="253">
      <c r="A253" s="143">
        <f t="shared" si="8"/>
        <v>31602</v>
      </c>
      <c r="B253" s="143">
        <v>30000.0</v>
      </c>
      <c r="C253" s="143">
        <v>2.0</v>
      </c>
      <c r="D253" s="143">
        <v>16.0</v>
      </c>
      <c r="E253" s="143" t="s">
        <v>1794</v>
      </c>
      <c r="F253" s="143" t="s">
        <v>274</v>
      </c>
      <c r="G253" s="214"/>
      <c r="H253" s="143" t="s">
        <v>1209</v>
      </c>
      <c r="I253" s="143" t="s">
        <v>867</v>
      </c>
      <c r="J253" s="148"/>
      <c r="K253" s="143" t="s">
        <v>2015</v>
      </c>
      <c r="L253" s="143" t="s">
        <v>2018</v>
      </c>
      <c r="M253" s="148"/>
      <c r="N253" s="143" t="str">
        <f t="shared" si="9"/>
        <v>Situation_Description_31602</v>
      </c>
      <c r="O253" s="143" t="s">
        <v>2019</v>
      </c>
      <c r="P253" s="148"/>
      <c r="Q253" s="147" t="s">
        <v>1325</v>
      </c>
      <c r="R253" s="147" t="s">
        <v>1355</v>
      </c>
      <c r="S253" s="147" t="s">
        <v>361</v>
      </c>
      <c r="T253" s="214"/>
      <c r="U253" s="148"/>
      <c r="V253" s="148"/>
    </row>
    <row r="254">
      <c r="A254" s="143">
        <f t="shared" si="8"/>
        <v>31603</v>
      </c>
      <c r="B254" s="143">
        <v>30000.0</v>
      </c>
      <c r="C254" s="143">
        <v>3.0</v>
      </c>
      <c r="D254" s="143">
        <v>16.0</v>
      </c>
      <c r="E254" s="143" t="s">
        <v>1794</v>
      </c>
      <c r="F254" s="143" t="s">
        <v>274</v>
      </c>
      <c r="G254" s="214"/>
      <c r="H254" s="143" t="s">
        <v>1209</v>
      </c>
      <c r="I254" s="143" t="s">
        <v>867</v>
      </c>
      <c r="J254" s="148"/>
      <c r="K254" s="143" t="s">
        <v>2015</v>
      </c>
      <c r="L254" s="143" t="s">
        <v>2020</v>
      </c>
      <c r="M254" s="148"/>
      <c r="N254" s="143" t="str">
        <f t="shared" si="9"/>
        <v>Situation_Description_31603</v>
      </c>
      <c r="O254" s="143" t="s">
        <v>2021</v>
      </c>
      <c r="P254" s="148"/>
      <c r="Q254" s="147" t="s">
        <v>2022</v>
      </c>
      <c r="R254" s="147" t="s">
        <v>2023</v>
      </c>
      <c r="S254" s="147" t="s">
        <v>361</v>
      </c>
      <c r="T254" s="214"/>
      <c r="U254" s="148"/>
      <c r="V254" s="148"/>
    </row>
    <row r="255">
      <c r="A255" s="149">
        <f t="shared" si="8"/>
        <v>31611</v>
      </c>
      <c r="B255" s="149">
        <v>30000.0</v>
      </c>
      <c r="C255" s="149">
        <v>11.0</v>
      </c>
      <c r="D255" s="149">
        <v>16.0</v>
      </c>
      <c r="E255" s="149" t="s">
        <v>1794</v>
      </c>
      <c r="F255" s="149" t="s">
        <v>274</v>
      </c>
      <c r="G255" s="216"/>
      <c r="H255" s="154" t="s">
        <v>1196</v>
      </c>
      <c r="I255" s="149" t="s">
        <v>867</v>
      </c>
      <c r="J255" s="154"/>
      <c r="K255" s="149" t="s">
        <v>2015</v>
      </c>
      <c r="L255" s="154"/>
      <c r="M255" s="154"/>
      <c r="N255" s="149" t="str">
        <f t="shared" si="9"/>
        <v>Situation_Description_31611</v>
      </c>
      <c r="O255" s="149" t="s">
        <v>2024</v>
      </c>
      <c r="P255" s="154"/>
      <c r="Q255" s="216"/>
      <c r="R255" s="216"/>
      <c r="S255" s="153" t="s">
        <v>2025</v>
      </c>
      <c r="T255" s="216"/>
      <c r="U255" s="149" t="s">
        <v>2026</v>
      </c>
      <c r="V255" s="154"/>
    </row>
    <row r="256">
      <c r="A256" s="149">
        <f t="shared" si="8"/>
        <v>31612</v>
      </c>
      <c r="B256" s="149">
        <v>30000.0</v>
      </c>
      <c r="C256" s="149">
        <v>12.0</v>
      </c>
      <c r="D256" s="149">
        <v>16.0</v>
      </c>
      <c r="E256" s="149" t="s">
        <v>1794</v>
      </c>
      <c r="F256" s="149" t="s">
        <v>274</v>
      </c>
      <c r="G256" s="216"/>
      <c r="H256" s="149" t="s">
        <v>1209</v>
      </c>
      <c r="I256" s="149" t="s">
        <v>867</v>
      </c>
      <c r="J256" s="154"/>
      <c r="K256" s="149" t="s">
        <v>2015</v>
      </c>
      <c r="L256" s="149" t="s">
        <v>2027</v>
      </c>
      <c r="M256" s="154"/>
      <c r="N256" s="149" t="str">
        <f t="shared" si="9"/>
        <v>Situation_Description_31612</v>
      </c>
      <c r="O256" s="149" t="s">
        <v>2028</v>
      </c>
      <c r="P256" s="154"/>
      <c r="Q256" s="153" t="s">
        <v>2029</v>
      </c>
      <c r="R256" s="153" t="s">
        <v>2030</v>
      </c>
      <c r="S256" s="153" t="s">
        <v>361</v>
      </c>
      <c r="T256" s="216"/>
      <c r="U256" s="154"/>
      <c r="V256" s="154"/>
    </row>
    <row r="257">
      <c r="A257" s="149">
        <f t="shared" si="8"/>
        <v>31613</v>
      </c>
      <c r="B257" s="149">
        <v>30000.0</v>
      </c>
      <c r="C257" s="149">
        <v>13.0</v>
      </c>
      <c r="D257" s="149">
        <v>16.0</v>
      </c>
      <c r="E257" s="149" t="s">
        <v>1794</v>
      </c>
      <c r="F257" s="149" t="s">
        <v>274</v>
      </c>
      <c r="G257" s="216"/>
      <c r="H257" s="149" t="s">
        <v>1209</v>
      </c>
      <c r="I257" s="149" t="s">
        <v>867</v>
      </c>
      <c r="J257" s="154"/>
      <c r="K257" s="149" t="s">
        <v>2015</v>
      </c>
      <c r="L257" s="149" t="s">
        <v>2031</v>
      </c>
      <c r="M257" s="154"/>
      <c r="N257" s="149" t="str">
        <f t="shared" si="9"/>
        <v>Situation_Description_31613</v>
      </c>
      <c r="O257" s="149" t="s">
        <v>2032</v>
      </c>
      <c r="P257" s="154"/>
      <c r="Q257" s="216"/>
      <c r="R257" s="216"/>
      <c r="S257" s="153" t="s">
        <v>361</v>
      </c>
      <c r="T257" s="216"/>
      <c r="U257" s="154"/>
      <c r="V257" s="154"/>
    </row>
    <row r="258">
      <c r="A258" s="107">
        <f t="shared" si="8"/>
        <v>31701</v>
      </c>
      <c r="B258" s="107">
        <v>30000.0</v>
      </c>
      <c r="C258" s="107">
        <v>1.0</v>
      </c>
      <c r="D258" s="107">
        <v>17.0</v>
      </c>
      <c r="E258" s="107" t="s">
        <v>1797</v>
      </c>
      <c r="F258" s="107" t="s">
        <v>274</v>
      </c>
      <c r="G258" s="217"/>
      <c r="H258" s="109" t="s">
        <v>1196</v>
      </c>
      <c r="I258" s="107" t="s">
        <v>867</v>
      </c>
      <c r="J258" s="109"/>
      <c r="K258" s="107" t="s">
        <v>2033</v>
      </c>
      <c r="L258" s="109"/>
      <c r="M258" s="109"/>
      <c r="N258" s="107" t="str">
        <f t="shared" si="9"/>
        <v>Situation_Description_31701</v>
      </c>
      <c r="O258" s="109"/>
      <c r="P258" s="109"/>
      <c r="Q258" s="217"/>
      <c r="R258" s="217"/>
      <c r="S258" s="217"/>
      <c r="T258" s="217"/>
      <c r="U258" s="109"/>
      <c r="V258" s="109"/>
    </row>
    <row r="259">
      <c r="A259" s="107">
        <f t="shared" si="8"/>
        <v>31801</v>
      </c>
      <c r="B259" s="107">
        <v>30000.0</v>
      </c>
      <c r="C259" s="107">
        <v>1.0</v>
      </c>
      <c r="D259" s="107">
        <v>18.0</v>
      </c>
      <c r="E259" s="107" t="s">
        <v>1799</v>
      </c>
      <c r="F259" s="107" t="s">
        <v>274</v>
      </c>
      <c r="G259" s="217"/>
      <c r="H259" s="109" t="s">
        <v>1196</v>
      </c>
      <c r="I259" s="107" t="s">
        <v>867</v>
      </c>
      <c r="J259" s="109"/>
      <c r="K259" s="107" t="s">
        <v>2034</v>
      </c>
      <c r="L259" s="109"/>
      <c r="M259" s="109"/>
      <c r="N259" s="107" t="str">
        <f t="shared" si="9"/>
        <v>Situation_Description_31801</v>
      </c>
      <c r="O259" s="109"/>
      <c r="P259" s="109"/>
      <c r="Q259" s="217"/>
      <c r="R259" s="217"/>
      <c r="S259" s="217"/>
      <c r="T259" s="217"/>
      <c r="U259" s="109"/>
      <c r="V259" s="109"/>
    </row>
    <row r="260">
      <c r="A260" s="131">
        <f t="shared" si="8"/>
        <v>31901</v>
      </c>
      <c r="B260" s="131">
        <v>30000.0</v>
      </c>
      <c r="C260" s="131">
        <v>1.0</v>
      </c>
      <c r="D260" s="131">
        <v>19.0</v>
      </c>
      <c r="E260" s="131" t="s">
        <v>1801</v>
      </c>
      <c r="F260" s="131" t="s">
        <v>274</v>
      </c>
      <c r="G260" s="210"/>
      <c r="H260" s="135" t="s">
        <v>1196</v>
      </c>
      <c r="I260" s="131" t="s">
        <v>867</v>
      </c>
      <c r="J260" s="135"/>
      <c r="K260" s="131" t="s">
        <v>2035</v>
      </c>
      <c r="L260" s="135"/>
      <c r="M260" s="135"/>
      <c r="N260" s="131" t="str">
        <f t="shared" si="9"/>
        <v>Situation_Description_31901</v>
      </c>
      <c r="O260" s="131" t="s">
        <v>2036</v>
      </c>
      <c r="P260" s="135"/>
      <c r="Q260" s="210"/>
      <c r="R260" s="210"/>
      <c r="S260" s="134" t="s">
        <v>2037</v>
      </c>
      <c r="T260" s="210"/>
      <c r="U260" s="131" t="s">
        <v>2038</v>
      </c>
      <c r="V260" s="135"/>
    </row>
    <row r="261">
      <c r="A261" s="131">
        <f t="shared" si="8"/>
        <v>31902</v>
      </c>
      <c r="B261" s="131">
        <v>30000.0</v>
      </c>
      <c r="C261" s="131">
        <v>2.0</v>
      </c>
      <c r="D261" s="131">
        <v>19.0</v>
      </c>
      <c r="E261" s="131" t="s">
        <v>1801</v>
      </c>
      <c r="F261" s="131" t="s">
        <v>274</v>
      </c>
      <c r="G261" s="210"/>
      <c r="H261" s="131" t="s">
        <v>1209</v>
      </c>
      <c r="I261" s="131" t="s">
        <v>867</v>
      </c>
      <c r="J261" s="135"/>
      <c r="K261" s="131" t="s">
        <v>2035</v>
      </c>
      <c r="L261" s="131" t="s">
        <v>2039</v>
      </c>
      <c r="M261" s="135"/>
      <c r="N261" s="131" t="str">
        <f t="shared" si="9"/>
        <v>Situation_Description_31902</v>
      </c>
      <c r="O261" s="131" t="s">
        <v>2040</v>
      </c>
      <c r="P261" s="135"/>
      <c r="Q261" s="134" t="s">
        <v>2041</v>
      </c>
      <c r="R261" s="134" t="s">
        <v>2042</v>
      </c>
      <c r="S261" s="134" t="s">
        <v>361</v>
      </c>
      <c r="T261" s="210"/>
      <c r="U261" s="135"/>
      <c r="V261" s="135"/>
    </row>
    <row r="262">
      <c r="A262" s="131">
        <f t="shared" si="8"/>
        <v>31903</v>
      </c>
      <c r="B262" s="131">
        <v>30000.0</v>
      </c>
      <c r="C262" s="131">
        <v>3.0</v>
      </c>
      <c r="D262" s="131">
        <v>19.0</v>
      </c>
      <c r="E262" s="131" t="s">
        <v>1801</v>
      </c>
      <c r="F262" s="131" t="s">
        <v>274</v>
      </c>
      <c r="G262" s="210"/>
      <c r="H262" s="131" t="s">
        <v>1209</v>
      </c>
      <c r="I262" s="131" t="s">
        <v>867</v>
      </c>
      <c r="J262" s="135"/>
      <c r="K262" s="131" t="s">
        <v>2035</v>
      </c>
      <c r="L262" s="131" t="s">
        <v>2043</v>
      </c>
      <c r="M262" s="135"/>
      <c r="N262" s="131" t="str">
        <f t="shared" si="9"/>
        <v>Situation_Description_31903</v>
      </c>
      <c r="O262" s="131" t="s">
        <v>2044</v>
      </c>
      <c r="P262" s="135"/>
      <c r="Q262" s="134" t="s">
        <v>1829</v>
      </c>
      <c r="R262" s="134" t="s">
        <v>1904</v>
      </c>
      <c r="S262" s="134" t="s">
        <v>361</v>
      </c>
      <c r="T262" s="210"/>
      <c r="U262" s="135"/>
      <c r="V262" s="135"/>
    </row>
    <row r="263">
      <c r="A263" s="136">
        <f t="shared" si="8"/>
        <v>31911</v>
      </c>
      <c r="B263" s="136">
        <v>30000.0</v>
      </c>
      <c r="C263" s="136">
        <v>11.0</v>
      </c>
      <c r="D263" s="136">
        <v>19.0</v>
      </c>
      <c r="E263" s="136" t="s">
        <v>1801</v>
      </c>
      <c r="F263" s="136" t="s">
        <v>274</v>
      </c>
      <c r="G263" s="211"/>
      <c r="H263" s="141" t="s">
        <v>1196</v>
      </c>
      <c r="I263" s="136" t="s">
        <v>867</v>
      </c>
      <c r="J263" s="141"/>
      <c r="K263" s="136" t="s">
        <v>2045</v>
      </c>
      <c r="L263" s="141"/>
      <c r="M263" s="141"/>
      <c r="N263" s="136" t="str">
        <f t="shared" si="9"/>
        <v>Situation_Description_31911</v>
      </c>
      <c r="O263" s="136" t="s">
        <v>2046</v>
      </c>
      <c r="P263" s="141"/>
      <c r="Q263" s="211"/>
      <c r="R263" s="211"/>
      <c r="S263" s="140" t="s">
        <v>2047</v>
      </c>
      <c r="T263" s="211"/>
      <c r="U263" s="136" t="s">
        <v>2048</v>
      </c>
      <c r="V263" s="141"/>
    </row>
    <row r="264">
      <c r="A264" s="136">
        <f t="shared" si="8"/>
        <v>31912</v>
      </c>
      <c r="B264" s="136">
        <v>30000.0</v>
      </c>
      <c r="C264" s="136">
        <v>12.0</v>
      </c>
      <c r="D264" s="136">
        <v>19.0</v>
      </c>
      <c r="E264" s="136" t="s">
        <v>1801</v>
      </c>
      <c r="F264" s="136" t="s">
        <v>274</v>
      </c>
      <c r="G264" s="211"/>
      <c r="H264" s="136" t="s">
        <v>1209</v>
      </c>
      <c r="I264" s="136" t="s">
        <v>867</v>
      </c>
      <c r="J264" s="141"/>
      <c r="K264" s="136" t="s">
        <v>2045</v>
      </c>
      <c r="L264" s="136" t="s">
        <v>2049</v>
      </c>
      <c r="M264" s="141"/>
      <c r="N264" s="136" t="str">
        <f t="shared" si="9"/>
        <v>Situation_Description_31912</v>
      </c>
      <c r="O264" s="136" t="s">
        <v>2050</v>
      </c>
      <c r="P264" s="141"/>
      <c r="Q264" s="140" t="s">
        <v>2051</v>
      </c>
      <c r="R264" s="140" t="s">
        <v>2052</v>
      </c>
      <c r="S264" s="140" t="s">
        <v>361</v>
      </c>
      <c r="T264" s="211"/>
      <c r="U264" s="141"/>
      <c r="V264" s="141"/>
    </row>
    <row r="265">
      <c r="A265" s="136">
        <f t="shared" si="8"/>
        <v>31913</v>
      </c>
      <c r="B265" s="136">
        <v>30000.0</v>
      </c>
      <c r="C265" s="136">
        <v>13.0</v>
      </c>
      <c r="D265" s="136">
        <v>19.0</v>
      </c>
      <c r="E265" s="136" t="s">
        <v>1801</v>
      </c>
      <c r="F265" s="136" t="s">
        <v>274</v>
      </c>
      <c r="G265" s="211"/>
      <c r="H265" s="136" t="s">
        <v>1209</v>
      </c>
      <c r="I265" s="136" t="s">
        <v>867</v>
      </c>
      <c r="J265" s="141"/>
      <c r="K265" s="136" t="s">
        <v>2045</v>
      </c>
      <c r="L265" s="136" t="s">
        <v>2053</v>
      </c>
      <c r="M265" s="141"/>
      <c r="N265" s="136" t="str">
        <f t="shared" si="9"/>
        <v>Situation_Description_31913</v>
      </c>
      <c r="O265" s="136" t="s">
        <v>2054</v>
      </c>
      <c r="P265" s="141"/>
      <c r="Q265" s="140" t="s">
        <v>1328</v>
      </c>
      <c r="R265" s="140" t="s">
        <v>1060</v>
      </c>
      <c r="S265" s="140" t="s">
        <v>361</v>
      </c>
      <c r="T265" s="211"/>
      <c r="U265" s="141"/>
      <c r="V265" s="141"/>
    </row>
    <row r="266">
      <c r="A266" s="131">
        <f t="shared" si="8"/>
        <v>31921</v>
      </c>
      <c r="B266" s="131">
        <v>30000.0</v>
      </c>
      <c r="C266" s="131">
        <v>21.0</v>
      </c>
      <c r="D266" s="131">
        <v>19.0</v>
      </c>
      <c r="E266" s="131" t="s">
        <v>1801</v>
      </c>
      <c r="F266" s="131" t="s">
        <v>274</v>
      </c>
      <c r="G266" s="210"/>
      <c r="H266" s="135" t="s">
        <v>1196</v>
      </c>
      <c r="I266" s="131" t="s">
        <v>867</v>
      </c>
      <c r="J266" s="135"/>
      <c r="K266" s="131" t="s">
        <v>2055</v>
      </c>
      <c r="L266" s="135"/>
      <c r="M266" s="135"/>
      <c r="N266" s="131" t="str">
        <f t="shared" si="9"/>
        <v>Situation_Description_31921</v>
      </c>
      <c r="O266" s="131" t="s">
        <v>2056</v>
      </c>
      <c r="P266" s="135"/>
      <c r="Q266" s="210"/>
      <c r="R266" s="210"/>
      <c r="S266" s="134" t="s">
        <v>2057</v>
      </c>
      <c r="T266" s="210"/>
      <c r="U266" s="131" t="s">
        <v>2058</v>
      </c>
      <c r="V266" s="135"/>
    </row>
    <row r="267">
      <c r="A267" s="131">
        <f t="shared" si="8"/>
        <v>31922</v>
      </c>
      <c r="B267" s="131">
        <v>30000.0</v>
      </c>
      <c r="C267" s="131">
        <v>22.0</v>
      </c>
      <c r="D267" s="131">
        <v>19.0</v>
      </c>
      <c r="E267" s="131" t="s">
        <v>1801</v>
      </c>
      <c r="F267" s="131" t="s">
        <v>274</v>
      </c>
      <c r="G267" s="210"/>
      <c r="H267" s="131" t="s">
        <v>1209</v>
      </c>
      <c r="I267" s="131" t="s">
        <v>867</v>
      </c>
      <c r="J267" s="135"/>
      <c r="K267" s="131" t="s">
        <v>2055</v>
      </c>
      <c r="L267" s="131" t="s">
        <v>2059</v>
      </c>
      <c r="M267" s="135"/>
      <c r="N267" s="131" t="str">
        <f t="shared" si="9"/>
        <v>Situation_Description_31922</v>
      </c>
      <c r="O267" s="131" t="s">
        <v>2060</v>
      </c>
      <c r="P267" s="135"/>
      <c r="Q267" s="134" t="s">
        <v>2061</v>
      </c>
      <c r="R267" s="134" t="s">
        <v>2062</v>
      </c>
      <c r="S267" s="134"/>
      <c r="T267" s="210"/>
      <c r="U267" s="135"/>
      <c r="V267" s="135"/>
    </row>
    <row r="268">
      <c r="A268" s="131">
        <f t="shared" si="8"/>
        <v>31923</v>
      </c>
      <c r="B268" s="131">
        <v>30000.0</v>
      </c>
      <c r="C268" s="131">
        <v>23.0</v>
      </c>
      <c r="D268" s="131">
        <v>19.0</v>
      </c>
      <c r="E268" s="131" t="s">
        <v>1801</v>
      </c>
      <c r="F268" s="131" t="s">
        <v>274</v>
      </c>
      <c r="G268" s="210"/>
      <c r="H268" s="131" t="s">
        <v>1209</v>
      </c>
      <c r="I268" s="131" t="s">
        <v>867</v>
      </c>
      <c r="J268" s="135"/>
      <c r="K268" s="131" t="s">
        <v>2055</v>
      </c>
      <c r="L268" s="131" t="s">
        <v>2063</v>
      </c>
      <c r="M268" s="135"/>
      <c r="N268" s="131" t="str">
        <f t="shared" si="9"/>
        <v>Situation_Description_31923</v>
      </c>
      <c r="O268" s="131" t="s">
        <v>2064</v>
      </c>
      <c r="P268" s="135"/>
      <c r="Q268" s="134"/>
      <c r="R268" s="134"/>
      <c r="S268" s="134"/>
      <c r="T268" s="210"/>
      <c r="U268" s="135"/>
      <c r="V268" s="135"/>
    </row>
    <row r="269">
      <c r="A269" s="107">
        <f t="shared" si="8"/>
        <v>32001</v>
      </c>
      <c r="B269" s="107">
        <v>30000.0</v>
      </c>
      <c r="C269" s="107">
        <v>1.0</v>
      </c>
      <c r="D269" s="107">
        <v>20.0</v>
      </c>
      <c r="E269" s="107" t="s">
        <v>1804</v>
      </c>
      <c r="F269" s="107" t="s">
        <v>274</v>
      </c>
      <c r="G269" s="217"/>
      <c r="H269" s="109" t="s">
        <v>1196</v>
      </c>
      <c r="I269" s="107" t="s">
        <v>867</v>
      </c>
      <c r="J269" s="109"/>
      <c r="K269" s="107" t="s">
        <v>2065</v>
      </c>
      <c r="L269" s="109"/>
      <c r="M269" s="109"/>
      <c r="N269" s="107" t="str">
        <f t="shared" si="9"/>
        <v>Situation_Description_32001</v>
      </c>
      <c r="O269" s="109"/>
      <c r="P269" s="109"/>
      <c r="Q269" s="217"/>
      <c r="R269" s="217"/>
      <c r="S269" s="217"/>
      <c r="T269" s="217"/>
      <c r="U269" s="109"/>
      <c r="V269" s="109"/>
    </row>
    <row r="270">
      <c r="A270" s="107">
        <f t="shared" si="8"/>
        <v>32101</v>
      </c>
      <c r="B270" s="107">
        <v>30000.0</v>
      </c>
      <c r="C270" s="107">
        <v>1.0</v>
      </c>
      <c r="D270" s="107">
        <v>21.0</v>
      </c>
      <c r="E270" s="107" t="s">
        <v>1806</v>
      </c>
      <c r="F270" s="107" t="s">
        <v>274</v>
      </c>
      <c r="G270" s="217"/>
      <c r="H270" s="109" t="s">
        <v>1196</v>
      </c>
      <c r="I270" s="107" t="s">
        <v>867</v>
      </c>
      <c r="J270" s="109"/>
      <c r="K270" s="107" t="s">
        <v>2066</v>
      </c>
      <c r="L270" s="109"/>
      <c r="M270" s="109"/>
      <c r="N270" s="107" t="str">
        <f t="shared" si="9"/>
        <v>Situation_Description_32101</v>
      </c>
      <c r="O270" s="109"/>
      <c r="P270" s="109"/>
      <c r="Q270" s="217"/>
      <c r="R270" s="217"/>
      <c r="S270" s="217"/>
      <c r="T270" s="217"/>
      <c r="U270" s="109"/>
      <c r="V270" s="109"/>
    </row>
    <row r="271">
      <c r="A271" s="107">
        <f t="shared" si="8"/>
        <v>32201</v>
      </c>
      <c r="B271" s="107">
        <v>30000.0</v>
      </c>
      <c r="C271" s="107">
        <v>1.0</v>
      </c>
      <c r="D271" s="107">
        <v>22.0</v>
      </c>
      <c r="E271" s="107" t="s">
        <v>1808</v>
      </c>
      <c r="F271" s="107" t="s">
        <v>274</v>
      </c>
      <c r="G271" s="217"/>
      <c r="H271" s="109" t="s">
        <v>1196</v>
      </c>
      <c r="I271" s="107" t="s">
        <v>867</v>
      </c>
      <c r="J271" s="109"/>
      <c r="K271" s="107" t="s">
        <v>2067</v>
      </c>
      <c r="L271" s="109"/>
      <c r="M271" s="109"/>
      <c r="N271" s="107" t="str">
        <f t="shared" si="9"/>
        <v>Situation_Description_32201</v>
      </c>
      <c r="O271" s="109"/>
      <c r="P271" s="109"/>
      <c r="Q271" s="217"/>
      <c r="R271" s="217"/>
      <c r="S271" s="217"/>
      <c r="T271" s="217"/>
      <c r="U271" s="109"/>
      <c r="V271" s="109"/>
    </row>
    <row r="272">
      <c r="A272" s="131">
        <f t="shared" si="8"/>
        <v>32301</v>
      </c>
      <c r="B272" s="131">
        <v>30000.0</v>
      </c>
      <c r="C272" s="131">
        <v>1.0</v>
      </c>
      <c r="D272" s="131">
        <v>23.0</v>
      </c>
      <c r="E272" s="131" t="s">
        <v>1810</v>
      </c>
      <c r="F272" s="131" t="s">
        <v>274</v>
      </c>
      <c r="G272" s="210"/>
      <c r="H272" s="135" t="s">
        <v>1196</v>
      </c>
      <c r="I272" s="131" t="s">
        <v>867</v>
      </c>
      <c r="J272" s="135"/>
      <c r="K272" s="131" t="s">
        <v>2068</v>
      </c>
      <c r="L272" s="135"/>
      <c r="M272" s="135"/>
      <c r="N272" s="131" t="str">
        <f t="shared" si="9"/>
        <v>Situation_Description_32301</v>
      </c>
      <c r="O272" s="131" t="s">
        <v>2069</v>
      </c>
      <c r="P272" s="135"/>
      <c r="Q272" s="210"/>
      <c r="R272" s="210"/>
      <c r="S272" s="134" t="s">
        <v>2070</v>
      </c>
      <c r="T272" s="210"/>
      <c r="U272" s="131" t="s">
        <v>2071</v>
      </c>
      <c r="V272" s="135"/>
    </row>
    <row r="273">
      <c r="A273" s="131">
        <f t="shared" si="8"/>
        <v>32302</v>
      </c>
      <c r="B273" s="131">
        <v>30000.0</v>
      </c>
      <c r="C273" s="131">
        <v>2.0</v>
      </c>
      <c r="D273" s="131">
        <v>23.0</v>
      </c>
      <c r="E273" s="131" t="s">
        <v>1810</v>
      </c>
      <c r="F273" s="131" t="s">
        <v>274</v>
      </c>
      <c r="G273" s="210"/>
      <c r="H273" s="131" t="s">
        <v>1209</v>
      </c>
      <c r="I273" s="131" t="s">
        <v>867</v>
      </c>
      <c r="J273" s="135"/>
      <c r="K273" s="131" t="s">
        <v>2068</v>
      </c>
      <c r="L273" s="131" t="s">
        <v>1900</v>
      </c>
      <c r="M273" s="135"/>
      <c r="N273" s="131" t="str">
        <f t="shared" si="9"/>
        <v>Situation_Description_32302</v>
      </c>
      <c r="O273" s="131" t="s">
        <v>2072</v>
      </c>
      <c r="P273" s="135"/>
      <c r="Q273" s="134" t="s">
        <v>2073</v>
      </c>
      <c r="R273" s="134" t="s">
        <v>2074</v>
      </c>
      <c r="S273" s="134" t="s">
        <v>361</v>
      </c>
      <c r="T273" s="210"/>
      <c r="U273" s="135"/>
      <c r="V273" s="135"/>
    </row>
    <row r="274">
      <c r="A274" s="131">
        <f t="shared" si="8"/>
        <v>32303</v>
      </c>
      <c r="B274" s="131">
        <v>30000.0</v>
      </c>
      <c r="C274" s="131">
        <v>3.0</v>
      </c>
      <c r="D274" s="131">
        <v>23.0</v>
      </c>
      <c r="E274" s="131" t="s">
        <v>1810</v>
      </c>
      <c r="F274" s="131" t="s">
        <v>274</v>
      </c>
      <c r="G274" s="210"/>
      <c r="H274" s="131" t="s">
        <v>1209</v>
      </c>
      <c r="I274" s="131" t="s">
        <v>867</v>
      </c>
      <c r="J274" s="135"/>
      <c r="K274" s="131" t="s">
        <v>2068</v>
      </c>
      <c r="L274" s="131" t="s">
        <v>2075</v>
      </c>
      <c r="M274" s="135"/>
      <c r="N274" s="131" t="str">
        <f t="shared" si="9"/>
        <v>Situation_Description_32303</v>
      </c>
      <c r="O274" s="131" t="s">
        <v>2076</v>
      </c>
      <c r="P274" s="135"/>
      <c r="Q274" s="210"/>
      <c r="R274" s="210"/>
      <c r="S274" s="134" t="s">
        <v>361</v>
      </c>
      <c r="T274" s="210"/>
      <c r="U274" s="135"/>
      <c r="V274" s="135"/>
    </row>
    <row r="275">
      <c r="A275" s="136">
        <f t="shared" si="8"/>
        <v>32311</v>
      </c>
      <c r="B275" s="136">
        <v>30000.0</v>
      </c>
      <c r="C275" s="136">
        <v>11.0</v>
      </c>
      <c r="D275" s="136">
        <v>23.0</v>
      </c>
      <c r="E275" s="136" t="s">
        <v>1810</v>
      </c>
      <c r="F275" s="136" t="s">
        <v>274</v>
      </c>
      <c r="G275" s="211"/>
      <c r="H275" s="141" t="s">
        <v>1196</v>
      </c>
      <c r="I275" s="136" t="s">
        <v>867</v>
      </c>
      <c r="J275" s="141"/>
      <c r="K275" s="136" t="s">
        <v>2068</v>
      </c>
      <c r="L275" s="141"/>
      <c r="M275" s="141"/>
      <c r="N275" s="136" t="str">
        <f t="shared" si="9"/>
        <v>Situation_Description_32311</v>
      </c>
      <c r="O275" s="136" t="s">
        <v>2077</v>
      </c>
      <c r="P275" s="141"/>
      <c r="Q275" s="211"/>
      <c r="R275" s="211"/>
      <c r="S275" s="140" t="s">
        <v>2078</v>
      </c>
      <c r="T275" s="211"/>
      <c r="U275" s="136" t="s">
        <v>2079</v>
      </c>
      <c r="V275" s="141"/>
    </row>
    <row r="276">
      <c r="A276" s="136">
        <f t="shared" si="8"/>
        <v>32312</v>
      </c>
      <c r="B276" s="136">
        <v>30000.0</v>
      </c>
      <c r="C276" s="136">
        <v>12.0</v>
      </c>
      <c r="D276" s="136">
        <v>23.0</v>
      </c>
      <c r="E276" s="136" t="s">
        <v>1810</v>
      </c>
      <c r="F276" s="136" t="s">
        <v>274</v>
      </c>
      <c r="G276" s="211"/>
      <c r="H276" s="136" t="s">
        <v>1209</v>
      </c>
      <c r="I276" s="136" t="s">
        <v>867</v>
      </c>
      <c r="J276" s="141"/>
      <c r="K276" s="136" t="s">
        <v>2068</v>
      </c>
      <c r="L276" s="136" t="s">
        <v>2080</v>
      </c>
      <c r="M276" s="141"/>
      <c r="N276" s="136" t="str">
        <f t="shared" si="9"/>
        <v>Situation_Description_32312</v>
      </c>
      <c r="O276" s="136" t="s">
        <v>2081</v>
      </c>
      <c r="P276" s="141"/>
      <c r="Q276" s="140" t="s">
        <v>1739</v>
      </c>
      <c r="R276" s="140" t="s">
        <v>1738</v>
      </c>
      <c r="S276" s="140" t="s">
        <v>361</v>
      </c>
      <c r="T276" s="211"/>
      <c r="U276" s="141"/>
      <c r="V276" s="141"/>
    </row>
    <row r="277">
      <c r="A277" s="136">
        <f t="shared" si="8"/>
        <v>32313</v>
      </c>
      <c r="B277" s="136">
        <v>30000.0</v>
      </c>
      <c r="C277" s="136">
        <v>13.0</v>
      </c>
      <c r="D277" s="136">
        <v>23.0</v>
      </c>
      <c r="E277" s="136" t="s">
        <v>1810</v>
      </c>
      <c r="F277" s="136" t="s">
        <v>274</v>
      </c>
      <c r="G277" s="211"/>
      <c r="H277" s="136" t="s">
        <v>1209</v>
      </c>
      <c r="I277" s="136" t="s">
        <v>867</v>
      </c>
      <c r="J277" s="141"/>
      <c r="K277" s="136" t="s">
        <v>2068</v>
      </c>
      <c r="L277" s="136" t="s">
        <v>2075</v>
      </c>
      <c r="M277" s="141"/>
      <c r="N277" s="136" t="str">
        <f t="shared" si="9"/>
        <v>Situation_Description_32313</v>
      </c>
      <c r="O277" s="136" t="s">
        <v>2082</v>
      </c>
      <c r="P277" s="141"/>
      <c r="Q277" s="140" t="s">
        <v>2083</v>
      </c>
      <c r="R277" s="140" t="s">
        <v>2084</v>
      </c>
      <c r="S277" s="140" t="s">
        <v>361</v>
      </c>
      <c r="T277" s="211"/>
      <c r="U277" s="141"/>
      <c r="V277" s="141"/>
    </row>
    <row r="278">
      <c r="A278" s="131">
        <f t="shared" si="8"/>
        <v>32321</v>
      </c>
      <c r="B278" s="131">
        <v>30000.0</v>
      </c>
      <c r="C278" s="131">
        <v>21.0</v>
      </c>
      <c r="D278" s="131">
        <v>23.0</v>
      </c>
      <c r="E278" s="131" t="s">
        <v>1810</v>
      </c>
      <c r="F278" s="131" t="s">
        <v>274</v>
      </c>
      <c r="G278" s="210"/>
      <c r="H278" s="135" t="s">
        <v>1196</v>
      </c>
      <c r="I278" s="131" t="s">
        <v>867</v>
      </c>
      <c r="J278" s="135"/>
      <c r="K278" s="131" t="s">
        <v>2068</v>
      </c>
      <c r="L278" s="135"/>
      <c r="M278" s="135"/>
      <c r="N278" s="131" t="str">
        <f t="shared" si="9"/>
        <v>Situation_Description_32321</v>
      </c>
      <c r="O278" s="131" t="s">
        <v>2085</v>
      </c>
      <c r="P278" s="135"/>
      <c r="Q278" s="210"/>
      <c r="R278" s="210"/>
      <c r="S278" s="134" t="s">
        <v>2086</v>
      </c>
      <c r="T278" s="210"/>
      <c r="U278" s="131" t="s">
        <v>2087</v>
      </c>
      <c r="V278" s="135"/>
    </row>
    <row r="279">
      <c r="A279" s="131">
        <f t="shared" si="8"/>
        <v>32322</v>
      </c>
      <c r="B279" s="131">
        <v>30000.0</v>
      </c>
      <c r="C279" s="131">
        <v>22.0</v>
      </c>
      <c r="D279" s="131">
        <v>23.0</v>
      </c>
      <c r="E279" s="131" t="s">
        <v>1810</v>
      </c>
      <c r="F279" s="131" t="s">
        <v>274</v>
      </c>
      <c r="G279" s="210"/>
      <c r="H279" s="131" t="s">
        <v>1209</v>
      </c>
      <c r="I279" s="131" t="s">
        <v>867</v>
      </c>
      <c r="J279" s="135"/>
      <c r="K279" s="131" t="s">
        <v>2068</v>
      </c>
      <c r="L279" s="131" t="s">
        <v>2088</v>
      </c>
      <c r="M279" s="135"/>
      <c r="N279" s="131" t="str">
        <f t="shared" si="9"/>
        <v>Situation_Description_32322</v>
      </c>
      <c r="O279" s="131" t="s">
        <v>2089</v>
      </c>
      <c r="P279" s="135"/>
      <c r="Q279" s="134"/>
      <c r="R279" s="134" t="s">
        <v>2090</v>
      </c>
      <c r="S279" s="134" t="s">
        <v>361</v>
      </c>
      <c r="T279" s="210"/>
      <c r="U279" s="135"/>
      <c r="V279" s="135"/>
    </row>
    <row r="280">
      <c r="A280" s="131">
        <f t="shared" si="8"/>
        <v>32323</v>
      </c>
      <c r="B280" s="131">
        <v>30000.0</v>
      </c>
      <c r="C280" s="131">
        <v>23.0</v>
      </c>
      <c r="D280" s="131">
        <v>23.0</v>
      </c>
      <c r="E280" s="131" t="s">
        <v>1810</v>
      </c>
      <c r="F280" s="131" t="s">
        <v>274</v>
      </c>
      <c r="G280" s="210"/>
      <c r="H280" s="131" t="s">
        <v>1209</v>
      </c>
      <c r="I280" s="131" t="s">
        <v>867</v>
      </c>
      <c r="J280" s="135"/>
      <c r="K280" s="131" t="s">
        <v>2068</v>
      </c>
      <c r="L280" s="131" t="s">
        <v>1902</v>
      </c>
      <c r="M280" s="135"/>
      <c r="N280" s="131" t="str">
        <f t="shared" si="9"/>
        <v>Situation_Description_32323</v>
      </c>
      <c r="O280" s="131" t="s">
        <v>2091</v>
      </c>
      <c r="P280" s="135"/>
      <c r="Q280" s="210"/>
      <c r="R280" s="210"/>
      <c r="S280" s="134" t="s">
        <v>361</v>
      </c>
      <c r="T280" s="210"/>
      <c r="U280" s="135"/>
      <c r="V280" s="135"/>
    </row>
    <row r="281">
      <c r="A281" s="107">
        <f t="shared" si="8"/>
        <v>32401</v>
      </c>
      <c r="B281" s="107">
        <v>30000.0</v>
      </c>
      <c r="C281" s="107">
        <v>1.0</v>
      </c>
      <c r="D281" s="107">
        <v>24.0</v>
      </c>
      <c r="E281" s="107" t="s">
        <v>1813</v>
      </c>
      <c r="F281" s="107" t="s">
        <v>274</v>
      </c>
      <c r="G281" s="217"/>
      <c r="H281" s="109" t="s">
        <v>1196</v>
      </c>
      <c r="I281" s="107" t="s">
        <v>867</v>
      </c>
      <c r="J281" s="109"/>
      <c r="K281" s="107" t="s">
        <v>2092</v>
      </c>
      <c r="L281" s="109"/>
      <c r="M281" s="109"/>
      <c r="N281" s="107" t="str">
        <f t="shared" si="9"/>
        <v>Situation_Description_32401</v>
      </c>
      <c r="O281" s="109"/>
      <c r="P281" s="109"/>
      <c r="Q281" s="217"/>
      <c r="R281" s="217"/>
      <c r="S281" s="217"/>
      <c r="T281" s="217"/>
      <c r="U281" s="109"/>
      <c r="V281" s="109"/>
    </row>
    <row r="282">
      <c r="A282" s="107">
        <f t="shared" si="8"/>
        <v>32501</v>
      </c>
      <c r="B282" s="107">
        <v>30000.0</v>
      </c>
      <c r="C282" s="107">
        <v>1.0</v>
      </c>
      <c r="D282" s="107">
        <v>25.0</v>
      </c>
      <c r="E282" s="107" t="s">
        <v>1815</v>
      </c>
      <c r="F282" s="107" t="s">
        <v>274</v>
      </c>
      <c r="G282" s="217"/>
      <c r="H282" s="109" t="s">
        <v>1196</v>
      </c>
      <c r="I282" s="107" t="s">
        <v>867</v>
      </c>
      <c r="J282" s="109"/>
      <c r="K282" s="107" t="s">
        <v>2093</v>
      </c>
      <c r="L282" s="109"/>
      <c r="M282" s="109"/>
      <c r="N282" s="107" t="str">
        <f t="shared" si="9"/>
        <v>Situation_Description_32501</v>
      </c>
      <c r="O282" s="109"/>
      <c r="P282" s="109"/>
      <c r="Q282" s="217"/>
      <c r="R282" s="217"/>
      <c r="S282" s="217"/>
      <c r="T282" s="217"/>
      <c r="U282" s="109"/>
      <c r="V282" s="109"/>
    </row>
    <row r="283">
      <c r="A283" s="121" t="s">
        <v>2094</v>
      </c>
      <c r="B283" s="122"/>
      <c r="C283" s="122"/>
      <c r="D283" s="203"/>
      <c r="E283" s="203"/>
      <c r="F283" s="203"/>
      <c r="G283" s="205"/>
      <c r="H283" s="203"/>
      <c r="I283" s="203"/>
      <c r="J283" s="203"/>
      <c r="K283" s="203"/>
      <c r="L283" s="203"/>
      <c r="M283" s="203"/>
      <c r="N283" s="122"/>
      <c r="O283" s="203"/>
      <c r="P283" s="203"/>
      <c r="Q283" s="205"/>
      <c r="R283" s="205"/>
      <c r="S283" s="205"/>
      <c r="T283" s="205"/>
      <c r="U283" s="203"/>
      <c r="V283" s="203"/>
    </row>
    <row r="284" ht="25.5" customHeight="1">
      <c r="A284" s="206">
        <f t="shared" ref="A284:A304" si="10">B284+(D284*100)+C284</f>
        <v>40001</v>
      </c>
      <c r="B284" s="206">
        <v>40000.0</v>
      </c>
      <c r="C284" s="206">
        <v>1.0</v>
      </c>
      <c r="D284" s="206">
        <v>0.0</v>
      </c>
      <c r="E284" s="206" t="s">
        <v>138</v>
      </c>
      <c r="F284" s="206" t="s">
        <v>2095</v>
      </c>
      <c r="G284" s="207"/>
      <c r="H284" s="208" t="s">
        <v>1196</v>
      </c>
      <c r="I284" s="208"/>
      <c r="J284" s="206" t="s">
        <v>2096</v>
      </c>
      <c r="K284" s="206" t="s">
        <v>2097</v>
      </c>
      <c r="L284" s="206" t="s">
        <v>2098</v>
      </c>
      <c r="M284" s="206" t="s">
        <v>2099</v>
      </c>
      <c r="N284" s="206" t="str">
        <f t="shared" ref="N284:N304" si="11">CONCATENATE("Situation_Description_",A284)</f>
        <v>Situation_Description_40001</v>
      </c>
      <c r="O284" s="206" t="s">
        <v>2100</v>
      </c>
      <c r="P284" s="206" t="s">
        <v>1576</v>
      </c>
      <c r="Q284" s="207"/>
      <c r="R284" s="207"/>
      <c r="S284" s="207"/>
      <c r="T284" s="207"/>
      <c r="U284" s="206" t="s">
        <v>2101</v>
      </c>
      <c r="V284" s="208"/>
    </row>
    <row r="285" ht="25.5" customHeight="1">
      <c r="A285" s="206">
        <f t="shared" si="10"/>
        <v>40002</v>
      </c>
      <c r="B285" s="206">
        <v>40000.0</v>
      </c>
      <c r="C285" s="206">
        <v>2.0</v>
      </c>
      <c r="D285" s="206">
        <v>0.0</v>
      </c>
      <c r="E285" s="206" t="s">
        <v>138</v>
      </c>
      <c r="F285" s="206" t="s">
        <v>2095</v>
      </c>
      <c r="G285" s="209"/>
      <c r="H285" s="206" t="s">
        <v>1209</v>
      </c>
      <c r="I285" s="208"/>
      <c r="J285" s="206" t="s">
        <v>1005</v>
      </c>
      <c r="K285" s="3" t="s">
        <v>1005</v>
      </c>
      <c r="L285" s="218" t="s">
        <v>2102</v>
      </c>
      <c r="M285" s="208"/>
      <c r="N285" s="206" t="str">
        <f t="shared" si="11"/>
        <v>Situation_Description_40002</v>
      </c>
      <c r="O285" s="206" t="s">
        <v>2103</v>
      </c>
      <c r="P285" s="206" t="s">
        <v>1576</v>
      </c>
      <c r="Q285" s="207"/>
      <c r="R285" s="207"/>
      <c r="S285" s="209" t="s">
        <v>361</v>
      </c>
      <c r="T285" s="209"/>
      <c r="U285" s="206" t="s">
        <v>304</v>
      </c>
      <c r="V285" s="208"/>
    </row>
    <row r="286" ht="25.5" customHeight="1">
      <c r="A286" s="206">
        <f t="shared" si="10"/>
        <v>40003</v>
      </c>
      <c r="B286" s="206">
        <v>40000.0</v>
      </c>
      <c r="C286" s="206">
        <v>3.0</v>
      </c>
      <c r="D286" s="206">
        <v>0.0</v>
      </c>
      <c r="E286" s="206" t="s">
        <v>138</v>
      </c>
      <c r="F286" s="206" t="s">
        <v>2095</v>
      </c>
      <c r="G286" s="209"/>
      <c r="H286" s="206" t="s">
        <v>1209</v>
      </c>
      <c r="I286" s="208"/>
      <c r="J286" s="206" t="s">
        <v>1005</v>
      </c>
      <c r="K286" s="3" t="s">
        <v>1005</v>
      </c>
      <c r="L286" s="218" t="s">
        <v>2104</v>
      </c>
      <c r="M286" s="208"/>
      <c r="N286" s="206" t="str">
        <f t="shared" si="11"/>
        <v>Situation_Description_40003</v>
      </c>
      <c r="O286" s="206" t="s">
        <v>2105</v>
      </c>
      <c r="P286" s="206" t="s">
        <v>1576</v>
      </c>
      <c r="Q286" s="207"/>
      <c r="R286" s="207"/>
      <c r="S286" s="209" t="s">
        <v>361</v>
      </c>
      <c r="T286" s="209"/>
      <c r="U286" s="206" t="s">
        <v>304</v>
      </c>
      <c r="V286" s="208"/>
    </row>
    <row r="287" ht="25.5" customHeight="1">
      <c r="A287" s="206">
        <f t="shared" si="10"/>
        <v>40101</v>
      </c>
      <c r="B287" s="206">
        <v>40100.0</v>
      </c>
      <c r="C287" s="206">
        <v>1.0</v>
      </c>
      <c r="D287" s="206">
        <v>0.0</v>
      </c>
      <c r="E287" s="206" t="s">
        <v>138</v>
      </c>
      <c r="F287" s="206" t="s">
        <v>2095</v>
      </c>
      <c r="G287" s="207"/>
      <c r="H287" s="208" t="s">
        <v>1196</v>
      </c>
      <c r="I287" s="208"/>
      <c r="J287" s="206" t="s">
        <v>2106</v>
      </c>
      <c r="K287" s="206" t="s">
        <v>2107</v>
      </c>
      <c r="L287" s="3" t="s">
        <v>2108</v>
      </c>
      <c r="M287" s="206" t="s">
        <v>2109</v>
      </c>
      <c r="N287" s="206" t="str">
        <f t="shared" si="11"/>
        <v>Situation_Description_40101</v>
      </c>
      <c r="O287" s="206" t="s">
        <v>2110</v>
      </c>
      <c r="P287" s="206" t="s">
        <v>1576</v>
      </c>
      <c r="Q287" s="207"/>
      <c r="R287" s="207"/>
      <c r="S287" s="207"/>
      <c r="T287" s="207"/>
      <c r="U287" s="206" t="s">
        <v>2111</v>
      </c>
      <c r="V287" s="208"/>
    </row>
    <row r="288" ht="25.5" customHeight="1">
      <c r="A288" s="206">
        <f t="shared" si="10"/>
        <v>40102</v>
      </c>
      <c r="B288" s="206">
        <v>40100.0</v>
      </c>
      <c r="C288" s="206">
        <v>2.0</v>
      </c>
      <c r="D288" s="206">
        <v>0.0</v>
      </c>
      <c r="E288" s="206" t="s">
        <v>138</v>
      </c>
      <c r="F288" s="206" t="s">
        <v>2095</v>
      </c>
      <c r="G288" s="209"/>
      <c r="H288" s="206" t="s">
        <v>1209</v>
      </c>
      <c r="I288" s="208"/>
      <c r="J288" s="206" t="s">
        <v>1005</v>
      </c>
      <c r="K288" s="3" t="s">
        <v>1005</v>
      </c>
      <c r="L288" s="218" t="s">
        <v>2112</v>
      </c>
      <c r="M288" s="208"/>
      <c r="N288" s="206" t="str">
        <f t="shared" si="11"/>
        <v>Situation_Description_40102</v>
      </c>
      <c r="O288" s="206" t="s">
        <v>2113</v>
      </c>
      <c r="P288" s="206" t="s">
        <v>2114</v>
      </c>
      <c r="Q288" s="209" t="s">
        <v>2115</v>
      </c>
      <c r="R288" s="209" t="s">
        <v>2116</v>
      </c>
      <c r="S288" s="207"/>
      <c r="T288" s="207"/>
      <c r="U288" s="208"/>
      <c r="V288" s="208"/>
    </row>
    <row r="289" ht="25.5" customHeight="1">
      <c r="A289" s="206">
        <f t="shared" si="10"/>
        <v>40103</v>
      </c>
      <c r="B289" s="206">
        <v>40100.0</v>
      </c>
      <c r="C289" s="206">
        <v>3.0</v>
      </c>
      <c r="D289" s="206">
        <v>0.0</v>
      </c>
      <c r="E289" s="206" t="s">
        <v>138</v>
      </c>
      <c r="F289" s="206" t="s">
        <v>2095</v>
      </c>
      <c r="G289" s="209"/>
      <c r="H289" s="206" t="s">
        <v>1209</v>
      </c>
      <c r="I289" s="208"/>
      <c r="J289" s="206" t="s">
        <v>1005</v>
      </c>
      <c r="K289" s="3" t="s">
        <v>1005</v>
      </c>
      <c r="L289" s="218" t="s">
        <v>2011</v>
      </c>
      <c r="M289" s="208"/>
      <c r="N289" s="206" t="str">
        <f t="shared" si="11"/>
        <v>Situation_Description_40103</v>
      </c>
      <c r="O289" s="206" t="s">
        <v>2117</v>
      </c>
      <c r="P289" s="208"/>
      <c r="Q289" s="207"/>
      <c r="R289" s="207"/>
      <c r="S289" s="207"/>
      <c r="T289" s="207"/>
      <c r="U289" s="208"/>
      <c r="V289" s="208"/>
    </row>
    <row r="290" ht="25.5" customHeight="1">
      <c r="A290" s="206">
        <f t="shared" si="10"/>
        <v>40201</v>
      </c>
      <c r="B290" s="206">
        <v>40200.0</v>
      </c>
      <c r="C290" s="206">
        <v>1.0</v>
      </c>
      <c r="D290" s="206">
        <v>0.0</v>
      </c>
      <c r="E290" s="206" t="s">
        <v>138</v>
      </c>
      <c r="F290" s="206" t="s">
        <v>2095</v>
      </c>
      <c r="G290" s="207"/>
      <c r="H290" s="208" t="s">
        <v>1196</v>
      </c>
      <c r="I290" s="208"/>
      <c r="J290" s="206" t="s">
        <v>2118</v>
      </c>
      <c r="K290" s="206" t="s">
        <v>2119</v>
      </c>
      <c r="L290" s="206" t="s">
        <v>2120</v>
      </c>
      <c r="M290" s="206" t="s">
        <v>2121</v>
      </c>
      <c r="N290" s="206" t="str">
        <f t="shared" si="11"/>
        <v>Situation_Description_40201</v>
      </c>
      <c r="O290" s="206" t="s">
        <v>2122</v>
      </c>
      <c r="P290" s="206" t="s">
        <v>1576</v>
      </c>
      <c r="Q290" s="207"/>
      <c r="R290" s="207"/>
      <c r="S290" s="207"/>
      <c r="T290" s="207"/>
      <c r="U290" s="206" t="s">
        <v>2123</v>
      </c>
      <c r="V290" s="208"/>
    </row>
    <row r="291" ht="25.5" customHeight="1">
      <c r="A291" s="206">
        <f t="shared" si="10"/>
        <v>40202</v>
      </c>
      <c r="B291" s="206">
        <v>40200.0</v>
      </c>
      <c r="C291" s="206">
        <v>2.0</v>
      </c>
      <c r="D291" s="206">
        <v>0.0</v>
      </c>
      <c r="E291" s="206" t="s">
        <v>138</v>
      </c>
      <c r="F291" s="206" t="s">
        <v>2095</v>
      </c>
      <c r="G291" s="209"/>
      <c r="H291" s="206" t="s">
        <v>1209</v>
      </c>
      <c r="I291" s="208"/>
      <c r="J291" s="206" t="s">
        <v>1005</v>
      </c>
      <c r="K291" s="3" t="s">
        <v>1005</v>
      </c>
      <c r="L291" s="218" t="s">
        <v>1830</v>
      </c>
      <c r="M291" s="208"/>
      <c r="N291" s="206" t="str">
        <f t="shared" si="11"/>
        <v>Situation_Description_40202</v>
      </c>
      <c r="O291" s="206" t="s">
        <v>2124</v>
      </c>
      <c r="P291" s="206" t="s">
        <v>2125</v>
      </c>
      <c r="Q291" s="209" t="s">
        <v>2126</v>
      </c>
      <c r="R291" s="209" t="s">
        <v>2127</v>
      </c>
      <c r="S291" s="209" t="s">
        <v>361</v>
      </c>
      <c r="T291" s="209"/>
      <c r="U291" s="206" t="s">
        <v>304</v>
      </c>
      <c r="V291" s="208"/>
    </row>
    <row r="292" ht="25.5" customHeight="1">
      <c r="A292" s="206">
        <f t="shared" si="10"/>
        <v>40203</v>
      </c>
      <c r="B292" s="206">
        <v>40200.0</v>
      </c>
      <c r="C292" s="206">
        <v>3.0</v>
      </c>
      <c r="D292" s="206">
        <v>0.0</v>
      </c>
      <c r="E292" s="206" t="s">
        <v>138</v>
      </c>
      <c r="F292" s="206" t="s">
        <v>2095</v>
      </c>
      <c r="G292" s="209"/>
      <c r="H292" s="206" t="s">
        <v>1209</v>
      </c>
      <c r="I292" s="208"/>
      <c r="J292" s="206" t="s">
        <v>1005</v>
      </c>
      <c r="K292" s="3" t="s">
        <v>1005</v>
      </c>
      <c r="L292" s="218" t="s">
        <v>2011</v>
      </c>
      <c r="M292" s="208"/>
      <c r="N292" s="206" t="str">
        <f t="shared" si="11"/>
        <v>Situation_Description_40203</v>
      </c>
      <c r="O292" s="206" t="s">
        <v>2128</v>
      </c>
      <c r="P292" s="206" t="s">
        <v>2129</v>
      </c>
      <c r="Q292" s="209" t="s">
        <v>2130</v>
      </c>
      <c r="R292" s="209" t="s">
        <v>2130</v>
      </c>
      <c r="S292" s="209" t="s">
        <v>361</v>
      </c>
      <c r="T292" s="209"/>
      <c r="U292" s="206" t="s">
        <v>304</v>
      </c>
      <c r="V292" s="208"/>
    </row>
    <row r="293" ht="25.5" customHeight="1">
      <c r="A293" s="206">
        <f t="shared" si="10"/>
        <v>40301</v>
      </c>
      <c r="B293" s="206">
        <v>40300.0</v>
      </c>
      <c r="C293" s="206">
        <v>1.0</v>
      </c>
      <c r="D293" s="206">
        <v>0.0</v>
      </c>
      <c r="E293" s="206" t="s">
        <v>138</v>
      </c>
      <c r="F293" s="206" t="s">
        <v>2095</v>
      </c>
      <c r="G293" s="207"/>
      <c r="H293" s="208" t="s">
        <v>1196</v>
      </c>
      <c r="I293" s="208"/>
      <c r="J293" s="206" t="s">
        <v>2131</v>
      </c>
      <c r="K293" s="206" t="s">
        <v>2132</v>
      </c>
      <c r="L293" s="206" t="s">
        <v>2133</v>
      </c>
      <c r="M293" s="206" t="s">
        <v>2134</v>
      </c>
      <c r="N293" s="206" t="str">
        <f t="shared" si="11"/>
        <v>Situation_Description_40301</v>
      </c>
      <c r="O293" s="206" t="s">
        <v>2135</v>
      </c>
      <c r="P293" s="206"/>
      <c r="Q293" s="207"/>
      <c r="R293" s="207"/>
      <c r="S293" s="209"/>
      <c r="T293" s="209"/>
      <c r="U293" s="206" t="s">
        <v>2136</v>
      </c>
      <c r="V293" s="208"/>
    </row>
    <row r="294" ht="25.5" customHeight="1">
      <c r="A294" s="206">
        <f t="shared" si="10"/>
        <v>40302</v>
      </c>
      <c r="B294" s="206">
        <v>40300.0</v>
      </c>
      <c r="C294" s="206">
        <v>2.0</v>
      </c>
      <c r="D294" s="206">
        <v>0.0</v>
      </c>
      <c r="E294" s="206" t="s">
        <v>138</v>
      </c>
      <c r="F294" s="206" t="s">
        <v>2095</v>
      </c>
      <c r="G294" s="209"/>
      <c r="H294" s="206" t="s">
        <v>1209</v>
      </c>
      <c r="I294" s="208"/>
      <c r="J294" s="206" t="s">
        <v>1005</v>
      </c>
      <c r="K294" s="3" t="s">
        <v>1005</v>
      </c>
      <c r="L294" s="218" t="s">
        <v>2137</v>
      </c>
      <c r="M294" s="208"/>
      <c r="N294" s="206" t="str">
        <f t="shared" si="11"/>
        <v>Situation_Description_40302</v>
      </c>
      <c r="O294" s="206" t="s">
        <v>2138</v>
      </c>
      <c r="P294" s="206" t="s">
        <v>2139</v>
      </c>
      <c r="Q294" s="209" t="s">
        <v>2140</v>
      </c>
      <c r="R294" s="209" t="s">
        <v>2141</v>
      </c>
      <c r="S294" s="209" t="s">
        <v>361</v>
      </c>
      <c r="T294" s="209"/>
      <c r="U294" s="206" t="s">
        <v>304</v>
      </c>
      <c r="V294" s="208"/>
    </row>
    <row r="295" ht="25.5" customHeight="1">
      <c r="A295" s="206">
        <f t="shared" si="10"/>
        <v>40303</v>
      </c>
      <c r="B295" s="206">
        <v>40300.0</v>
      </c>
      <c r="C295" s="206">
        <v>3.0</v>
      </c>
      <c r="D295" s="206">
        <v>0.0</v>
      </c>
      <c r="E295" s="206" t="s">
        <v>138</v>
      </c>
      <c r="F295" s="206" t="s">
        <v>2095</v>
      </c>
      <c r="G295" s="209"/>
      <c r="H295" s="206" t="s">
        <v>1209</v>
      </c>
      <c r="I295" s="208"/>
      <c r="J295" s="206" t="s">
        <v>1005</v>
      </c>
      <c r="K295" s="3" t="s">
        <v>1005</v>
      </c>
      <c r="L295" s="218" t="s">
        <v>2011</v>
      </c>
      <c r="M295" s="208"/>
      <c r="N295" s="206" t="str">
        <f t="shared" si="11"/>
        <v>Situation_Description_40303</v>
      </c>
      <c r="O295" s="206" t="s">
        <v>2142</v>
      </c>
      <c r="P295" s="206" t="s">
        <v>2143</v>
      </c>
      <c r="Q295" s="209" t="s">
        <v>2144</v>
      </c>
      <c r="R295" s="209" t="s">
        <v>2144</v>
      </c>
      <c r="S295" s="209" t="s">
        <v>361</v>
      </c>
      <c r="T295" s="209"/>
      <c r="U295" s="206" t="s">
        <v>304</v>
      </c>
      <c r="V295" s="208"/>
    </row>
    <row r="296" ht="25.5" customHeight="1">
      <c r="A296" s="206">
        <f t="shared" si="10"/>
        <v>40401</v>
      </c>
      <c r="B296" s="206">
        <v>40400.0</v>
      </c>
      <c r="C296" s="206">
        <v>1.0</v>
      </c>
      <c r="D296" s="206">
        <v>0.0</v>
      </c>
      <c r="E296" s="206" t="s">
        <v>138</v>
      </c>
      <c r="F296" s="206" t="s">
        <v>2095</v>
      </c>
      <c r="G296" s="207"/>
      <c r="H296" s="208" t="s">
        <v>1196</v>
      </c>
      <c r="I296" s="208"/>
      <c r="J296" s="206" t="s">
        <v>2145</v>
      </c>
      <c r="K296" s="206" t="s">
        <v>2146</v>
      </c>
      <c r="L296" s="206" t="s">
        <v>2147</v>
      </c>
      <c r="M296" s="206" t="s">
        <v>2148</v>
      </c>
      <c r="N296" s="206" t="str">
        <f t="shared" si="11"/>
        <v>Situation_Description_40401</v>
      </c>
      <c r="O296" s="206" t="s">
        <v>2149</v>
      </c>
      <c r="P296" s="206"/>
      <c r="Q296" s="207"/>
      <c r="R296" s="207"/>
      <c r="S296" s="209"/>
      <c r="T296" s="209"/>
      <c r="U296" s="206" t="s">
        <v>2150</v>
      </c>
      <c r="V296" s="208"/>
    </row>
    <row r="297" ht="25.5" customHeight="1">
      <c r="A297" s="206">
        <f t="shared" si="10"/>
        <v>40402</v>
      </c>
      <c r="B297" s="206">
        <v>40400.0</v>
      </c>
      <c r="C297" s="206">
        <v>2.0</v>
      </c>
      <c r="D297" s="206">
        <v>0.0</v>
      </c>
      <c r="E297" s="206" t="s">
        <v>138</v>
      </c>
      <c r="F297" s="206" t="s">
        <v>2095</v>
      </c>
      <c r="G297" s="209"/>
      <c r="H297" s="206" t="s">
        <v>1209</v>
      </c>
      <c r="I297" s="208"/>
      <c r="J297" s="206" t="s">
        <v>1005</v>
      </c>
      <c r="K297" s="3" t="s">
        <v>1005</v>
      </c>
      <c r="L297" s="218" t="s">
        <v>1830</v>
      </c>
      <c r="M297" s="208"/>
      <c r="N297" s="206" t="str">
        <f t="shared" si="11"/>
        <v>Situation_Description_40402</v>
      </c>
      <c r="O297" s="206" t="s">
        <v>2151</v>
      </c>
      <c r="P297" s="206" t="s">
        <v>2152</v>
      </c>
      <c r="Q297" s="209" t="s">
        <v>2153</v>
      </c>
      <c r="R297" s="209" t="s">
        <v>2154</v>
      </c>
      <c r="S297" s="209" t="s">
        <v>361</v>
      </c>
      <c r="T297" s="209"/>
      <c r="U297" s="206" t="s">
        <v>304</v>
      </c>
      <c r="V297" s="208"/>
    </row>
    <row r="298" ht="25.5" customHeight="1">
      <c r="A298" s="206">
        <f t="shared" si="10"/>
        <v>40403</v>
      </c>
      <c r="B298" s="206">
        <v>40400.0</v>
      </c>
      <c r="C298" s="206">
        <v>3.0</v>
      </c>
      <c r="D298" s="206">
        <v>0.0</v>
      </c>
      <c r="E298" s="206" t="s">
        <v>138</v>
      </c>
      <c r="F298" s="206" t="s">
        <v>2095</v>
      </c>
      <c r="G298" s="209"/>
      <c r="H298" s="206" t="s">
        <v>1209</v>
      </c>
      <c r="I298" s="208"/>
      <c r="J298" s="206" t="s">
        <v>1005</v>
      </c>
      <c r="K298" s="3" t="s">
        <v>1005</v>
      </c>
      <c r="L298" s="218" t="s">
        <v>2011</v>
      </c>
      <c r="M298" s="208"/>
      <c r="N298" s="206" t="str">
        <f t="shared" si="11"/>
        <v>Situation_Description_40403</v>
      </c>
      <c r="O298" s="206" t="s">
        <v>2155</v>
      </c>
      <c r="P298" s="206" t="s">
        <v>2129</v>
      </c>
      <c r="Q298" s="209" t="s">
        <v>2156</v>
      </c>
      <c r="R298" s="209" t="s">
        <v>2157</v>
      </c>
      <c r="S298" s="209" t="s">
        <v>361</v>
      </c>
      <c r="T298" s="209"/>
      <c r="U298" s="206" t="s">
        <v>304</v>
      </c>
      <c r="V298" s="208"/>
    </row>
    <row r="299" ht="25.5" customHeight="1">
      <c r="A299" s="206">
        <f t="shared" si="10"/>
        <v>40411</v>
      </c>
      <c r="B299" s="206">
        <v>40410.0</v>
      </c>
      <c r="C299" s="206">
        <v>1.0</v>
      </c>
      <c r="D299" s="206">
        <v>0.0</v>
      </c>
      <c r="E299" s="206" t="s">
        <v>138</v>
      </c>
      <c r="F299" s="206" t="s">
        <v>2095</v>
      </c>
      <c r="G299" s="207"/>
      <c r="H299" s="208" t="s">
        <v>1196</v>
      </c>
      <c r="I299" s="208"/>
      <c r="J299" s="206" t="s">
        <v>2158</v>
      </c>
      <c r="K299" s="206" t="s">
        <v>2159</v>
      </c>
      <c r="L299" s="206" t="s">
        <v>2160</v>
      </c>
      <c r="M299" s="206" t="s">
        <v>2161</v>
      </c>
      <c r="N299" s="206" t="str">
        <f t="shared" si="11"/>
        <v>Situation_Description_40411</v>
      </c>
      <c r="O299" s="206" t="s">
        <v>2162</v>
      </c>
      <c r="P299" s="206" t="s">
        <v>2129</v>
      </c>
      <c r="Q299" s="209" t="s">
        <v>2163</v>
      </c>
      <c r="R299" s="209" t="s">
        <v>2164</v>
      </c>
      <c r="S299" s="209"/>
      <c r="T299" s="209"/>
      <c r="U299" s="206"/>
      <c r="V299" s="208"/>
    </row>
    <row r="300" ht="25.5" customHeight="1">
      <c r="A300" s="206">
        <f t="shared" si="10"/>
        <v>40501</v>
      </c>
      <c r="B300" s="206">
        <v>40500.0</v>
      </c>
      <c r="C300" s="206">
        <v>1.0</v>
      </c>
      <c r="D300" s="206">
        <v>0.0</v>
      </c>
      <c r="E300" s="206" t="s">
        <v>138</v>
      </c>
      <c r="F300" s="206" t="s">
        <v>2095</v>
      </c>
      <c r="G300" s="207"/>
      <c r="H300" s="208" t="s">
        <v>1196</v>
      </c>
      <c r="I300" s="208"/>
      <c r="J300" s="206" t="s">
        <v>2165</v>
      </c>
      <c r="K300" s="206" t="s">
        <v>2166</v>
      </c>
      <c r="L300" s="206" t="s">
        <v>2167</v>
      </c>
      <c r="M300" s="206" t="s">
        <v>2168</v>
      </c>
      <c r="N300" s="206" t="str">
        <f t="shared" si="11"/>
        <v>Situation_Description_40501</v>
      </c>
      <c r="O300" s="206" t="s">
        <v>2169</v>
      </c>
      <c r="P300" s="206"/>
      <c r="Q300" s="207"/>
      <c r="R300" s="207"/>
      <c r="S300" s="209"/>
      <c r="T300" s="209"/>
      <c r="U300" s="206" t="s">
        <v>2170</v>
      </c>
      <c r="V300" s="208"/>
    </row>
    <row r="301" ht="25.5" customHeight="1">
      <c r="A301" s="206">
        <f t="shared" si="10"/>
        <v>40502</v>
      </c>
      <c r="B301" s="206">
        <v>40500.0</v>
      </c>
      <c r="C301" s="206">
        <v>2.0</v>
      </c>
      <c r="D301" s="206">
        <v>0.0</v>
      </c>
      <c r="E301" s="206" t="s">
        <v>138</v>
      </c>
      <c r="F301" s="206" t="s">
        <v>2095</v>
      </c>
      <c r="G301" s="209"/>
      <c r="H301" s="206" t="s">
        <v>1209</v>
      </c>
      <c r="I301" s="208"/>
      <c r="J301" s="206" t="s">
        <v>1005</v>
      </c>
      <c r="K301" s="3" t="s">
        <v>1005</v>
      </c>
      <c r="L301" s="218" t="s">
        <v>2171</v>
      </c>
      <c r="M301" s="208"/>
      <c r="N301" s="206" t="str">
        <f t="shared" si="11"/>
        <v>Situation_Description_40502</v>
      </c>
      <c r="O301" s="206" t="s">
        <v>2172</v>
      </c>
      <c r="P301" s="206" t="s">
        <v>2173</v>
      </c>
      <c r="Q301" s="209" t="s">
        <v>2174</v>
      </c>
      <c r="R301" s="209" t="s">
        <v>2175</v>
      </c>
      <c r="S301" s="209" t="s">
        <v>361</v>
      </c>
      <c r="T301" s="209"/>
      <c r="U301" s="206" t="s">
        <v>304</v>
      </c>
      <c r="V301" s="208"/>
    </row>
    <row r="302" ht="25.5" customHeight="1">
      <c r="A302" s="206">
        <f t="shared" si="10"/>
        <v>40503</v>
      </c>
      <c r="B302" s="206">
        <v>40500.0</v>
      </c>
      <c r="C302" s="206">
        <v>3.0</v>
      </c>
      <c r="D302" s="206">
        <v>0.0</v>
      </c>
      <c r="E302" s="206" t="s">
        <v>138</v>
      </c>
      <c r="F302" s="206" t="s">
        <v>2095</v>
      </c>
      <c r="G302" s="209"/>
      <c r="H302" s="206" t="s">
        <v>1209</v>
      </c>
      <c r="I302" s="208"/>
      <c r="J302" s="206" t="s">
        <v>1005</v>
      </c>
      <c r="K302" s="3" t="s">
        <v>1005</v>
      </c>
      <c r="L302" s="218" t="s">
        <v>2011</v>
      </c>
      <c r="M302" s="208"/>
      <c r="N302" s="206" t="str">
        <f t="shared" si="11"/>
        <v>Situation_Description_40503</v>
      </c>
      <c r="O302" s="206" t="s">
        <v>2176</v>
      </c>
      <c r="P302" s="206" t="s">
        <v>2177</v>
      </c>
      <c r="Q302" s="209" t="s">
        <v>2178</v>
      </c>
      <c r="R302" s="209" t="s">
        <v>2179</v>
      </c>
      <c r="S302" s="209" t="s">
        <v>361</v>
      </c>
      <c r="T302" s="209"/>
      <c r="U302" s="206" t="s">
        <v>304</v>
      </c>
      <c r="V302" s="208"/>
    </row>
    <row r="303" ht="25.5" customHeight="1">
      <c r="A303" s="206">
        <f t="shared" si="10"/>
        <v>40504</v>
      </c>
      <c r="B303" s="206">
        <v>40500.0</v>
      </c>
      <c r="C303" s="206">
        <v>4.0</v>
      </c>
      <c r="D303" s="206">
        <v>0.0</v>
      </c>
      <c r="E303" s="206" t="s">
        <v>138</v>
      </c>
      <c r="F303" s="206" t="s">
        <v>2095</v>
      </c>
      <c r="G303" s="209"/>
      <c r="H303" s="206" t="s">
        <v>1209</v>
      </c>
      <c r="I303" s="208"/>
      <c r="J303" s="206" t="s">
        <v>1005</v>
      </c>
      <c r="K303" s="3" t="s">
        <v>1005</v>
      </c>
      <c r="L303" s="218" t="s">
        <v>2180</v>
      </c>
      <c r="M303" s="208"/>
      <c r="N303" s="206" t="str">
        <f t="shared" si="11"/>
        <v>Situation_Description_40504</v>
      </c>
      <c r="O303" s="206" t="s">
        <v>2181</v>
      </c>
      <c r="P303" s="206" t="s">
        <v>2182</v>
      </c>
      <c r="Q303" s="209" t="s">
        <v>2183</v>
      </c>
      <c r="R303" s="209" t="s">
        <v>2183</v>
      </c>
      <c r="S303" s="209" t="s">
        <v>361</v>
      </c>
      <c r="T303" s="209"/>
      <c r="U303" s="206" t="s">
        <v>304</v>
      </c>
      <c r="V303" s="208"/>
    </row>
    <row r="304" ht="25.5" customHeight="1">
      <c r="A304" s="206">
        <f t="shared" si="10"/>
        <v>40505</v>
      </c>
      <c r="B304" s="206">
        <v>40500.0</v>
      </c>
      <c r="C304" s="206">
        <v>5.0</v>
      </c>
      <c r="D304" s="206">
        <v>0.0</v>
      </c>
      <c r="E304" s="206" t="s">
        <v>138</v>
      </c>
      <c r="F304" s="206" t="s">
        <v>2095</v>
      </c>
      <c r="G304" s="209"/>
      <c r="H304" s="206" t="s">
        <v>1209</v>
      </c>
      <c r="I304" s="208"/>
      <c r="J304" s="206" t="s">
        <v>1005</v>
      </c>
      <c r="K304" s="3" t="s">
        <v>1005</v>
      </c>
      <c r="L304" s="218" t="s">
        <v>2184</v>
      </c>
      <c r="M304" s="208"/>
      <c r="N304" s="206" t="str">
        <f t="shared" si="11"/>
        <v>Situation_Description_40505</v>
      </c>
      <c r="O304" s="206" t="s">
        <v>2185</v>
      </c>
      <c r="P304" s="206" t="s">
        <v>2186</v>
      </c>
      <c r="Q304" s="209" t="s">
        <v>2187</v>
      </c>
      <c r="R304" s="209" t="s">
        <v>2188</v>
      </c>
      <c r="S304" s="209" t="s">
        <v>361</v>
      </c>
      <c r="T304" s="209"/>
      <c r="U304" s="206" t="s">
        <v>304</v>
      </c>
      <c r="V304" s="208"/>
    </row>
    <row r="305" ht="25.5" customHeight="1">
      <c r="A305" s="121" t="s">
        <v>2189</v>
      </c>
      <c r="B305" s="122"/>
      <c r="C305" s="122"/>
      <c r="D305" s="203"/>
      <c r="E305" s="203"/>
      <c r="F305" s="203"/>
      <c r="G305" s="205"/>
      <c r="H305" s="203"/>
      <c r="I305" s="203"/>
      <c r="J305" s="123"/>
      <c r="K305" s="123"/>
      <c r="L305" s="203"/>
      <c r="M305" s="203"/>
      <c r="N305" s="122"/>
      <c r="O305" s="203"/>
      <c r="P305" s="203"/>
      <c r="Q305" s="205"/>
      <c r="R305" s="205"/>
      <c r="S305" s="205"/>
      <c r="T305" s="205"/>
      <c r="U305" s="203"/>
      <c r="V305" s="203"/>
    </row>
    <row r="306" ht="25.5" customHeight="1">
      <c r="A306" s="131">
        <f t="shared" ref="A306:A346" si="12">B306+(D306*100)+C306</f>
        <v>50001</v>
      </c>
      <c r="B306" s="131">
        <v>50000.0</v>
      </c>
      <c r="C306" s="131">
        <v>1.0</v>
      </c>
      <c r="D306" s="131">
        <v>0.0</v>
      </c>
      <c r="E306" s="131" t="s">
        <v>138</v>
      </c>
      <c r="F306" s="131" t="s">
        <v>2095</v>
      </c>
      <c r="G306" s="210"/>
      <c r="H306" s="135" t="s">
        <v>1196</v>
      </c>
      <c r="I306" s="135"/>
      <c r="J306" s="131" t="s">
        <v>2190</v>
      </c>
      <c r="K306" s="131" t="s">
        <v>2191</v>
      </c>
      <c r="L306" s="131" t="s">
        <v>2192</v>
      </c>
      <c r="M306" s="131" t="s">
        <v>2193</v>
      </c>
      <c r="N306" s="131" t="str">
        <f t="shared" ref="N306:N346" si="13">CONCATENATE("Situation_Description_",A306)</f>
        <v>Situation_Description_50001</v>
      </c>
      <c r="O306" s="131" t="s">
        <v>2194</v>
      </c>
      <c r="P306" s="131"/>
      <c r="Q306" s="210"/>
      <c r="R306" s="210"/>
      <c r="S306" s="134"/>
      <c r="T306" s="134"/>
      <c r="U306" s="90" t="s">
        <v>2195</v>
      </c>
      <c r="V306" s="135"/>
    </row>
    <row r="307" ht="25.5" customHeight="1">
      <c r="A307" s="131">
        <f t="shared" si="12"/>
        <v>50002</v>
      </c>
      <c r="B307" s="131">
        <v>50000.0</v>
      </c>
      <c r="C307" s="131">
        <v>2.0</v>
      </c>
      <c r="D307" s="131">
        <v>0.0</v>
      </c>
      <c r="E307" s="131" t="s">
        <v>138</v>
      </c>
      <c r="F307" s="131" t="s">
        <v>2095</v>
      </c>
      <c r="G307" s="134"/>
      <c r="H307" s="131" t="s">
        <v>1209</v>
      </c>
      <c r="I307" s="135"/>
      <c r="J307" s="131" t="s">
        <v>1005</v>
      </c>
      <c r="K307" s="131" t="s">
        <v>1005</v>
      </c>
      <c r="L307" s="219" t="s">
        <v>2196</v>
      </c>
      <c r="M307" s="131"/>
      <c r="N307" s="131" t="str">
        <f t="shared" si="13"/>
        <v>Situation_Description_50002</v>
      </c>
      <c r="O307" s="131" t="s">
        <v>2197</v>
      </c>
      <c r="P307" s="131"/>
      <c r="Q307" s="131" t="s">
        <v>2198</v>
      </c>
      <c r="R307" s="131" t="s">
        <v>2199</v>
      </c>
      <c r="S307" s="134" t="s">
        <v>361</v>
      </c>
      <c r="T307" s="134"/>
      <c r="U307" s="131" t="s">
        <v>304</v>
      </c>
      <c r="V307" s="135"/>
    </row>
    <row r="308" ht="25.5" customHeight="1">
      <c r="A308" s="131">
        <f t="shared" si="12"/>
        <v>50003</v>
      </c>
      <c r="B308" s="131">
        <v>50000.0</v>
      </c>
      <c r="C308" s="131">
        <v>3.0</v>
      </c>
      <c r="D308" s="131">
        <v>0.0</v>
      </c>
      <c r="E308" s="131" t="s">
        <v>138</v>
      </c>
      <c r="F308" s="131" t="s">
        <v>2095</v>
      </c>
      <c r="G308" s="134"/>
      <c r="H308" s="131" t="s">
        <v>1209</v>
      </c>
      <c r="I308" s="135"/>
      <c r="J308" s="131" t="s">
        <v>1005</v>
      </c>
      <c r="K308" s="131" t="s">
        <v>1005</v>
      </c>
      <c r="L308" s="219" t="s">
        <v>2196</v>
      </c>
      <c r="M308" s="131" t="s">
        <v>2200</v>
      </c>
      <c r="N308" s="131" t="str">
        <f t="shared" si="13"/>
        <v>Situation_Description_50003</v>
      </c>
      <c r="O308" s="131" t="s">
        <v>2201</v>
      </c>
      <c r="P308" s="131"/>
      <c r="Q308" s="131" t="s">
        <v>2202</v>
      </c>
      <c r="R308" s="131" t="s">
        <v>2203</v>
      </c>
      <c r="S308" s="134" t="s">
        <v>361</v>
      </c>
      <c r="T308" s="134"/>
      <c r="U308" s="131" t="s">
        <v>304</v>
      </c>
      <c r="V308" s="135"/>
    </row>
    <row r="309" ht="25.5" customHeight="1">
      <c r="A309" s="131">
        <f t="shared" si="12"/>
        <v>50004</v>
      </c>
      <c r="B309" s="131">
        <v>50000.0</v>
      </c>
      <c r="C309" s="131">
        <v>4.0</v>
      </c>
      <c r="D309" s="131">
        <v>0.0</v>
      </c>
      <c r="E309" s="131" t="s">
        <v>138</v>
      </c>
      <c r="F309" s="131" t="s">
        <v>2095</v>
      </c>
      <c r="G309" s="134"/>
      <c r="H309" s="131" t="s">
        <v>1209</v>
      </c>
      <c r="I309" s="135"/>
      <c r="J309" s="131" t="s">
        <v>1005</v>
      </c>
      <c r="K309" s="131" t="s">
        <v>1005</v>
      </c>
      <c r="L309" s="219" t="s">
        <v>2011</v>
      </c>
      <c r="M309" s="135"/>
      <c r="N309" s="131" t="str">
        <f t="shared" si="13"/>
        <v>Situation_Description_50004</v>
      </c>
      <c r="O309" s="131" t="s">
        <v>2204</v>
      </c>
      <c r="P309" s="131"/>
      <c r="Q309" s="210"/>
      <c r="R309" s="210"/>
      <c r="S309" s="134" t="s">
        <v>361</v>
      </c>
      <c r="T309" s="134"/>
      <c r="U309" s="131" t="s">
        <v>304</v>
      </c>
      <c r="V309" s="135"/>
    </row>
    <row r="310" ht="25.5" customHeight="1">
      <c r="A310" s="136">
        <f t="shared" si="12"/>
        <v>50011</v>
      </c>
      <c r="B310" s="136">
        <v>50010.0</v>
      </c>
      <c r="C310" s="136">
        <v>1.0</v>
      </c>
      <c r="D310" s="136">
        <v>0.0</v>
      </c>
      <c r="E310" s="136" t="s">
        <v>138</v>
      </c>
      <c r="F310" s="136" t="s">
        <v>2095</v>
      </c>
      <c r="G310" s="211"/>
      <c r="H310" s="141" t="s">
        <v>1196</v>
      </c>
      <c r="I310" s="141"/>
      <c r="J310" s="136" t="s">
        <v>2190</v>
      </c>
      <c r="K310" s="136" t="s">
        <v>2205</v>
      </c>
      <c r="L310" s="136" t="s">
        <v>2206</v>
      </c>
      <c r="M310" s="136" t="s">
        <v>2207</v>
      </c>
      <c r="N310" s="136" t="str">
        <f t="shared" si="13"/>
        <v>Situation_Description_50011</v>
      </c>
      <c r="O310" s="136" t="s">
        <v>2208</v>
      </c>
      <c r="P310" s="136"/>
      <c r="Q310" s="211"/>
      <c r="R310" s="211"/>
      <c r="S310" s="140"/>
      <c r="T310" s="140"/>
      <c r="U310" s="136" t="s">
        <v>2209</v>
      </c>
      <c r="V310" s="141"/>
    </row>
    <row r="311" ht="25.5" customHeight="1">
      <c r="A311" s="136">
        <f t="shared" si="12"/>
        <v>50012</v>
      </c>
      <c r="B311" s="136">
        <v>50010.0</v>
      </c>
      <c r="C311" s="136">
        <v>2.0</v>
      </c>
      <c r="D311" s="136">
        <v>0.0</v>
      </c>
      <c r="E311" s="136" t="s">
        <v>138</v>
      </c>
      <c r="F311" s="136" t="s">
        <v>2095</v>
      </c>
      <c r="G311" s="211"/>
      <c r="H311" s="141" t="s">
        <v>1196</v>
      </c>
      <c r="I311" s="141"/>
      <c r="J311" s="136" t="s">
        <v>2190</v>
      </c>
      <c r="K311" s="136" t="s">
        <v>2205</v>
      </c>
      <c r="L311" s="136" t="s">
        <v>2206</v>
      </c>
      <c r="M311" s="136" t="s">
        <v>2210</v>
      </c>
      <c r="N311" s="136" t="str">
        <f t="shared" si="13"/>
        <v>Situation_Description_50012</v>
      </c>
      <c r="O311" s="136" t="s">
        <v>2211</v>
      </c>
      <c r="P311" s="136"/>
      <c r="Q311" s="211"/>
      <c r="R311" s="211"/>
      <c r="S311" s="140"/>
      <c r="T311" s="140"/>
      <c r="U311" s="136" t="s">
        <v>2209</v>
      </c>
      <c r="V311" s="141"/>
    </row>
    <row r="312" ht="25.5" customHeight="1">
      <c r="A312" s="136">
        <f t="shared" si="12"/>
        <v>50013</v>
      </c>
      <c r="B312" s="136">
        <v>50010.0</v>
      </c>
      <c r="C312" s="136">
        <v>3.0</v>
      </c>
      <c r="D312" s="136">
        <v>0.0</v>
      </c>
      <c r="E312" s="136" t="s">
        <v>138</v>
      </c>
      <c r="F312" s="136" t="s">
        <v>2095</v>
      </c>
      <c r="G312" s="140"/>
      <c r="H312" s="136" t="s">
        <v>1209</v>
      </c>
      <c r="I312" s="141"/>
      <c r="J312" s="136" t="s">
        <v>1005</v>
      </c>
      <c r="K312" s="136" t="s">
        <v>1005</v>
      </c>
      <c r="L312" s="220" t="s">
        <v>2212</v>
      </c>
      <c r="M312" s="136"/>
      <c r="N312" s="136" t="str">
        <f t="shared" si="13"/>
        <v>Situation_Description_50013</v>
      </c>
      <c r="O312" s="136" t="s">
        <v>2213</v>
      </c>
      <c r="P312" s="136" t="s">
        <v>2214</v>
      </c>
      <c r="Q312" s="140" t="s">
        <v>2215</v>
      </c>
      <c r="R312" s="140" t="s">
        <v>2216</v>
      </c>
      <c r="S312" s="140" t="s">
        <v>361</v>
      </c>
      <c r="T312" s="140"/>
      <c r="U312" s="136" t="s">
        <v>304</v>
      </c>
      <c r="V312" s="141"/>
    </row>
    <row r="313" ht="25.5" customHeight="1">
      <c r="A313" s="136">
        <f t="shared" si="12"/>
        <v>50014</v>
      </c>
      <c r="B313" s="136">
        <v>50010.0</v>
      </c>
      <c r="C313" s="136">
        <v>4.0</v>
      </c>
      <c r="D313" s="136">
        <v>0.0</v>
      </c>
      <c r="E313" s="136" t="s">
        <v>138</v>
      </c>
      <c r="F313" s="136" t="s">
        <v>2095</v>
      </c>
      <c r="G313" s="140"/>
      <c r="H313" s="136" t="s">
        <v>1209</v>
      </c>
      <c r="I313" s="141"/>
      <c r="J313" s="136" t="s">
        <v>1005</v>
      </c>
      <c r="K313" s="136" t="s">
        <v>1005</v>
      </c>
      <c r="L313" s="220" t="s">
        <v>2212</v>
      </c>
      <c r="M313" s="136" t="s">
        <v>2200</v>
      </c>
      <c r="N313" s="136" t="str">
        <f t="shared" si="13"/>
        <v>Situation_Description_50014</v>
      </c>
      <c r="O313" s="136" t="s">
        <v>2217</v>
      </c>
      <c r="P313" s="136" t="s">
        <v>2218</v>
      </c>
      <c r="Q313" s="140" t="s">
        <v>2219</v>
      </c>
      <c r="R313" s="140" t="s">
        <v>2220</v>
      </c>
      <c r="S313" s="140" t="s">
        <v>361</v>
      </c>
      <c r="T313" s="140"/>
      <c r="U313" s="136" t="s">
        <v>304</v>
      </c>
      <c r="V313" s="141"/>
    </row>
    <row r="314" ht="25.5" customHeight="1">
      <c r="A314" s="136">
        <f t="shared" si="12"/>
        <v>50015</v>
      </c>
      <c r="B314" s="136">
        <v>50010.0</v>
      </c>
      <c r="C314" s="136">
        <v>5.0</v>
      </c>
      <c r="D314" s="136">
        <v>0.0</v>
      </c>
      <c r="E314" s="136" t="s">
        <v>138</v>
      </c>
      <c r="F314" s="136" t="s">
        <v>2095</v>
      </c>
      <c r="G314" s="140"/>
      <c r="H314" s="136" t="s">
        <v>1209</v>
      </c>
      <c r="I314" s="141"/>
      <c r="J314" s="136" t="s">
        <v>1005</v>
      </c>
      <c r="K314" s="136" t="s">
        <v>1005</v>
      </c>
      <c r="L314" s="220" t="s">
        <v>2011</v>
      </c>
      <c r="M314" s="136"/>
      <c r="N314" s="136" t="str">
        <f t="shared" si="13"/>
        <v>Situation_Description_50015</v>
      </c>
      <c r="O314" s="136" t="s">
        <v>2221</v>
      </c>
      <c r="P314" s="136"/>
      <c r="Q314" s="136" t="s">
        <v>2222</v>
      </c>
      <c r="R314" s="136" t="s">
        <v>2223</v>
      </c>
      <c r="S314" s="140" t="s">
        <v>361</v>
      </c>
      <c r="T314" s="140"/>
      <c r="U314" s="136" t="s">
        <v>304</v>
      </c>
      <c r="V314" s="141"/>
    </row>
    <row r="315" ht="25.5" customHeight="1">
      <c r="A315" s="131">
        <f t="shared" si="12"/>
        <v>50021</v>
      </c>
      <c r="B315" s="131">
        <v>50020.0</v>
      </c>
      <c r="C315" s="131">
        <v>1.0</v>
      </c>
      <c r="D315" s="131">
        <v>0.0</v>
      </c>
      <c r="E315" s="131" t="s">
        <v>138</v>
      </c>
      <c r="F315" s="131" t="s">
        <v>2095</v>
      </c>
      <c r="G315" s="210"/>
      <c r="H315" s="135" t="s">
        <v>1196</v>
      </c>
      <c r="I315" s="135"/>
      <c r="J315" s="131" t="s">
        <v>2190</v>
      </c>
      <c r="K315" s="131" t="s">
        <v>2224</v>
      </c>
      <c r="L315" s="131" t="s">
        <v>2225</v>
      </c>
      <c r="M315" s="131" t="s">
        <v>2226</v>
      </c>
      <c r="N315" s="131" t="str">
        <f t="shared" si="13"/>
        <v>Situation_Description_50021</v>
      </c>
      <c r="O315" s="131" t="s">
        <v>2227</v>
      </c>
      <c r="P315" s="131"/>
      <c r="Q315" s="210"/>
      <c r="R315" s="210"/>
      <c r="S315" s="134"/>
      <c r="T315" s="134"/>
      <c r="U315" s="90" t="s">
        <v>2228</v>
      </c>
      <c r="V315" s="135"/>
    </row>
    <row r="316" ht="25.5" customHeight="1">
      <c r="A316" s="131">
        <f t="shared" si="12"/>
        <v>50022</v>
      </c>
      <c r="B316" s="131">
        <v>50020.0</v>
      </c>
      <c r="C316" s="131">
        <v>2.0</v>
      </c>
      <c r="D316" s="131">
        <v>0.0</v>
      </c>
      <c r="E316" s="131" t="s">
        <v>138</v>
      </c>
      <c r="F316" s="131" t="s">
        <v>2095</v>
      </c>
      <c r="G316" s="134"/>
      <c r="H316" s="131" t="s">
        <v>1209</v>
      </c>
      <c r="I316" s="135"/>
      <c r="J316" s="131" t="s">
        <v>2190</v>
      </c>
      <c r="K316" s="131" t="s">
        <v>2224</v>
      </c>
      <c r="L316" s="131" t="s">
        <v>2225</v>
      </c>
      <c r="M316" s="131" t="s">
        <v>2229</v>
      </c>
      <c r="N316" s="131" t="str">
        <f t="shared" si="13"/>
        <v>Situation_Description_50022</v>
      </c>
      <c r="O316" s="131" t="s">
        <v>2230</v>
      </c>
      <c r="P316" s="131"/>
      <c r="Q316" s="210"/>
      <c r="R316" s="210"/>
      <c r="S316" s="134"/>
      <c r="T316" s="134"/>
      <c r="U316" s="90" t="s">
        <v>2231</v>
      </c>
      <c r="V316" s="135"/>
    </row>
    <row r="317" ht="25.5" customHeight="1">
      <c r="A317" s="131">
        <f t="shared" si="12"/>
        <v>50023</v>
      </c>
      <c r="B317" s="131">
        <v>50020.0</v>
      </c>
      <c r="C317" s="131">
        <v>3.0</v>
      </c>
      <c r="D317" s="131">
        <v>0.0</v>
      </c>
      <c r="E317" s="131" t="s">
        <v>138</v>
      </c>
      <c r="F317" s="131" t="s">
        <v>2095</v>
      </c>
      <c r="G317" s="134"/>
      <c r="H317" s="131" t="s">
        <v>1209</v>
      </c>
      <c r="I317" s="135"/>
      <c r="J317" s="131" t="s">
        <v>1005</v>
      </c>
      <c r="K317" s="131" t="s">
        <v>1005</v>
      </c>
      <c r="L317" s="219" t="s">
        <v>2232</v>
      </c>
      <c r="M317" s="131"/>
      <c r="N317" s="131" t="str">
        <f t="shared" si="13"/>
        <v>Situation_Description_50023</v>
      </c>
      <c r="O317" s="131" t="s">
        <v>2233</v>
      </c>
      <c r="P317" s="131" t="s">
        <v>2234</v>
      </c>
      <c r="Q317" s="134" t="s">
        <v>2235</v>
      </c>
      <c r="R317" s="134" t="s">
        <v>2236</v>
      </c>
      <c r="S317" s="134"/>
      <c r="T317" s="134"/>
      <c r="U317" s="131"/>
      <c r="V317" s="135"/>
    </row>
    <row r="318" ht="25.5" customHeight="1">
      <c r="A318" s="131">
        <f t="shared" si="12"/>
        <v>50024</v>
      </c>
      <c r="B318" s="131">
        <v>50020.0</v>
      </c>
      <c r="C318" s="131">
        <v>4.0</v>
      </c>
      <c r="D318" s="131">
        <v>0.0</v>
      </c>
      <c r="E318" s="131" t="s">
        <v>138</v>
      </c>
      <c r="F318" s="131" t="s">
        <v>2095</v>
      </c>
      <c r="G318" s="134"/>
      <c r="H318" s="131" t="s">
        <v>1209</v>
      </c>
      <c r="I318" s="135"/>
      <c r="J318" s="131" t="s">
        <v>1005</v>
      </c>
      <c r="K318" s="131" t="s">
        <v>1005</v>
      </c>
      <c r="L318" s="219" t="s">
        <v>2237</v>
      </c>
      <c r="M318" s="131"/>
      <c r="N318" s="131" t="str">
        <f t="shared" si="13"/>
        <v>Situation_Description_50024</v>
      </c>
      <c r="O318" s="131" t="s">
        <v>2233</v>
      </c>
      <c r="P318" s="131" t="s">
        <v>2238</v>
      </c>
      <c r="Q318" s="134" t="s">
        <v>2239</v>
      </c>
      <c r="R318" s="134" t="s">
        <v>2240</v>
      </c>
      <c r="S318" s="134"/>
      <c r="T318" s="134"/>
      <c r="U318" s="131"/>
      <c r="V318" s="135"/>
    </row>
    <row r="319" ht="25.5" customHeight="1">
      <c r="A319" s="131">
        <f t="shared" si="12"/>
        <v>50025</v>
      </c>
      <c r="B319" s="131">
        <v>50020.0</v>
      </c>
      <c r="C319" s="131">
        <v>5.0</v>
      </c>
      <c r="D319" s="131">
        <v>0.0</v>
      </c>
      <c r="E319" s="131" t="s">
        <v>138</v>
      </c>
      <c r="F319" s="131" t="s">
        <v>2095</v>
      </c>
      <c r="G319" s="134"/>
      <c r="H319" s="131" t="s">
        <v>1209</v>
      </c>
      <c r="I319" s="135"/>
      <c r="J319" s="131" t="s">
        <v>1005</v>
      </c>
      <c r="K319" s="131" t="s">
        <v>1005</v>
      </c>
      <c r="L319" s="219" t="s">
        <v>2232</v>
      </c>
      <c r="M319" s="131" t="s">
        <v>2200</v>
      </c>
      <c r="N319" s="131" t="str">
        <f t="shared" si="13"/>
        <v>Situation_Description_50025</v>
      </c>
      <c r="O319" s="131" t="s">
        <v>2241</v>
      </c>
      <c r="P319" s="131" t="s">
        <v>2242</v>
      </c>
      <c r="Q319" s="134" t="s">
        <v>2243</v>
      </c>
      <c r="R319" s="134" t="s">
        <v>2244</v>
      </c>
      <c r="S319" s="134"/>
      <c r="T319" s="134"/>
      <c r="U319" s="131"/>
      <c r="V319" s="135"/>
    </row>
    <row r="320" ht="25.5" customHeight="1">
      <c r="A320" s="131">
        <f t="shared" si="12"/>
        <v>50026</v>
      </c>
      <c r="B320" s="131">
        <v>50020.0</v>
      </c>
      <c r="C320" s="131">
        <v>6.0</v>
      </c>
      <c r="D320" s="131">
        <v>0.0</v>
      </c>
      <c r="E320" s="131" t="s">
        <v>138</v>
      </c>
      <c r="F320" s="131" t="s">
        <v>2095</v>
      </c>
      <c r="G320" s="134"/>
      <c r="H320" s="131" t="s">
        <v>1209</v>
      </c>
      <c r="I320" s="135"/>
      <c r="J320" s="131" t="s">
        <v>1005</v>
      </c>
      <c r="K320" s="131" t="s">
        <v>1005</v>
      </c>
      <c r="L320" s="219" t="s">
        <v>2011</v>
      </c>
      <c r="M320" s="135"/>
      <c r="N320" s="131" t="str">
        <f t="shared" si="13"/>
        <v>Situation_Description_50026</v>
      </c>
      <c r="O320" s="131" t="s">
        <v>2221</v>
      </c>
      <c r="P320" s="131"/>
      <c r="Q320" s="210"/>
      <c r="R320" s="210"/>
      <c r="S320" s="134"/>
      <c r="T320" s="134"/>
      <c r="U320" s="131"/>
      <c r="V320" s="135"/>
    </row>
    <row r="321" ht="25.5" customHeight="1">
      <c r="A321" s="136">
        <f t="shared" si="12"/>
        <v>50031</v>
      </c>
      <c r="B321" s="136">
        <v>50030.0</v>
      </c>
      <c r="C321" s="136">
        <v>1.0</v>
      </c>
      <c r="D321" s="136">
        <v>0.0</v>
      </c>
      <c r="E321" s="136" t="s">
        <v>138</v>
      </c>
      <c r="F321" s="136" t="s">
        <v>2095</v>
      </c>
      <c r="G321" s="211"/>
      <c r="H321" s="141" t="s">
        <v>1196</v>
      </c>
      <c r="I321" s="141"/>
      <c r="J321" s="136" t="s">
        <v>2245</v>
      </c>
      <c r="K321" s="136" t="s">
        <v>2246</v>
      </c>
      <c r="L321" s="136" t="s">
        <v>2247</v>
      </c>
      <c r="M321" s="136" t="s">
        <v>2248</v>
      </c>
      <c r="N321" s="136" t="str">
        <f t="shared" si="13"/>
        <v>Situation_Description_50031</v>
      </c>
      <c r="O321" s="136" t="s">
        <v>2249</v>
      </c>
      <c r="P321" s="136"/>
      <c r="Q321" s="211"/>
      <c r="R321" s="211"/>
      <c r="S321" s="140"/>
      <c r="T321" s="140"/>
      <c r="U321" s="136" t="s">
        <v>2250</v>
      </c>
      <c r="V321" s="141"/>
    </row>
    <row r="322" ht="25.5" customHeight="1">
      <c r="A322" s="136">
        <f t="shared" si="12"/>
        <v>50032</v>
      </c>
      <c r="B322" s="136">
        <v>50030.0</v>
      </c>
      <c r="C322" s="136">
        <v>2.0</v>
      </c>
      <c r="D322" s="136">
        <v>0.0</v>
      </c>
      <c r="E322" s="136" t="s">
        <v>138</v>
      </c>
      <c r="F322" s="136" t="s">
        <v>2095</v>
      </c>
      <c r="G322" s="140"/>
      <c r="H322" s="136" t="s">
        <v>1209</v>
      </c>
      <c r="I322" s="141"/>
      <c r="J322" s="136" t="s">
        <v>1005</v>
      </c>
      <c r="K322" s="136" t="s">
        <v>1005</v>
      </c>
      <c r="L322" s="220" t="s">
        <v>2251</v>
      </c>
      <c r="M322" s="141"/>
      <c r="N322" s="136" t="str">
        <f t="shared" si="13"/>
        <v>Situation_Description_50032</v>
      </c>
      <c r="O322" s="136" t="s">
        <v>2252</v>
      </c>
      <c r="P322" s="136" t="s">
        <v>2253</v>
      </c>
      <c r="Q322" s="140" t="s">
        <v>2254</v>
      </c>
      <c r="R322" s="140" t="s">
        <v>2255</v>
      </c>
      <c r="S322" s="140" t="s">
        <v>361</v>
      </c>
      <c r="T322" s="140"/>
      <c r="U322" s="136" t="s">
        <v>304</v>
      </c>
      <c r="V322" s="141"/>
    </row>
    <row r="323" ht="25.5" customHeight="1">
      <c r="A323" s="136">
        <f t="shared" si="12"/>
        <v>50033</v>
      </c>
      <c r="B323" s="136">
        <v>50030.0</v>
      </c>
      <c r="C323" s="136">
        <v>3.0</v>
      </c>
      <c r="D323" s="136">
        <v>0.0</v>
      </c>
      <c r="E323" s="136" t="s">
        <v>138</v>
      </c>
      <c r="F323" s="136" t="s">
        <v>2095</v>
      </c>
      <c r="G323" s="140"/>
      <c r="H323" s="136" t="s">
        <v>1209</v>
      </c>
      <c r="I323" s="141"/>
      <c r="J323" s="136" t="s">
        <v>1005</v>
      </c>
      <c r="K323" s="136" t="s">
        <v>1005</v>
      </c>
      <c r="L323" s="220" t="s">
        <v>2251</v>
      </c>
      <c r="M323" s="136" t="s">
        <v>2200</v>
      </c>
      <c r="N323" s="136" t="str">
        <f t="shared" si="13"/>
        <v>Situation_Description_50033</v>
      </c>
      <c r="O323" s="136" t="s">
        <v>2256</v>
      </c>
      <c r="P323" s="136" t="s">
        <v>2253</v>
      </c>
      <c r="Q323" s="140" t="s">
        <v>2257</v>
      </c>
      <c r="R323" s="140" t="s">
        <v>2258</v>
      </c>
      <c r="S323" s="140" t="s">
        <v>361</v>
      </c>
      <c r="T323" s="140"/>
      <c r="U323" s="136" t="s">
        <v>304</v>
      </c>
      <c r="V323" s="141"/>
    </row>
    <row r="324" ht="25.5" customHeight="1">
      <c r="A324" s="136">
        <f t="shared" si="12"/>
        <v>50034</v>
      </c>
      <c r="B324" s="136">
        <v>50030.0</v>
      </c>
      <c r="C324" s="136">
        <v>4.0</v>
      </c>
      <c r="D324" s="136">
        <v>0.0</v>
      </c>
      <c r="E324" s="136" t="s">
        <v>138</v>
      </c>
      <c r="F324" s="136" t="s">
        <v>2095</v>
      </c>
      <c r="G324" s="140"/>
      <c r="H324" s="136" t="s">
        <v>1209</v>
      </c>
      <c r="I324" s="141"/>
      <c r="J324" s="136" t="s">
        <v>1005</v>
      </c>
      <c r="K324" s="136" t="s">
        <v>1005</v>
      </c>
      <c r="L324" s="220" t="s">
        <v>2011</v>
      </c>
      <c r="M324" s="141"/>
      <c r="N324" s="136" t="str">
        <f t="shared" si="13"/>
        <v>Situation_Description_50034</v>
      </c>
      <c r="O324" s="136" t="s">
        <v>2259</v>
      </c>
      <c r="P324" s="136"/>
      <c r="Q324" s="136" t="s">
        <v>2260</v>
      </c>
      <c r="R324" s="136" t="s">
        <v>2261</v>
      </c>
      <c r="S324" s="140" t="s">
        <v>361</v>
      </c>
      <c r="T324" s="140"/>
      <c r="U324" s="136" t="s">
        <v>304</v>
      </c>
      <c r="V324" s="141"/>
    </row>
    <row r="325" ht="25.5" customHeight="1">
      <c r="A325" s="143">
        <f t="shared" si="12"/>
        <v>50101</v>
      </c>
      <c r="B325" s="143">
        <v>50100.0</v>
      </c>
      <c r="C325" s="143">
        <v>1.0</v>
      </c>
      <c r="D325" s="143">
        <v>0.0</v>
      </c>
      <c r="E325" s="143" t="s">
        <v>138</v>
      </c>
      <c r="F325" s="143" t="s">
        <v>2095</v>
      </c>
      <c r="G325" s="214"/>
      <c r="H325" s="148" t="s">
        <v>1196</v>
      </c>
      <c r="I325" s="148"/>
      <c r="J325" s="143" t="s">
        <v>2262</v>
      </c>
      <c r="K325" s="143" t="s">
        <v>2263</v>
      </c>
      <c r="L325" s="143" t="s">
        <v>2264</v>
      </c>
      <c r="M325" s="143" t="s">
        <v>2265</v>
      </c>
      <c r="N325" s="143" t="str">
        <f t="shared" si="13"/>
        <v>Situation_Description_50101</v>
      </c>
      <c r="O325" s="143" t="s">
        <v>2266</v>
      </c>
      <c r="P325" s="143"/>
      <c r="Q325" s="214"/>
      <c r="R325" s="214"/>
      <c r="S325" s="147"/>
      <c r="T325" s="147"/>
      <c r="U325" s="143" t="s">
        <v>2267</v>
      </c>
      <c r="V325" s="148"/>
    </row>
    <row r="326" ht="25.5" customHeight="1">
      <c r="A326" s="143">
        <f t="shared" si="12"/>
        <v>50102</v>
      </c>
      <c r="B326" s="143">
        <v>50100.0</v>
      </c>
      <c r="C326" s="143">
        <v>2.0</v>
      </c>
      <c r="D326" s="143">
        <v>0.0</v>
      </c>
      <c r="E326" s="143" t="s">
        <v>138</v>
      </c>
      <c r="F326" s="143" t="s">
        <v>2095</v>
      </c>
      <c r="G326" s="147"/>
      <c r="H326" s="143" t="s">
        <v>1209</v>
      </c>
      <c r="I326" s="148"/>
      <c r="J326" s="143" t="s">
        <v>1005</v>
      </c>
      <c r="K326" s="143" t="s">
        <v>1005</v>
      </c>
      <c r="L326" s="221" t="s">
        <v>2268</v>
      </c>
      <c r="M326" s="148"/>
      <c r="N326" s="143" t="str">
        <f t="shared" si="13"/>
        <v>Situation_Description_50102</v>
      </c>
      <c r="O326" s="143" t="s">
        <v>2269</v>
      </c>
      <c r="P326" s="143" t="s">
        <v>2270</v>
      </c>
      <c r="Q326" s="147" t="s">
        <v>2271</v>
      </c>
      <c r="R326" s="147" t="s">
        <v>2272</v>
      </c>
      <c r="S326" s="147" t="s">
        <v>361</v>
      </c>
      <c r="T326" s="147"/>
      <c r="U326" s="143" t="s">
        <v>304</v>
      </c>
      <c r="V326" s="148"/>
    </row>
    <row r="327" ht="25.5" customHeight="1">
      <c r="A327" s="143">
        <f t="shared" si="12"/>
        <v>50103</v>
      </c>
      <c r="B327" s="143">
        <v>50100.0</v>
      </c>
      <c r="C327" s="143">
        <v>3.0</v>
      </c>
      <c r="D327" s="143">
        <v>0.0</v>
      </c>
      <c r="E327" s="143" t="s">
        <v>138</v>
      </c>
      <c r="F327" s="143" t="s">
        <v>2095</v>
      </c>
      <c r="G327" s="147"/>
      <c r="H327" s="143" t="s">
        <v>1209</v>
      </c>
      <c r="I327" s="148"/>
      <c r="J327" s="143" t="s">
        <v>1005</v>
      </c>
      <c r="K327" s="143" t="s">
        <v>1005</v>
      </c>
      <c r="L327" s="221" t="s">
        <v>2011</v>
      </c>
      <c r="M327" s="148"/>
      <c r="N327" s="143" t="str">
        <f t="shared" si="13"/>
        <v>Situation_Description_50103</v>
      </c>
      <c r="O327" s="143" t="s">
        <v>2273</v>
      </c>
      <c r="P327" s="143" t="s">
        <v>2274</v>
      </c>
      <c r="Q327" s="147" t="s">
        <v>2183</v>
      </c>
      <c r="R327" s="147" t="s">
        <v>2183</v>
      </c>
      <c r="S327" s="147" t="s">
        <v>361</v>
      </c>
      <c r="T327" s="147"/>
      <c r="U327" s="143" t="s">
        <v>304</v>
      </c>
      <c r="V327" s="148"/>
    </row>
    <row r="328" ht="25.5" customHeight="1">
      <c r="A328" s="149">
        <f t="shared" si="12"/>
        <v>50111</v>
      </c>
      <c r="B328" s="149">
        <v>50110.0</v>
      </c>
      <c r="C328" s="149">
        <v>1.0</v>
      </c>
      <c r="D328" s="149">
        <v>0.0</v>
      </c>
      <c r="E328" s="149" t="s">
        <v>138</v>
      </c>
      <c r="F328" s="149" t="s">
        <v>2095</v>
      </c>
      <c r="G328" s="216"/>
      <c r="H328" s="154" t="s">
        <v>1196</v>
      </c>
      <c r="I328" s="154"/>
      <c r="J328" s="149" t="s">
        <v>2275</v>
      </c>
      <c r="K328" s="149" t="s">
        <v>2276</v>
      </c>
      <c r="L328" s="149" t="s">
        <v>2277</v>
      </c>
      <c r="M328" s="149" t="s">
        <v>2278</v>
      </c>
      <c r="N328" s="149" t="str">
        <f t="shared" si="13"/>
        <v>Situation_Description_50111</v>
      </c>
      <c r="O328" s="149" t="s">
        <v>2279</v>
      </c>
      <c r="P328" s="149" t="s">
        <v>2280</v>
      </c>
      <c r="Q328" s="153" t="s">
        <v>2281</v>
      </c>
      <c r="R328" s="153" t="s">
        <v>2282</v>
      </c>
      <c r="S328" s="153" t="s">
        <v>361</v>
      </c>
      <c r="T328" s="153"/>
      <c r="U328" s="149" t="s">
        <v>304</v>
      </c>
      <c r="V328" s="154"/>
    </row>
    <row r="329" ht="25.5" customHeight="1">
      <c r="A329" s="143">
        <f t="shared" si="12"/>
        <v>50121</v>
      </c>
      <c r="B329" s="143">
        <v>50120.0</v>
      </c>
      <c r="C329" s="143">
        <v>1.0</v>
      </c>
      <c r="D329" s="143">
        <v>0.0</v>
      </c>
      <c r="E329" s="143" t="s">
        <v>138</v>
      </c>
      <c r="F329" s="143" t="s">
        <v>2095</v>
      </c>
      <c r="G329" s="214"/>
      <c r="H329" s="148" t="s">
        <v>1196</v>
      </c>
      <c r="I329" s="148"/>
      <c r="J329" s="143" t="s">
        <v>2283</v>
      </c>
      <c r="K329" s="143" t="s">
        <v>2284</v>
      </c>
      <c r="L329" s="143" t="s">
        <v>2285</v>
      </c>
      <c r="M329" s="143" t="s">
        <v>2286</v>
      </c>
      <c r="N329" s="143" t="str">
        <f t="shared" si="13"/>
        <v>Situation_Description_50121</v>
      </c>
      <c r="O329" s="143" t="s">
        <v>2287</v>
      </c>
      <c r="P329" s="143"/>
      <c r="Q329" s="214"/>
      <c r="R329" s="214"/>
      <c r="S329" s="147"/>
      <c r="T329" s="147"/>
      <c r="U329" s="143" t="s">
        <v>2288</v>
      </c>
      <c r="V329" s="148"/>
    </row>
    <row r="330" ht="25.5" customHeight="1">
      <c r="A330" s="143">
        <f t="shared" si="12"/>
        <v>50122</v>
      </c>
      <c r="B330" s="143">
        <v>50120.0</v>
      </c>
      <c r="C330" s="143">
        <v>2.0</v>
      </c>
      <c r="D330" s="143">
        <v>0.0</v>
      </c>
      <c r="E330" s="143" t="s">
        <v>138</v>
      </c>
      <c r="F330" s="143" t="s">
        <v>2095</v>
      </c>
      <c r="G330" s="147"/>
      <c r="H330" s="143" t="s">
        <v>1209</v>
      </c>
      <c r="I330" s="148"/>
      <c r="J330" s="143" t="s">
        <v>1005</v>
      </c>
      <c r="K330" s="143" t="s">
        <v>1005</v>
      </c>
      <c r="L330" s="221" t="s">
        <v>2289</v>
      </c>
      <c r="M330" s="148"/>
      <c r="N330" s="143" t="str">
        <f t="shared" si="13"/>
        <v>Situation_Description_50122</v>
      </c>
      <c r="O330" s="143" t="s">
        <v>2290</v>
      </c>
      <c r="P330" s="143"/>
      <c r="Q330" s="143" t="s">
        <v>2291</v>
      </c>
      <c r="R330" s="143" t="s">
        <v>2292</v>
      </c>
      <c r="S330" s="147" t="s">
        <v>361</v>
      </c>
      <c r="T330" s="147"/>
      <c r="U330" s="143" t="s">
        <v>304</v>
      </c>
      <c r="V330" s="148"/>
    </row>
    <row r="331" ht="25.5" customHeight="1">
      <c r="A331" s="143">
        <f t="shared" si="12"/>
        <v>50123</v>
      </c>
      <c r="B331" s="143">
        <v>50120.0</v>
      </c>
      <c r="C331" s="143">
        <v>3.0</v>
      </c>
      <c r="D331" s="143">
        <v>0.0</v>
      </c>
      <c r="E331" s="143" t="s">
        <v>138</v>
      </c>
      <c r="F331" s="143" t="s">
        <v>2095</v>
      </c>
      <c r="G331" s="147"/>
      <c r="H331" s="143" t="s">
        <v>1209</v>
      </c>
      <c r="I331" s="148"/>
      <c r="J331" s="143" t="s">
        <v>1005</v>
      </c>
      <c r="K331" s="143" t="s">
        <v>1005</v>
      </c>
      <c r="L331" s="221" t="s">
        <v>2293</v>
      </c>
      <c r="M331" s="148"/>
      <c r="N331" s="143" t="str">
        <f t="shared" si="13"/>
        <v>Situation_Description_50123</v>
      </c>
      <c r="O331" s="143" t="s">
        <v>2294</v>
      </c>
      <c r="P331" s="143"/>
      <c r="Q331" s="143" t="s">
        <v>2291</v>
      </c>
      <c r="R331" s="143" t="s">
        <v>2292</v>
      </c>
      <c r="S331" s="147" t="s">
        <v>361</v>
      </c>
      <c r="T331" s="147"/>
      <c r="U331" s="143" t="s">
        <v>304</v>
      </c>
      <c r="V331" s="148"/>
    </row>
    <row r="332" ht="25.5" customHeight="1">
      <c r="A332" s="149">
        <f t="shared" si="12"/>
        <v>50131</v>
      </c>
      <c r="B332" s="149">
        <v>50130.0</v>
      </c>
      <c r="C332" s="149">
        <v>1.0</v>
      </c>
      <c r="D332" s="149">
        <v>0.0</v>
      </c>
      <c r="E332" s="149" t="s">
        <v>138</v>
      </c>
      <c r="F332" s="149" t="s">
        <v>2095</v>
      </c>
      <c r="G332" s="216"/>
      <c r="H332" s="154" t="s">
        <v>1196</v>
      </c>
      <c r="I332" s="154"/>
      <c r="J332" s="149" t="s">
        <v>2295</v>
      </c>
      <c r="K332" s="149" t="s">
        <v>2296</v>
      </c>
      <c r="L332" s="149" t="s">
        <v>2297</v>
      </c>
      <c r="M332" s="149" t="s">
        <v>2298</v>
      </c>
      <c r="N332" s="149" t="str">
        <f t="shared" si="13"/>
        <v>Situation_Description_50131</v>
      </c>
      <c r="O332" s="149" t="s">
        <v>2299</v>
      </c>
      <c r="P332" s="149"/>
      <c r="Q332" s="216"/>
      <c r="R332" s="216"/>
      <c r="S332" s="153"/>
      <c r="T332" s="153"/>
      <c r="U332" s="149" t="s">
        <v>2300</v>
      </c>
      <c r="V332" s="154"/>
    </row>
    <row r="333" ht="25.5" customHeight="1">
      <c r="A333" s="149">
        <f t="shared" si="12"/>
        <v>50132</v>
      </c>
      <c r="B333" s="149">
        <v>50130.0</v>
      </c>
      <c r="C333" s="149">
        <v>2.0</v>
      </c>
      <c r="D333" s="149">
        <v>0.0</v>
      </c>
      <c r="E333" s="149" t="s">
        <v>138</v>
      </c>
      <c r="F333" s="149" t="s">
        <v>2095</v>
      </c>
      <c r="G333" s="153"/>
      <c r="H333" s="149" t="s">
        <v>1209</v>
      </c>
      <c r="I333" s="154"/>
      <c r="J333" s="149" t="s">
        <v>1005</v>
      </c>
      <c r="K333" s="149" t="s">
        <v>1005</v>
      </c>
      <c r="L333" s="222" t="s">
        <v>2301</v>
      </c>
      <c r="M333" s="154"/>
      <c r="N333" s="149" t="str">
        <f t="shared" si="13"/>
        <v>Situation_Description_50132</v>
      </c>
      <c r="O333" s="149" t="s">
        <v>2302</v>
      </c>
      <c r="P333" s="149"/>
      <c r="Q333" s="149" t="s">
        <v>2303</v>
      </c>
      <c r="R333" s="149" t="s">
        <v>2304</v>
      </c>
      <c r="S333" s="153" t="s">
        <v>361</v>
      </c>
      <c r="T333" s="153"/>
      <c r="U333" s="149" t="s">
        <v>304</v>
      </c>
      <c r="V333" s="154"/>
    </row>
    <row r="334" ht="25.5" customHeight="1">
      <c r="A334" s="149">
        <f t="shared" si="12"/>
        <v>50133</v>
      </c>
      <c r="B334" s="149">
        <v>50130.0</v>
      </c>
      <c r="C334" s="149">
        <v>3.0</v>
      </c>
      <c r="D334" s="149">
        <v>0.0</v>
      </c>
      <c r="E334" s="149" t="s">
        <v>138</v>
      </c>
      <c r="F334" s="149" t="s">
        <v>2095</v>
      </c>
      <c r="G334" s="153"/>
      <c r="H334" s="149" t="s">
        <v>1209</v>
      </c>
      <c r="I334" s="154"/>
      <c r="J334" s="149" t="s">
        <v>1005</v>
      </c>
      <c r="K334" s="149" t="s">
        <v>1005</v>
      </c>
      <c r="L334" s="222" t="s">
        <v>2293</v>
      </c>
      <c r="M334" s="154"/>
      <c r="N334" s="149" t="str">
        <f t="shared" si="13"/>
        <v>Situation_Description_50133</v>
      </c>
      <c r="O334" s="149" t="s">
        <v>2305</v>
      </c>
      <c r="P334" s="149"/>
      <c r="Q334" s="149" t="s">
        <v>2306</v>
      </c>
      <c r="R334" s="149" t="s">
        <v>2307</v>
      </c>
      <c r="S334" s="153" t="s">
        <v>361</v>
      </c>
      <c r="T334" s="153"/>
      <c r="U334" s="149" t="s">
        <v>304</v>
      </c>
      <c r="V334" s="154"/>
    </row>
    <row r="335" ht="25.5" customHeight="1">
      <c r="A335" s="143">
        <f t="shared" si="12"/>
        <v>50141</v>
      </c>
      <c r="B335" s="143">
        <v>50140.0</v>
      </c>
      <c r="C335" s="143">
        <v>1.0</v>
      </c>
      <c r="D335" s="143">
        <v>0.0</v>
      </c>
      <c r="E335" s="143" t="s">
        <v>138</v>
      </c>
      <c r="F335" s="143" t="s">
        <v>2095</v>
      </c>
      <c r="G335" s="214"/>
      <c r="H335" s="148" t="s">
        <v>1196</v>
      </c>
      <c r="I335" s="148"/>
      <c r="J335" s="143" t="s">
        <v>2283</v>
      </c>
      <c r="K335" s="143" t="s">
        <v>2308</v>
      </c>
      <c r="L335" s="143" t="s">
        <v>2309</v>
      </c>
      <c r="M335" s="143" t="s">
        <v>2310</v>
      </c>
      <c r="N335" s="143" t="str">
        <f t="shared" si="13"/>
        <v>Situation_Description_50141</v>
      </c>
      <c r="O335" s="143" t="s">
        <v>2311</v>
      </c>
      <c r="P335" s="143"/>
      <c r="Q335" s="214"/>
      <c r="R335" s="214"/>
      <c r="S335" s="147"/>
      <c r="T335" s="147"/>
      <c r="U335" s="143" t="s">
        <v>2312</v>
      </c>
      <c r="V335" s="148"/>
    </row>
    <row r="336" ht="25.5" customHeight="1">
      <c r="A336" s="143">
        <f t="shared" si="12"/>
        <v>50142</v>
      </c>
      <c r="B336" s="143">
        <v>50140.0</v>
      </c>
      <c r="C336" s="143">
        <v>2.0</v>
      </c>
      <c r="D336" s="143">
        <v>0.0</v>
      </c>
      <c r="E336" s="143" t="s">
        <v>138</v>
      </c>
      <c r="F336" s="143" t="s">
        <v>2095</v>
      </c>
      <c r="G336" s="147"/>
      <c r="H336" s="143" t="s">
        <v>1209</v>
      </c>
      <c r="I336" s="148"/>
      <c r="J336" s="143" t="s">
        <v>1005</v>
      </c>
      <c r="K336" s="143" t="s">
        <v>1005</v>
      </c>
      <c r="L336" s="221" t="s">
        <v>2313</v>
      </c>
      <c r="M336" s="148"/>
      <c r="N336" s="143" t="str">
        <f t="shared" si="13"/>
        <v>Situation_Description_50142</v>
      </c>
      <c r="O336" s="143" t="s">
        <v>2314</v>
      </c>
      <c r="P336" s="143"/>
      <c r="Q336" s="143" t="s">
        <v>2303</v>
      </c>
      <c r="R336" s="143" t="s">
        <v>2304</v>
      </c>
      <c r="S336" s="147" t="s">
        <v>361</v>
      </c>
      <c r="T336" s="147"/>
      <c r="U336" s="143" t="s">
        <v>304</v>
      </c>
      <c r="V336" s="148"/>
    </row>
    <row r="337" ht="25.5" customHeight="1">
      <c r="A337" s="143">
        <f t="shared" si="12"/>
        <v>50143</v>
      </c>
      <c r="B337" s="143">
        <v>50140.0</v>
      </c>
      <c r="C337" s="143">
        <v>3.0</v>
      </c>
      <c r="D337" s="143">
        <v>0.0</v>
      </c>
      <c r="E337" s="143" t="s">
        <v>138</v>
      </c>
      <c r="F337" s="143" t="s">
        <v>2095</v>
      </c>
      <c r="G337" s="147"/>
      <c r="H337" s="143" t="s">
        <v>1209</v>
      </c>
      <c r="I337" s="148"/>
      <c r="J337" s="143" t="s">
        <v>1005</v>
      </c>
      <c r="K337" s="143" t="s">
        <v>1005</v>
      </c>
      <c r="L337" s="221" t="s">
        <v>2315</v>
      </c>
      <c r="M337" s="148"/>
      <c r="N337" s="143" t="str">
        <f t="shared" si="13"/>
        <v>Situation_Description_50143</v>
      </c>
      <c r="O337" s="143" t="s">
        <v>2316</v>
      </c>
      <c r="P337" s="143"/>
      <c r="Q337" s="214"/>
      <c r="R337" s="214"/>
      <c r="S337" s="147" t="s">
        <v>361</v>
      </c>
      <c r="T337" s="147"/>
      <c r="U337" s="143" t="s">
        <v>304</v>
      </c>
      <c r="V337" s="148"/>
    </row>
    <row r="338" ht="25.5" customHeight="1">
      <c r="A338" s="131">
        <f t="shared" si="12"/>
        <v>50201</v>
      </c>
      <c r="B338" s="131">
        <v>50200.0</v>
      </c>
      <c r="C338" s="131">
        <v>1.0</v>
      </c>
      <c r="D338" s="131">
        <v>0.0</v>
      </c>
      <c r="E338" s="131" t="s">
        <v>138</v>
      </c>
      <c r="F338" s="131" t="s">
        <v>2095</v>
      </c>
      <c r="G338" s="210"/>
      <c r="H338" s="135" t="s">
        <v>1196</v>
      </c>
      <c r="I338" s="135"/>
      <c r="J338" s="131" t="s">
        <v>2317</v>
      </c>
      <c r="K338" s="131" t="s">
        <v>2318</v>
      </c>
      <c r="L338" s="131" t="s">
        <v>2319</v>
      </c>
      <c r="M338" s="131" t="s">
        <v>2320</v>
      </c>
      <c r="N338" s="131" t="str">
        <f t="shared" si="13"/>
        <v>Situation_Description_50201</v>
      </c>
      <c r="O338" s="131" t="s">
        <v>2321</v>
      </c>
      <c r="P338" s="131"/>
      <c r="Q338" s="210"/>
      <c r="R338" s="210"/>
      <c r="S338" s="134"/>
      <c r="T338" s="134"/>
      <c r="U338" s="131" t="s">
        <v>2322</v>
      </c>
      <c r="V338" s="135"/>
    </row>
    <row r="339" ht="25.5" customHeight="1">
      <c r="A339" s="131">
        <f t="shared" si="12"/>
        <v>50202</v>
      </c>
      <c r="B339" s="131">
        <v>50200.0</v>
      </c>
      <c r="C339" s="131">
        <v>2.0</v>
      </c>
      <c r="D339" s="131">
        <v>0.0</v>
      </c>
      <c r="E339" s="131" t="s">
        <v>138</v>
      </c>
      <c r="F339" s="131" t="s">
        <v>2095</v>
      </c>
      <c r="G339" s="134"/>
      <c r="H339" s="131" t="s">
        <v>1209</v>
      </c>
      <c r="I339" s="135"/>
      <c r="J339" s="131" t="s">
        <v>1005</v>
      </c>
      <c r="K339" s="131" t="s">
        <v>1005</v>
      </c>
      <c r="L339" s="219" t="s">
        <v>2323</v>
      </c>
      <c r="M339" s="135"/>
      <c r="N339" s="131" t="str">
        <f t="shared" si="13"/>
        <v>Situation_Description_50202</v>
      </c>
      <c r="O339" s="131" t="s">
        <v>2324</v>
      </c>
      <c r="P339" s="131" t="s">
        <v>2325</v>
      </c>
      <c r="Q339" s="134" t="s">
        <v>2326</v>
      </c>
      <c r="R339" s="134" t="s">
        <v>2327</v>
      </c>
      <c r="S339" s="134" t="s">
        <v>361</v>
      </c>
      <c r="T339" s="134"/>
      <c r="U339" s="131" t="s">
        <v>304</v>
      </c>
      <c r="V339" s="135"/>
    </row>
    <row r="340" ht="25.5" customHeight="1">
      <c r="A340" s="131">
        <f t="shared" si="12"/>
        <v>50203</v>
      </c>
      <c r="B340" s="131">
        <v>50200.0</v>
      </c>
      <c r="C340" s="131">
        <v>3.0</v>
      </c>
      <c r="D340" s="131">
        <v>0.0</v>
      </c>
      <c r="E340" s="131" t="s">
        <v>138</v>
      </c>
      <c r="F340" s="131" t="s">
        <v>2095</v>
      </c>
      <c r="G340" s="134"/>
      <c r="H340" s="131" t="s">
        <v>1209</v>
      </c>
      <c r="I340" s="135"/>
      <c r="J340" s="131" t="s">
        <v>1005</v>
      </c>
      <c r="K340" s="131" t="s">
        <v>1005</v>
      </c>
      <c r="L340" s="219" t="s">
        <v>2293</v>
      </c>
      <c r="M340" s="135"/>
      <c r="N340" s="131" t="str">
        <f t="shared" si="13"/>
        <v>Situation_Description_50203</v>
      </c>
      <c r="O340" s="131" t="s">
        <v>2328</v>
      </c>
      <c r="P340" s="131"/>
      <c r="Q340" s="210"/>
      <c r="R340" s="210"/>
      <c r="S340" s="134" t="s">
        <v>361</v>
      </c>
      <c r="T340" s="134"/>
      <c r="U340" s="131" t="s">
        <v>304</v>
      </c>
      <c r="V340" s="135"/>
    </row>
    <row r="341" ht="25.5" customHeight="1">
      <c r="A341" s="136">
        <f t="shared" si="12"/>
        <v>50211</v>
      </c>
      <c r="B341" s="136">
        <v>50210.0</v>
      </c>
      <c r="C341" s="136">
        <v>1.0</v>
      </c>
      <c r="D341" s="136">
        <v>0.0</v>
      </c>
      <c r="E341" s="136" t="s">
        <v>138</v>
      </c>
      <c r="F341" s="136" t="s">
        <v>2095</v>
      </c>
      <c r="G341" s="211"/>
      <c r="H341" s="141" t="s">
        <v>1196</v>
      </c>
      <c r="I341" s="141"/>
      <c r="J341" s="136" t="s">
        <v>2329</v>
      </c>
      <c r="K341" s="136" t="s">
        <v>2330</v>
      </c>
      <c r="L341" s="136" t="s">
        <v>2331</v>
      </c>
      <c r="M341" s="136" t="s">
        <v>2332</v>
      </c>
      <c r="N341" s="136" t="str">
        <f t="shared" si="13"/>
        <v>Situation_Description_50211</v>
      </c>
      <c r="O341" s="136" t="s">
        <v>2333</v>
      </c>
      <c r="P341" s="136"/>
      <c r="Q341" s="211"/>
      <c r="R341" s="211"/>
      <c r="S341" s="140"/>
      <c r="T341" s="140"/>
      <c r="U341" s="136" t="s">
        <v>2334</v>
      </c>
      <c r="V341" s="141"/>
    </row>
    <row r="342" ht="25.5" customHeight="1">
      <c r="A342" s="136">
        <f t="shared" si="12"/>
        <v>50212</v>
      </c>
      <c r="B342" s="136">
        <v>50210.0</v>
      </c>
      <c r="C342" s="136">
        <v>2.0</v>
      </c>
      <c r="D342" s="136">
        <v>0.0</v>
      </c>
      <c r="E342" s="136" t="s">
        <v>138</v>
      </c>
      <c r="F342" s="136" t="s">
        <v>2095</v>
      </c>
      <c r="G342" s="140"/>
      <c r="H342" s="136" t="s">
        <v>1209</v>
      </c>
      <c r="I342" s="141"/>
      <c r="J342" s="136" t="s">
        <v>1005</v>
      </c>
      <c r="K342" s="136" t="s">
        <v>1005</v>
      </c>
      <c r="L342" s="220" t="s">
        <v>2323</v>
      </c>
      <c r="M342" s="141"/>
      <c r="N342" s="136" t="str">
        <f t="shared" si="13"/>
        <v>Situation_Description_50212</v>
      </c>
      <c r="O342" s="136" t="s">
        <v>2335</v>
      </c>
      <c r="P342" s="136" t="s">
        <v>2336</v>
      </c>
      <c r="Q342" s="140" t="s">
        <v>2337</v>
      </c>
      <c r="R342" s="140" t="s">
        <v>2338</v>
      </c>
      <c r="S342" s="140" t="s">
        <v>361</v>
      </c>
      <c r="T342" s="140"/>
      <c r="U342" s="136" t="s">
        <v>304</v>
      </c>
      <c r="V342" s="141"/>
    </row>
    <row r="343" ht="25.5" customHeight="1">
      <c r="A343" s="136">
        <f t="shared" si="12"/>
        <v>50213</v>
      </c>
      <c r="B343" s="136">
        <v>50210.0</v>
      </c>
      <c r="C343" s="136">
        <v>3.0</v>
      </c>
      <c r="D343" s="136">
        <v>0.0</v>
      </c>
      <c r="E343" s="136" t="s">
        <v>138</v>
      </c>
      <c r="F343" s="136" t="s">
        <v>2095</v>
      </c>
      <c r="G343" s="140"/>
      <c r="H343" s="136" t="s">
        <v>1209</v>
      </c>
      <c r="I343" s="141"/>
      <c r="J343" s="136" t="s">
        <v>1005</v>
      </c>
      <c r="K343" s="136" t="s">
        <v>1005</v>
      </c>
      <c r="L343" s="220" t="s">
        <v>2011</v>
      </c>
      <c r="M343" s="141"/>
      <c r="N343" s="136" t="str">
        <f t="shared" si="13"/>
        <v>Situation_Description_50213</v>
      </c>
      <c r="O343" s="136" t="s">
        <v>2339</v>
      </c>
      <c r="P343" s="136" t="s">
        <v>2340</v>
      </c>
      <c r="Q343" s="140" t="s">
        <v>2341</v>
      </c>
      <c r="R343" s="140" t="s">
        <v>2342</v>
      </c>
      <c r="S343" s="140" t="s">
        <v>361</v>
      </c>
      <c r="T343" s="140"/>
      <c r="U343" s="136" t="s">
        <v>304</v>
      </c>
      <c r="V343" s="141"/>
    </row>
    <row r="344" ht="25.5" customHeight="1">
      <c r="A344" s="131">
        <f t="shared" si="12"/>
        <v>50221</v>
      </c>
      <c r="B344" s="131">
        <v>50220.0</v>
      </c>
      <c r="C344" s="131">
        <v>1.0</v>
      </c>
      <c r="D344" s="131">
        <v>0.0</v>
      </c>
      <c r="E344" s="131" t="s">
        <v>138</v>
      </c>
      <c r="F344" s="131" t="s">
        <v>2095</v>
      </c>
      <c r="G344" s="210"/>
      <c r="H344" s="135" t="s">
        <v>1196</v>
      </c>
      <c r="I344" s="135"/>
      <c r="J344" s="131" t="s">
        <v>2343</v>
      </c>
      <c r="K344" s="131" t="s">
        <v>2344</v>
      </c>
      <c r="L344" s="131" t="s">
        <v>2345</v>
      </c>
      <c r="M344" s="131" t="s">
        <v>2346</v>
      </c>
      <c r="N344" s="131" t="str">
        <f t="shared" si="13"/>
        <v>Situation_Description_50221</v>
      </c>
      <c r="O344" s="131" t="s">
        <v>2347</v>
      </c>
      <c r="P344" s="131"/>
      <c r="Q344" s="210"/>
      <c r="R344" s="210"/>
      <c r="S344" s="134"/>
      <c r="T344" s="134"/>
      <c r="U344" s="131" t="s">
        <v>2348</v>
      </c>
      <c r="V344" s="135"/>
    </row>
    <row r="345" ht="25.5" customHeight="1">
      <c r="A345" s="131">
        <f t="shared" si="12"/>
        <v>50222</v>
      </c>
      <c r="B345" s="131">
        <v>50220.0</v>
      </c>
      <c r="C345" s="131">
        <v>2.0</v>
      </c>
      <c r="D345" s="131">
        <v>0.0</v>
      </c>
      <c r="E345" s="131" t="s">
        <v>138</v>
      </c>
      <c r="F345" s="131" t="s">
        <v>2095</v>
      </c>
      <c r="G345" s="134"/>
      <c r="H345" s="131" t="s">
        <v>1209</v>
      </c>
      <c r="I345" s="135"/>
      <c r="J345" s="131" t="s">
        <v>1005</v>
      </c>
      <c r="K345" s="131" t="s">
        <v>1005</v>
      </c>
      <c r="L345" s="219" t="s">
        <v>2349</v>
      </c>
      <c r="M345" s="135"/>
      <c r="N345" s="131" t="str">
        <f t="shared" si="13"/>
        <v>Situation_Description_50222</v>
      </c>
      <c r="O345" s="131" t="s">
        <v>2350</v>
      </c>
      <c r="P345" s="131" t="s">
        <v>2336</v>
      </c>
      <c r="Q345" s="134" t="s">
        <v>2351</v>
      </c>
      <c r="R345" s="134" t="s">
        <v>2352</v>
      </c>
      <c r="S345" s="134" t="s">
        <v>361</v>
      </c>
      <c r="T345" s="134"/>
      <c r="U345" s="131" t="s">
        <v>304</v>
      </c>
      <c r="V345" s="135"/>
    </row>
    <row r="346" ht="25.5" customHeight="1">
      <c r="A346" s="131">
        <f t="shared" si="12"/>
        <v>50223</v>
      </c>
      <c r="B346" s="131">
        <v>50220.0</v>
      </c>
      <c r="C346" s="131">
        <v>3.0</v>
      </c>
      <c r="D346" s="131">
        <v>0.0</v>
      </c>
      <c r="E346" s="131" t="s">
        <v>138</v>
      </c>
      <c r="F346" s="131" t="s">
        <v>2095</v>
      </c>
      <c r="G346" s="134"/>
      <c r="H346" s="131" t="s">
        <v>1209</v>
      </c>
      <c r="I346" s="135"/>
      <c r="J346" s="131" t="s">
        <v>1005</v>
      </c>
      <c r="K346" s="131" t="s">
        <v>1005</v>
      </c>
      <c r="L346" s="219" t="s">
        <v>2011</v>
      </c>
      <c r="M346" s="135"/>
      <c r="N346" s="131" t="str">
        <f t="shared" si="13"/>
        <v>Situation_Description_50223</v>
      </c>
      <c r="O346" s="131" t="s">
        <v>2353</v>
      </c>
      <c r="P346" s="131" t="s">
        <v>2340</v>
      </c>
      <c r="Q346" s="134" t="s">
        <v>2341</v>
      </c>
      <c r="R346" s="134" t="s">
        <v>2342</v>
      </c>
      <c r="S346" s="134" t="s">
        <v>361</v>
      </c>
      <c r="T346" s="134"/>
      <c r="U346" s="131" t="s">
        <v>304</v>
      </c>
      <c r="V346" s="135"/>
    </row>
    <row r="347">
      <c r="A347" s="121" t="s">
        <v>2354</v>
      </c>
      <c r="B347" s="122"/>
      <c r="C347" s="122"/>
      <c r="D347" s="203"/>
      <c r="E347" s="203"/>
      <c r="F347" s="203"/>
      <c r="G347" s="205"/>
      <c r="H347" s="203"/>
      <c r="I347" s="203"/>
      <c r="J347" s="203"/>
      <c r="K347" s="203"/>
      <c r="L347" s="203"/>
      <c r="M347" s="203"/>
      <c r="N347" s="122"/>
      <c r="O347" s="203"/>
      <c r="P347" s="203"/>
      <c r="Q347" s="205"/>
      <c r="R347" s="205"/>
      <c r="S347" s="205"/>
      <c r="T347" s="205"/>
      <c r="U347" s="203"/>
      <c r="V347" s="203"/>
    </row>
    <row r="348">
      <c r="A348" s="189">
        <f t="shared" ref="A348:A363" si="14">B348+(D348*100)+C348</f>
        <v>60000</v>
      </c>
      <c r="B348" s="189">
        <v>60000.0</v>
      </c>
      <c r="C348" s="189">
        <v>0.0</v>
      </c>
      <c r="D348" s="189">
        <v>0.0</v>
      </c>
      <c r="E348" s="189" t="s">
        <v>138</v>
      </c>
      <c r="F348" s="189" t="s">
        <v>2355</v>
      </c>
      <c r="G348" s="191"/>
      <c r="H348" s="192" t="s">
        <v>1196</v>
      </c>
      <c r="I348" s="192"/>
      <c r="J348" s="189" t="s">
        <v>2356</v>
      </c>
      <c r="K348" s="189" t="s">
        <v>2357</v>
      </c>
      <c r="L348" s="189" t="s">
        <v>2358</v>
      </c>
      <c r="M348" s="189" t="s">
        <v>1306</v>
      </c>
      <c r="N348" s="189" t="str">
        <f t="shared" ref="N348:N363" si="15">CONCATENATE("Situation_Description_",A348)</f>
        <v>Situation_Description_60000</v>
      </c>
      <c r="O348" s="189" t="s">
        <v>2359</v>
      </c>
      <c r="P348" s="193"/>
      <c r="Q348" s="193"/>
      <c r="R348" s="193"/>
      <c r="S348" s="193" t="s">
        <v>361</v>
      </c>
      <c r="T348" s="193"/>
      <c r="U348" s="189" t="s">
        <v>304</v>
      </c>
      <c r="V348" s="192"/>
    </row>
    <row r="349">
      <c r="A349" s="223">
        <f t="shared" si="14"/>
        <v>60001</v>
      </c>
      <c r="B349" s="223">
        <v>60000.0</v>
      </c>
      <c r="C349" s="223">
        <v>1.0</v>
      </c>
      <c r="D349" s="223">
        <v>0.0</v>
      </c>
      <c r="E349" s="223" t="s">
        <v>138</v>
      </c>
      <c r="F349" s="223" t="s">
        <v>2355</v>
      </c>
      <c r="G349" s="224"/>
      <c r="H349" s="225" t="s">
        <v>1196</v>
      </c>
      <c r="I349" s="225"/>
      <c r="J349" s="223" t="s">
        <v>2360</v>
      </c>
      <c r="K349" s="223" t="s">
        <v>2361</v>
      </c>
      <c r="L349" s="223" t="s">
        <v>2108</v>
      </c>
      <c r="M349" s="223" t="s">
        <v>2362</v>
      </c>
      <c r="N349" s="223" t="str">
        <f t="shared" si="15"/>
        <v>Situation_Description_60001</v>
      </c>
      <c r="O349" s="223" t="s">
        <v>2363</v>
      </c>
      <c r="P349" s="226" t="s">
        <v>2364</v>
      </c>
      <c r="Q349" s="226" t="s">
        <v>2365</v>
      </c>
      <c r="R349" s="226" t="s">
        <v>2365</v>
      </c>
      <c r="S349" s="226" t="s">
        <v>361</v>
      </c>
      <c r="T349" s="226"/>
      <c r="U349" s="223" t="s">
        <v>304</v>
      </c>
      <c r="V349" s="225"/>
    </row>
    <row r="350">
      <c r="A350" s="189">
        <f t="shared" si="14"/>
        <v>60101</v>
      </c>
      <c r="B350" s="189">
        <v>60100.0</v>
      </c>
      <c r="C350" s="189">
        <v>1.0</v>
      </c>
      <c r="D350" s="192"/>
      <c r="E350" s="189" t="s">
        <v>138</v>
      </c>
      <c r="F350" s="189" t="s">
        <v>2355</v>
      </c>
      <c r="G350" s="191"/>
      <c r="H350" s="192" t="s">
        <v>1196</v>
      </c>
      <c r="I350" s="192"/>
      <c r="J350" s="189" t="s">
        <v>2366</v>
      </c>
      <c r="K350" s="189" t="s">
        <v>2367</v>
      </c>
      <c r="L350" s="189" t="s">
        <v>2368</v>
      </c>
      <c r="M350" s="189" t="s">
        <v>2369</v>
      </c>
      <c r="N350" s="189" t="str">
        <f t="shared" si="15"/>
        <v>Situation_Description_60101</v>
      </c>
      <c r="O350" s="189" t="s">
        <v>2370</v>
      </c>
      <c r="P350" s="192"/>
      <c r="Q350" s="193"/>
      <c r="R350" s="193"/>
      <c r="S350" s="193" t="s">
        <v>361</v>
      </c>
      <c r="T350" s="193"/>
      <c r="U350" s="189" t="s">
        <v>304</v>
      </c>
      <c r="V350" s="192"/>
    </row>
    <row r="351">
      <c r="A351" s="223">
        <f t="shared" si="14"/>
        <v>60201</v>
      </c>
      <c r="B351" s="223">
        <v>60200.0</v>
      </c>
      <c r="C351" s="223">
        <v>1.0</v>
      </c>
      <c r="D351" s="225"/>
      <c r="E351" s="223" t="s">
        <v>138</v>
      </c>
      <c r="F351" s="223" t="s">
        <v>2355</v>
      </c>
      <c r="G351" s="224"/>
      <c r="H351" s="225" t="s">
        <v>1196</v>
      </c>
      <c r="I351" s="225"/>
      <c r="J351" s="223" t="s">
        <v>2371</v>
      </c>
      <c r="K351" s="223" t="s">
        <v>2372</v>
      </c>
      <c r="L351" s="223" t="s">
        <v>2373</v>
      </c>
      <c r="M351" s="223" t="s">
        <v>1306</v>
      </c>
      <c r="N351" s="223" t="str">
        <f t="shared" si="15"/>
        <v>Situation_Description_60201</v>
      </c>
      <c r="O351" s="223" t="s">
        <v>2374</v>
      </c>
      <c r="P351" s="225"/>
      <c r="Q351" s="226"/>
      <c r="R351" s="226"/>
      <c r="S351" s="226" t="s">
        <v>361</v>
      </c>
      <c r="T351" s="226"/>
      <c r="U351" s="223" t="s">
        <v>304</v>
      </c>
      <c r="V351" s="225"/>
    </row>
    <row r="352">
      <c r="A352" s="189">
        <f t="shared" si="14"/>
        <v>60301</v>
      </c>
      <c r="B352" s="189">
        <v>60300.0</v>
      </c>
      <c r="C352" s="189">
        <v>1.0</v>
      </c>
      <c r="D352" s="192"/>
      <c r="E352" s="189" t="s">
        <v>138</v>
      </c>
      <c r="F352" s="189" t="s">
        <v>2355</v>
      </c>
      <c r="G352" s="191"/>
      <c r="H352" s="192" t="s">
        <v>1196</v>
      </c>
      <c r="I352" s="192"/>
      <c r="J352" s="189" t="s">
        <v>2371</v>
      </c>
      <c r="K352" s="189" t="s">
        <v>2375</v>
      </c>
      <c r="L352" s="189" t="s">
        <v>2376</v>
      </c>
      <c r="M352" s="189" t="s">
        <v>1312</v>
      </c>
      <c r="N352" s="189" t="str">
        <f t="shared" si="15"/>
        <v>Situation_Description_60301</v>
      </c>
      <c r="O352" s="189" t="s">
        <v>2377</v>
      </c>
      <c r="P352" s="189" t="s">
        <v>2378</v>
      </c>
      <c r="Q352" s="193" t="s">
        <v>2379</v>
      </c>
      <c r="R352" s="193" t="s">
        <v>2379</v>
      </c>
      <c r="S352" s="193" t="s">
        <v>361</v>
      </c>
      <c r="T352" s="193"/>
      <c r="U352" s="189" t="s">
        <v>304</v>
      </c>
      <c r="V352" s="192"/>
    </row>
    <row r="353">
      <c r="A353" s="223">
        <f t="shared" si="14"/>
        <v>60401</v>
      </c>
      <c r="B353" s="223">
        <v>60400.0</v>
      </c>
      <c r="C353" s="223">
        <v>1.0</v>
      </c>
      <c r="D353" s="225"/>
      <c r="E353" s="223" t="s">
        <v>138</v>
      </c>
      <c r="F353" s="223" t="s">
        <v>2355</v>
      </c>
      <c r="G353" s="224"/>
      <c r="H353" s="225" t="s">
        <v>1196</v>
      </c>
      <c r="I353" s="225"/>
      <c r="J353" s="223" t="s">
        <v>2380</v>
      </c>
      <c r="K353" s="223" t="s">
        <v>2381</v>
      </c>
      <c r="L353" s="223" t="s">
        <v>2382</v>
      </c>
      <c r="M353" s="223" t="s">
        <v>1320</v>
      </c>
      <c r="N353" s="223" t="str">
        <f t="shared" si="15"/>
        <v>Situation_Description_60401</v>
      </c>
      <c r="O353" s="223" t="s">
        <v>2383</v>
      </c>
      <c r="P353" s="223" t="s">
        <v>2384</v>
      </c>
      <c r="Q353" s="226" t="s">
        <v>2385</v>
      </c>
      <c r="R353" s="226" t="s">
        <v>2385</v>
      </c>
      <c r="S353" s="226" t="s">
        <v>361</v>
      </c>
      <c r="T353" s="226"/>
      <c r="U353" s="223" t="s">
        <v>304</v>
      </c>
      <c r="V353" s="225"/>
    </row>
    <row r="354">
      <c r="A354" s="189">
        <f t="shared" si="14"/>
        <v>60501</v>
      </c>
      <c r="B354" s="189">
        <v>60500.0</v>
      </c>
      <c r="C354" s="189">
        <v>1.0</v>
      </c>
      <c r="D354" s="192"/>
      <c r="E354" s="189" t="s">
        <v>138</v>
      </c>
      <c r="F354" s="189" t="s">
        <v>2355</v>
      </c>
      <c r="G354" s="191"/>
      <c r="H354" s="192" t="s">
        <v>1196</v>
      </c>
      <c r="I354" s="192"/>
      <c r="J354" s="189" t="s">
        <v>2386</v>
      </c>
      <c r="K354" s="189" t="s">
        <v>2387</v>
      </c>
      <c r="L354" s="189" t="s">
        <v>2388</v>
      </c>
      <c r="M354" s="189" t="s">
        <v>1312</v>
      </c>
      <c r="N354" s="189" t="str">
        <f t="shared" si="15"/>
        <v>Situation_Description_60501</v>
      </c>
      <c r="O354" s="189" t="s">
        <v>2389</v>
      </c>
      <c r="P354" s="189" t="s">
        <v>2390</v>
      </c>
      <c r="Q354" s="193" t="s">
        <v>2391</v>
      </c>
      <c r="R354" s="193" t="s">
        <v>2391</v>
      </c>
      <c r="S354" s="193" t="s">
        <v>361</v>
      </c>
      <c r="T354" s="193"/>
      <c r="U354" s="189" t="s">
        <v>304</v>
      </c>
      <c r="V354" s="192"/>
    </row>
    <row r="355">
      <c r="A355" s="223">
        <f t="shared" si="14"/>
        <v>60601</v>
      </c>
      <c r="B355" s="223">
        <v>60600.0</v>
      </c>
      <c r="C355" s="223">
        <v>1.0</v>
      </c>
      <c r="D355" s="225"/>
      <c r="E355" s="223" t="s">
        <v>138</v>
      </c>
      <c r="F355" s="223" t="s">
        <v>2355</v>
      </c>
      <c r="G355" s="224"/>
      <c r="H355" s="225" t="s">
        <v>1196</v>
      </c>
      <c r="I355" s="225"/>
      <c r="J355" s="223" t="s">
        <v>2392</v>
      </c>
      <c r="K355" s="223" t="s">
        <v>2393</v>
      </c>
      <c r="L355" s="223" t="s">
        <v>2394</v>
      </c>
      <c r="M355" s="223" t="s">
        <v>1312</v>
      </c>
      <c r="N355" s="223" t="str">
        <f t="shared" si="15"/>
        <v>Situation_Description_60601</v>
      </c>
      <c r="O355" s="223" t="s">
        <v>2395</v>
      </c>
      <c r="P355" s="223" t="s">
        <v>2396</v>
      </c>
      <c r="Q355" s="226" t="s">
        <v>2397</v>
      </c>
      <c r="R355" s="226" t="s">
        <v>2397</v>
      </c>
      <c r="S355" s="226" t="s">
        <v>361</v>
      </c>
      <c r="T355" s="226"/>
      <c r="U355" s="223" t="s">
        <v>304</v>
      </c>
      <c r="V355" s="225"/>
    </row>
    <row r="356">
      <c r="A356" s="189">
        <f t="shared" si="14"/>
        <v>60701</v>
      </c>
      <c r="B356" s="189">
        <v>60700.0</v>
      </c>
      <c r="C356" s="189">
        <v>1.0</v>
      </c>
      <c r="D356" s="192"/>
      <c r="E356" s="189" t="s">
        <v>138</v>
      </c>
      <c r="F356" s="189" t="s">
        <v>2355</v>
      </c>
      <c r="G356" s="191"/>
      <c r="H356" s="192" t="s">
        <v>1196</v>
      </c>
      <c r="I356" s="192"/>
      <c r="J356" s="189" t="s">
        <v>2398</v>
      </c>
      <c r="K356" s="189" t="s">
        <v>2399</v>
      </c>
      <c r="L356" s="189" t="s">
        <v>2400</v>
      </c>
      <c r="M356" s="189" t="s">
        <v>2401</v>
      </c>
      <c r="N356" s="189" t="str">
        <f t="shared" si="15"/>
        <v>Situation_Description_60701</v>
      </c>
      <c r="O356" s="189" t="s">
        <v>2402</v>
      </c>
      <c r="P356" s="189" t="s">
        <v>2403</v>
      </c>
      <c r="Q356" s="193" t="s">
        <v>2404</v>
      </c>
      <c r="R356" s="193" t="s">
        <v>2404</v>
      </c>
      <c r="S356" s="193" t="s">
        <v>361</v>
      </c>
      <c r="T356" s="193"/>
      <c r="U356" s="189" t="s">
        <v>304</v>
      </c>
      <c r="V356" s="192"/>
    </row>
    <row r="357">
      <c r="A357" s="223">
        <f t="shared" si="14"/>
        <v>60801</v>
      </c>
      <c r="B357" s="223">
        <v>60800.0</v>
      </c>
      <c r="C357" s="223">
        <v>1.0</v>
      </c>
      <c r="D357" s="225"/>
      <c r="E357" s="223" t="s">
        <v>138</v>
      </c>
      <c r="F357" s="223" t="s">
        <v>2355</v>
      </c>
      <c r="G357" s="224"/>
      <c r="H357" s="225" t="s">
        <v>1196</v>
      </c>
      <c r="I357" s="225"/>
      <c r="J357" s="223" t="s">
        <v>2380</v>
      </c>
      <c r="K357" s="223" t="s">
        <v>2405</v>
      </c>
      <c r="L357" s="223" t="s">
        <v>1083</v>
      </c>
      <c r="M357" s="223" t="s">
        <v>2406</v>
      </c>
      <c r="N357" s="223" t="str">
        <f t="shared" si="15"/>
        <v>Situation_Description_60801</v>
      </c>
      <c r="O357" s="223" t="s">
        <v>2407</v>
      </c>
      <c r="P357" s="223" t="s">
        <v>2408</v>
      </c>
      <c r="Q357" s="226" t="s">
        <v>2365</v>
      </c>
      <c r="R357" s="226" t="s">
        <v>2365</v>
      </c>
      <c r="S357" s="226" t="s">
        <v>361</v>
      </c>
      <c r="T357" s="226"/>
      <c r="U357" s="223" t="s">
        <v>304</v>
      </c>
      <c r="V357" s="225"/>
    </row>
    <row r="358">
      <c r="A358" s="189">
        <f t="shared" si="14"/>
        <v>60901</v>
      </c>
      <c r="B358" s="189">
        <v>60900.0</v>
      </c>
      <c r="C358" s="189">
        <v>1.0</v>
      </c>
      <c r="D358" s="192"/>
      <c r="E358" s="189" t="s">
        <v>138</v>
      </c>
      <c r="F358" s="189" t="s">
        <v>2355</v>
      </c>
      <c r="G358" s="191"/>
      <c r="H358" s="192" t="s">
        <v>1196</v>
      </c>
      <c r="I358" s="192"/>
      <c r="J358" s="189" t="s">
        <v>2380</v>
      </c>
      <c r="K358" s="189" t="s">
        <v>2409</v>
      </c>
      <c r="L358" s="189" t="s">
        <v>2410</v>
      </c>
      <c r="M358" s="189" t="s">
        <v>2411</v>
      </c>
      <c r="N358" s="189" t="str">
        <f t="shared" si="15"/>
        <v>Situation_Description_60901</v>
      </c>
      <c r="O358" s="189" t="s">
        <v>2412</v>
      </c>
      <c r="P358" s="189" t="s">
        <v>2413</v>
      </c>
      <c r="Q358" s="193" t="s">
        <v>2414</v>
      </c>
      <c r="R358" s="193" t="s">
        <v>2414</v>
      </c>
      <c r="S358" s="193" t="s">
        <v>361</v>
      </c>
      <c r="T358" s="193"/>
      <c r="U358" s="189" t="s">
        <v>304</v>
      </c>
      <c r="V358" s="192"/>
    </row>
    <row r="359">
      <c r="A359" s="223">
        <f t="shared" si="14"/>
        <v>61001</v>
      </c>
      <c r="B359" s="223">
        <v>61000.0</v>
      </c>
      <c r="C359" s="223">
        <v>1.0</v>
      </c>
      <c r="D359" s="225"/>
      <c r="E359" s="223" t="s">
        <v>138</v>
      </c>
      <c r="F359" s="223" t="s">
        <v>2355</v>
      </c>
      <c r="G359" s="224"/>
      <c r="H359" s="225" t="s">
        <v>1196</v>
      </c>
      <c r="I359" s="225"/>
      <c r="J359" s="223" t="s">
        <v>2415</v>
      </c>
      <c r="K359" s="223" t="s">
        <v>2416</v>
      </c>
      <c r="L359" s="223" t="s">
        <v>2417</v>
      </c>
      <c r="M359" s="223" t="s">
        <v>1312</v>
      </c>
      <c r="N359" s="223" t="str">
        <f t="shared" si="15"/>
        <v>Situation_Description_61001</v>
      </c>
      <c r="O359" s="223" t="s">
        <v>2418</v>
      </c>
      <c r="P359" s="223" t="s">
        <v>2419</v>
      </c>
      <c r="Q359" s="226" t="s">
        <v>2420</v>
      </c>
      <c r="R359" s="226" t="s">
        <v>2421</v>
      </c>
      <c r="S359" s="226" t="s">
        <v>361</v>
      </c>
      <c r="T359" s="226"/>
      <c r="U359" s="223" t="s">
        <v>304</v>
      </c>
      <c r="V359" s="225"/>
    </row>
    <row r="360">
      <c r="A360" s="189">
        <f t="shared" si="14"/>
        <v>61101</v>
      </c>
      <c r="B360" s="189">
        <v>61100.0</v>
      </c>
      <c r="C360" s="189">
        <v>1.0</v>
      </c>
      <c r="D360" s="192"/>
      <c r="E360" s="189" t="s">
        <v>138</v>
      </c>
      <c r="F360" s="189" t="s">
        <v>2355</v>
      </c>
      <c r="G360" s="191"/>
      <c r="H360" s="192" t="s">
        <v>1196</v>
      </c>
      <c r="I360" s="192"/>
      <c r="J360" s="189" t="s">
        <v>2422</v>
      </c>
      <c r="K360" s="189" t="s">
        <v>2423</v>
      </c>
      <c r="L360" s="189" t="s">
        <v>2424</v>
      </c>
      <c r="M360" s="189" t="s">
        <v>1297</v>
      </c>
      <c r="N360" s="189" t="str">
        <f t="shared" si="15"/>
        <v>Situation_Description_61101</v>
      </c>
      <c r="O360" s="189" t="s">
        <v>2425</v>
      </c>
      <c r="P360" s="189" t="s">
        <v>2426</v>
      </c>
      <c r="Q360" s="193" t="s">
        <v>2427</v>
      </c>
      <c r="R360" s="193" t="s">
        <v>2428</v>
      </c>
      <c r="S360" s="193" t="s">
        <v>361</v>
      </c>
      <c r="T360" s="193"/>
      <c r="U360" s="189" t="s">
        <v>304</v>
      </c>
      <c r="V360" s="192"/>
    </row>
    <row r="361">
      <c r="A361" s="223">
        <f t="shared" si="14"/>
        <v>61201</v>
      </c>
      <c r="B361" s="223">
        <v>61200.0</v>
      </c>
      <c r="C361" s="223">
        <v>1.0</v>
      </c>
      <c r="D361" s="225"/>
      <c r="E361" s="223" t="s">
        <v>138</v>
      </c>
      <c r="F361" s="223" t="s">
        <v>2355</v>
      </c>
      <c r="G361" s="224"/>
      <c r="H361" s="225" t="s">
        <v>1196</v>
      </c>
      <c r="I361" s="225"/>
      <c r="J361" s="223" t="s">
        <v>2429</v>
      </c>
      <c r="K361" s="223" t="s">
        <v>2430</v>
      </c>
      <c r="L361" s="223" t="s">
        <v>2431</v>
      </c>
      <c r="M361" s="223" t="s">
        <v>2432</v>
      </c>
      <c r="N361" s="223" t="str">
        <f t="shared" si="15"/>
        <v>Situation_Description_61201</v>
      </c>
      <c r="O361" s="223" t="s">
        <v>2433</v>
      </c>
      <c r="P361" s="223" t="s">
        <v>2434</v>
      </c>
      <c r="Q361" s="226" t="s">
        <v>2435</v>
      </c>
      <c r="R361" s="226" t="s">
        <v>2436</v>
      </c>
      <c r="S361" s="226" t="s">
        <v>361</v>
      </c>
      <c r="T361" s="226"/>
      <c r="U361" s="223" t="s">
        <v>304</v>
      </c>
      <c r="V361" s="225"/>
    </row>
    <row r="362">
      <c r="A362" s="189">
        <f t="shared" si="14"/>
        <v>61301</v>
      </c>
      <c r="B362" s="189">
        <v>61300.0</v>
      </c>
      <c r="C362" s="189">
        <v>1.0</v>
      </c>
      <c r="D362" s="192"/>
      <c r="E362" s="189" t="s">
        <v>138</v>
      </c>
      <c r="F362" s="189" t="s">
        <v>2355</v>
      </c>
      <c r="G362" s="191"/>
      <c r="H362" s="192" t="s">
        <v>1196</v>
      </c>
      <c r="I362" s="192"/>
      <c r="J362" s="189" t="s">
        <v>2429</v>
      </c>
      <c r="K362" s="189" t="s">
        <v>2437</v>
      </c>
      <c r="L362" s="189" t="s">
        <v>2438</v>
      </c>
      <c r="M362" s="189" t="s">
        <v>2432</v>
      </c>
      <c r="N362" s="189" t="str">
        <f t="shared" si="15"/>
        <v>Situation_Description_61301</v>
      </c>
      <c r="O362" s="189" t="s">
        <v>2439</v>
      </c>
      <c r="P362" s="189" t="s">
        <v>2440</v>
      </c>
      <c r="Q362" s="193" t="s">
        <v>2441</v>
      </c>
      <c r="R362" s="193" t="s">
        <v>2441</v>
      </c>
      <c r="S362" s="193" t="s">
        <v>361</v>
      </c>
      <c r="T362" s="193"/>
      <c r="U362" s="189" t="s">
        <v>304</v>
      </c>
      <c r="V362" s="192"/>
    </row>
    <row r="363">
      <c r="A363" s="223">
        <f t="shared" si="14"/>
        <v>61401</v>
      </c>
      <c r="B363" s="223">
        <v>61400.0</v>
      </c>
      <c r="C363" s="223">
        <v>1.0</v>
      </c>
      <c r="D363" s="225"/>
      <c r="E363" s="223" t="s">
        <v>138</v>
      </c>
      <c r="F363" s="223" t="s">
        <v>2355</v>
      </c>
      <c r="G363" s="224"/>
      <c r="H363" s="225" t="s">
        <v>1196</v>
      </c>
      <c r="I363" s="225"/>
      <c r="J363" s="223" t="s">
        <v>2442</v>
      </c>
      <c r="K363" s="223" t="s">
        <v>2443</v>
      </c>
      <c r="L363" s="223" t="s">
        <v>2444</v>
      </c>
      <c r="M363" s="223" t="s">
        <v>1320</v>
      </c>
      <c r="N363" s="223" t="str">
        <f t="shared" si="15"/>
        <v>Situation_Description_61401</v>
      </c>
      <c r="O363" s="223" t="s">
        <v>2445</v>
      </c>
      <c r="P363" s="223" t="s">
        <v>2446</v>
      </c>
      <c r="Q363" s="226" t="s">
        <v>2447</v>
      </c>
      <c r="R363" s="226" t="s">
        <v>2447</v>
      </c>
      <c r="S363" s="226" t="s">
        <v>361</v>
      </c>
      <c r="T363" s="226"/>
      <c r="U363" s="223" t="s">
        <v>304</v>
      </c>
      <c r="V363" s="225"/>
    </row>
    <row r="364">
      <c r="A364" s="121" t="s">
        <v>2448</v>
      </c>
      <c r="B364" s="122"/>
      <c r="C364" s="122"/>
      <c r="D364" s="203"/>
      <c r="E364" s="203"/>
      <c r="F364" s="203"/>
      <c r="G364" s="205"/>
      <c r="H364" s="203"/>
      <c r="I364" s="203"/>
      <c r="J364" s="203"/>
      <c r="K364" s="203"/>
      <c r="L364" s="203"/>
      <c r="M364" s="203"/>
      <c r="N364" s="122"/>
      <c r="O364" s="203"/>
      <c r="P364" s="203"/>
      <c r="Q364" s="205"/>
      <c r="R364" s="205"/>
      <c r="S364" s="205"/>
      <c r="T364" s="205"/>
      <c r="U364" s="203"/>
      <c r="V364" s="203"/>
    </row>
    <row r="365" ht="27.75" customHeight="1">
      <c r="A365" s="131">
        <f t="shared" ref="A365:A400" si="16">B365+(D365*100)+C365</f>
        <v>1000001</v>
      </c>
      <c r="B365" s="131">
        <v>1000000.0</v>
      </c>
      <c r="C365" s="131">
        <v>1.0</v>
      </c>
      <c r="D365" s="131">
        <v>0.0</v>
      </c>
      <c r="E365" s="131" t="s">
        <v>138</v>
      </c>
      <c r="F365" s="131" t="s">
        <v>2449</v>
      </c>
      <c r="G365" s="134"/>
      <c r="H365" s="131" t="s">
        <v>2450</v>
      </c>
      <c r="I365" s="135"/>
      <c r="J365" s="131" t="s">
        <v>2451</v>
      </c>
      <c r="K365" s="131" t="s">
        <v>2452</v>
      </c>
      <c r="L365" s="131" t="s">
        <v>2453</v>
      </c>
      <c r="M365" s="131" t="s">
        <v>2454</v>
      </c>
      <c r="N365" s="131" t="str">
        <f t="shared" ref="N365:N400" si="17">CONCATENATE("Situation_Description_",A365)</f>
        <v>Situation_Description_1000001</v>
      </c>
      <c r="O365" s="131" t="s">
        <v>2455</v>
      </c>
      <c r="P365" s="135"/>
      <c r="Q365" s="210"/>
      <c r="R365" s="210"/>
      <c r="S365" s="210"/>
      <c r="T365" s="131">
        <v>1000002.0</v>
      </c>
      <c r="U365" s="135"/>
      <c r="V365" s="135"/>
    </row>
    <row r="366" ht="27.75" customHeight="1">
      <c r="A366" s="131">
        <f t="shared" si="16"/>
        <v>1000002</v>
      </c>
      <c r="B366" s="131">
        <v>1000000.0</v>
      </c>
      <c r="C366" s="131">
        <v>2.0</v>
      </c>
      <c r="D366" s="131">
        <v>0.0</v>
      </c>
      <c r="E366" s="131" t="s">
        <v>138</v>
      </c>
      <c r="F366" s="131" t="s">
        <v>2449</v>
      </c>
      <c r="G366" s="134"/>
      <c r="H366" s="131" t="s">
        <v>2456</v>
      </c>
      <c r="I366" s="135"/>
      <c r="J366" s="131" t="s">
        <v>1005</v>
      </c>
      <c r="K366" s="131" t="s">
        <v>1005</v>
      </c>
      <c r="L366" s="131" t="s">
        <v>2457</v>
      </c>
      <c r="M366" s="131" t="s">
        <v>2458</v>
      </c>
      <c r="N366" s="131" t="str">
        <f t="shared" si="17"/>
        <v>Situation_Description_1000002</v>
      </c>
      <c r="O366" s="131" t="s">
        <v>2459</v>
      </c>
      <c r="P366" s="135"/>
      <c r="Q366" s="210"/>
      <c r="R366" s="210"/>
      <c r="S366" s="210"/>
      <c r="T366" s="131">
        <v>1000003.0</v>
      </c>
      <c r="U366" s="135"/>
      <c r="V366" s="135"/>
    </row>
    <row r="367" ht="27.75" customHeight="1">
      <c r="A367" s="131">
        <f t="shared" si="16"/>
        <v>1000003</v>
      </c>
      <c r="B367" s="131">
        <v>1000000.0</v>
      </c>
      <c r="C367" s="131">
        <v>3.0</v>
      </c>
      <c r="D367" s="131">
        <v>0.0</v>
      </c>
      <c r="E367" s="131" t="s">
        <v>138</v>
      </c>
      <c r="F367" s="131" t="s">
        <v>2449</v>
      </c>
      <c r="G367" s="134"/>
      <c r="H367" s="131" t="s">
        <v>2456</v>
      </c>
      <c r="I367" s="135"/>
      <c r="J367" s="131" t="s">
        <v>1005</v>
      </c>
      <c r="K367" s="131" t="s">
        <v>1005</v>
      </c>
      <c r="L367" s="131" t="s">
        <v>2460</v>
      </c>
      <c r="M367" s="131" t="s">
        <v>2461</v>
      </c>
      <c r="N367" s="131" t="str">
        <f t="shared" si="17"/>
        <v>Situation_Description_1000003</v>
      </c>
      <c r="O367" s="131" t="s">
        <v>2462</v>
      </c>
      <c r="P367" s="135"/>
      <c r="Q367" s="210"/>
      <c r="R367" s="210"/>
      <c r="S367" s="210"/>
      <c r="T367" s="131">
        <v>1000004.0</v>
      </c>
      <c r="U367" s="135"/>
      <c r="V367" s="135"/>
    </row>
    <row r="368" ht="27.75" customHeight="1">
      <c r="A368" s="131">
        <f t="shared" si="16"/>
        <v>1000004</v>
      </c>
      <c r="B368" s="131">
        <v>1000000.0</v>
      </c>
      <c r="C368" s="131">
        <v>4.0</v>
      </c>
      <c r="D368" s="131">
        <v>0.0</v>
      </c>
      <c r="E368" s="131" t="s">
        <v>138</v>
      </c>
      <c r="F368" s="131" t="s">
        <v>2449</v>
      </c>
      <c r="G368" s="134"/>
      <c r="H368" s="131" t="s">
        <v>2456</v>
      </c>
      <c r="I368" s="135"/>
      <c r="J368" s="131" t="s">
        <v>1005</v>
      </c>
      <c r="K368" s="131" t="s">
        <v>1005</v>
      </c>
      <c r="L368" s="131" t="s">
        <v>968</v>
      </c>
      <c r="M368" s="131" t="s">
        <v>2463</v>
      </c>
      <c r="N368" s="131" t="str">
        <f t="shared" si="17"/>
        <v>Situation_Description_1000004</v>
      </c>
      <c r="O368" s="131" t="s">
        <v>2464</v>
      </c>
      <c r="P368" s="135"/>
      <c r="Q368" s="210"/>
      <c r="R368" s="210"/>
      <c r="S368" s="210"/>
      <c r="T368" s="131">
        <v>1000005.0</v>
      </c>
      <c r="U368" s="135"/>
      <c r="V368" s="135"/>
    </row>
    <row r="369" ht="27.75" customHeight="1">
      <c r="A369" s="131">
        <f t="shared" si="16"/>
        <v>1000005</v>
      </c>
      <c r="B369" s="131">
        <v>1000000.0</v>
      </c>
      <c r="C369" s="131">
        <v>5.0</v>
      </c>
      <c r="D369" s="131">
        <v>0.0</v>
      </c>
      <c r="E369" s="131" t="s">
        <v>138</v>
      </c>
      <c r="F369" s="131" t="s">
        <v>2449</v>
      </c>
      <c r="G369" s="134"/>
      <c r="H369" s="131" t="s">
        <v>2456</v>
      </c>
      <c r="I369" s="135"/>
      <c r="J369" s="131" t="s">
        <v>1005</v>
      </c>
      <c r="K369" s="131" t="s">
        <v>1005</v>
      </c>
      <c r="L369" s="131" t="s">
        <v>975</v>
      </c>
      <c r="M369" s="131" t="s">
        <v>2465</v>
      </c>
      <c r="N369" s="131" t="str">
        <f t="shared" si="17"/>
        <v>Situation_Description_1000005</v>
      </c>
      <c r="O369" s="131" t="s">
        <v>2466</v>
      </c>
      <c r="P369" s="135"/>
      <c r="Q369" s="210"/>
      <c r="R369" s="210"/>
      <c r="S369" s="210"/>
      <c r="T369" s="131">
        <v>1000006.0</v>
      </c>
      <c r="U369" s="135"/>
      <c r="V369" s="135"/>
    </row>
    <row r="370" ht="27.75" customHeight="1">
      <c r="A370" s="131">
        <f t="shared" si="16"/>
        <v>1000006</v>
      </c>
      <c r="B370" s="131">
        <v>1000000.0</v>
      </c>
      <c r="C370" s="131">
        <v>6.0</v>
      </c>
      <c r="D370" s="131">
        <v>0.0</v>
      </c>
      <c r="E370" s="131" t="s">
        <v>138</v>
      </c>
      <c r="F370" s="131" t="s">
        <v>2449</v>
      </c>
      <c r="G370" s="134"/>
      <c r="H370" s="131" t="s">
        <v>2456</v>
      </c>
      <c r="I370" s="135"/>
      <c r="J370" s="131" t="s">
        <v>1005</v>
      </c>
      <c r="K370" s="131" t="s">
        <v>1005</v>
      </c>
      <c r="L370" s="131" t="s">
        <v>2467</v>
      </c>
      <c r="M370" s="131" t="s">
        <v>2468</v>
      </c>
      <c r="N370" s="131" t="str">
        <f t="shared" si="17"/>
        <v>Situation_Description_1000006</v>
      </c>
      <c r="O370" s="131" t="s">
        <v>2469</v>
      </c>
      <c r="P370" s="135"/>
      <c r="Q370" s="210"/>
      <c r="R370" s="210"/>
      <c r="S370" s="210"/>
      <c r="T370" s="131">
        <v>1000007.0</v>
      </c>
      <c r="U370" s="135"/>
      <c r="V370" s="135"/>
    </row>
    <row r="371" ht="27.75" customHeight="1">
      <c r="A371" s="131">
        <f t="shared" si="16"/>
        <v>1000007</v>
      </c>
      <c r="B371" s="131">
        <v>1000000.0</v>
      </c>
      <c r="C371" s="131">
        <v>7.0</v>
      </c>
      <c r="D371" s="131">
        <v>0.0</v>
      </c>
      <c r="E371" s="131" t="s">
        <v>138</v>
      </c>
      <c r="F371" s="131" t="s">
        <v>2449</v>
      </c>
      <c r="G371" s="134"/>
      <c r="H371" s="131" t="s">
        <v>2456</v>
      </c>
      <c r="I371" s="135"/>
      <c r="J371" s="131" t="s">
        <v>1005</v>
      </c>
      <c r="K371" s="131" t="s">
        <v>1005</v>
      </c>
      <c r="L371" s="131" t="s">
        <v>987</v>
      </c>
      <c r="M371" s="131" t="s">
        <v>2470</v>
      </c>
      <c r="N371" s="131" t="str">
        <f t="shared" si="17"/>
        <v>Situation_Description_1000007</v>
      </c>
      <c r="O371" s="131" t="s">
        <v>2471</v>
      </c>
      <c r="P371" s="135"/>
      <c r="Q371" s="210"/>
      <c r="R371" s="210"/>
      <c r="S371" s="210"/>
      <c r="T371" s="219">
        <v>1.0E7</v>
      </c>
      <c r="U371" s="135"/>
      <c r="V371" s="135"/>
    </row>
    <row r="372" ht="27.75" customHeight="1">
      <c r="A372" s="136">
        <f t="shared" si="16"/>
        <v>1000101</v>
      </c>
      <c r="B372" s="136">
        <v>1000100.0</v>
      </c>
      <c r="C372" s="136">
        <v>1.0</v>
      </c>
      <c r="D372" s="136">
        <v>0.0</v>
      </c>
      <c r="E372" s="136" t="s">
        <v>138</v>
      </c>
      <c r="F372" s="136" t="s">
        <v>2449</v>
      </c>
      <c r="G372" s="140"/>
      <c r="H372" s="136" t="s">
        <v>2450</v>
      </c>
      <c r="I372" s="141"/>
      <c r="J372" s="136" t="s">
        <v>2472</v>
      </c>
      <c r="K372" s="136" t="s">
        <v>2473</v>
      </c>
      <c r="L372" s="136" t="s">
        <v>2474</v>
      </c>
      <c r="M372" s="136" t="s">
        <v>2475</v>
      </c>
      <c r="N372" s="136" t="str">
        <f t="shared" si="17"/>
        <v>Situation_Description_1000101</v>
      </c>
      <c r="O372" s="136" t="s">
        <v>2476</v>
      </c>
      <c r="P372" s="141"/>
      <c r="Q372" s="211"/>
      <c r="R372" s="211"/>
      <c r="S372" s="211"/>
      <c r="T372" s="136">
        <v>1000102.0</v>
      </c>
      <c r="U372" s="141"/>
      <c r="V372" s="141"/>
    </row>
    <row r="373" ht="27.75" customHeight="1">
      <c r="A373" s="136">
        <f t="shared" si="16"/>
        <v>1000102</v>
      </c>
      <c r="B373" s="136">
        <v>1000100.0</v>
      </c>
      <c r="C373" s="136">
        <v>2.0</v>
      </c>
      <c r="D373" s="136">
        <v>0.0</v>
      </c>
      <c r="E373" s="136" t="s">
        <v>138</v>
      </c>
      <c r="F373" s="136" t="s">
        <v>2449</v>
      </c>
      <c r="G373" s="140"/>
      <c r="H373" s="136" t="s">
        <v>2456</v>
      </c>
      <c r="I373" s="141"/>
      <c r="J373" s="136" t="s">
        <v>1005</v>
      </c>
      <c r="K373" s="136" t="s">
        <v>1005</v>
      </c>
      <c r="L373" s="136" t="s">
        <v>2457</v>
      </c>
      <c r="M373" s="136" t="s">
        <v>2458</v>
      </c>
      <c r="N373" s="136" t="str">
        <f t="shared" si="17"/>
        <v>Situation_Description_1000102</v>
      </c>
      <c r="O373" s="136" t="s">
        <v>2477</v>
      </c>
      <c r="P373" s="141"/>
      <c r="Q373" s="211"/>
      <c r="R373" s="211"/>
      <c r="S373" s="211"/>
      <c r="T373" s="136">
        <v>1000103.0</v>
      </c>
      <c r="U373" s="141"/>
      <c r="V373" s="141"/>
    </row>
    <row r="374" ht="27.75" customHeight="1">
      <c r="A374" s="136">
        <f t="shared" si="16"/>
        <v>1000103</v>
      </c>
      <c r="B374" s="136">
        <v>1000100.0</v>
      </c>
      <c r="C374" s="136">
        <v>3.0</v>
      </c>
      <c r="D374" s="136">
        <v>0.0</v>
      </c>
      <c r="E374" s="136" t="s">
        <v>138</v>
      </c>
      <c r="F374" s="136" t="s">
        <v>2449</v>
      </c>
      <c r="G374" s="140"/>
      <c r="H374" s="136" t="s">
        <v>2456</v>
      </c>
      <c r="I374" s="141"/>
      <c r="J374" s="136" t="s">
        <v>1005</v>
      </c>
      <c r="K374" s="136" t="s">
        <v>1005</v>
      </c>
      <c r="L374" s="136" t="s">
        <v>2460</v>
      </c>
      <c r="M374" s="136" t="s">
        <v>2461</v>
      </c>
      <c r="N374" s="136" t="str">
        <f t="shared" si="17"/>
        <v>Situation_Description_1000103</v>
      </c>
      <c r="O374" s="136" t="s">
        <v>2478</v>
      </c>
      <c r="P374" s="141"/>
      <c r="Q374" s="211"/>
      <c r="R374" s="211"/>
      <c r="S374" s="211"/>
      <c r="T374" s="136">
        <v>1000104.0</v>
      </c>
      <c r="U374" s="141"/>
      <c r="V374" s="141"/>
    </row>
    <row r="375" ht="27.75" customHeight="1">
      <c r="A375" s="136">
        <f t="shared" si="16"/>
        <v>1000104</v>
      </c>
      <c r="B375" s="136">
        <v>1000100.0</v>
      </c>
      <c r="C375" s="136">
        <v>4.0</v>
      </c>
      <c r="D375" s="136">
        <v>0.0</v>
      </c>
      <c r="E375" s="136" t="s">
        <v>138</v>
      </c>
      <c r="F375" s="136" t="s">
        <v>2449</v>
      </c>
      <c r="G375" s="140"/>
      <c r="H375" s="136" t="s">
        <v>2456</v>
      </c>
      <c r="I375" s="141"/>
      <c r="J375" s="136" t="s">
        <v>1005</v>
      </c>
      <c r="K375" s="136" t="s">
        <v>1005</v>
      </c>
      <c r="L375" s="136" t="s">
        <v>968</v>
      </c>
      <c r="M375" s="136" t="s">
        <v>2463</v>
      </c>
      <c r="N375" s="136" t="str">
        <f t="shared" si="17"/>
        <v>Situation_Description_1000104</v>
      </c>
      <c r="O375" s="136" t="s">
        <v>2479</v>
      </c>
      <c r="P375" s="141"/>
      <c r="Q375" s="211"/>
      <c r="R375" s="211"/>
      <c r="S375" s="211"/>
      <c r="T375" s="136">
        <v>1000105.0</v>
      </c>
      <c r="U375" s="141"/>
      <c r="V375" s="141"/>
    </row>
    <row r="376" ht="27.75" customHeight="1">
      <c r="A376" s="136">
        <f t="shared" si="16"/>
        <v>1000105</v>
      </c>
      <c r="B376" s="136">
        <v>1000100.0</v>
      </c>
      <c r="C376" s="136">
        <v>5.0</v>
      </c>
      <c r="D376" s="136">
        <v>0.0</v>
      </c>
      <c r="E376" s="136" t="s">
        <v>138</v>
      </c>
      <c r="F376" s="136" t="s">
        <v>2449</v>
      </c>
      <c r="G376" s="140"/>
      <c r="H376" s="136" t="s">
        <v>2456</v>
      </c>
      <c r="I376" s="141"/>
      <c r="J376" s="136" t="s">
        <v>1005</v>
      </c>
      <c r="K376" s="136" t="s">
        <v>1005</v>
      </c>
      <c r="L376" s="136" t="s">
        <v>975</v>
      </c>
      <c r="M376" s="136" t="s">
        <v>2465</v>
      </c>
      <c r="N376" s="136" t="str">
        <f t="shared" si="17"/>
        <v>Situation_Description_1000105</v>
      </c>
      <c r="O376" s="136" t="s">
        <v>2480</v>
      </c>
      <c r="P376" s="141"/>
      <c r="Q376" s="211"/>
      <c r="R376" s="211"/>
      <c r="S376" s="211"/>
      <c r="T376" s="136">
        <v>1000106.0</v>
      </c>
      <c r="U376" s="141"/>
      <c r="V376" s="141"/>
    </row>
    <row r="377" ht="27.75" customHeight="1">
      <c r="A377" s="136">
        <f t="shared" si="16"/>
        <v>1000106</v>
      </c>
      <c r="B377" s="136">
        <v>1000100.0</v>
      </c>
      <c r="C377" s="136">
        <v>6.0</v>
      </c>
      <c r="D377" s="136">
        <v>0.0</v>
      </c>
      <c r="E377" s="136" t="s">
        <v>138</v>
      </c>
      <c r="F377" s="136" t="s">
        <v>2449</v>
      </c>
      <c r="G377" s="140"/>
      <c r="H377" s="136" t="s">
        <v>2456</v>
      </c>
      <c r="I377" s="141"/>
      <c r="J377" s="136" t="s">
        <v>1005</v>
      </c>
      <c r="K377" s="136" t="s">
        <v>1005</v>
      </c>
      <c r="L377" s="136" t="s">
        <v>2467</v>
      </c>
      <c r="M377" s="136" t="s">
        <v>2468</v>
      </c>
      <c r="N377" s="136" t="str">
        <f t="shared" si="17"/>
        <v>Situation_Description_1000106</v>
      </c>
      <c r="O377" s="136" t="s">
        <v>2481</v>
      </c>
      <c r="P377" s="141"/>
      <c r="Q377" s="211"/>
      <c r="R377" s="211"/>
      <c r="S377" s="211"/>
      <c r="T377" s="136">
        <v>1000107.0</v>
      </c>
      <c r="U377" s="141"/>
      <c r="V377" s="141"/>
    </row>
    <row r="378" ht="27.75" customHeight="1">
      <c r="A378" s="136">
        <f t="shared" si="16"/>
        <v>1000107</v>
      </c>
      <c r="B378" s="136">
        <v>1000100.0</v>
      </c>
      <c r="C378" s="136">
        <v>7.0</v>
      </c>
      <c r="D378" s="136">
        <v>0.0</v>
      </c>
      <c r="E378" s="136" t="s">
        <v>138</v>
      </c>
      <c r="F378" s="136" t="s">
        <v>2449</v>
      </c>
      <c r="G378" s="140"/>
      <c r="H378" s="136" t="s">
        <v>2456</v>
      </c>
      <c r="I378" s="141"/>
      <c r="J378" s="136" t="s">
        <v>1005</v>
      </c>
      <c r="K378" s="136" t="s">
        <v>1005</v>
      </c>
      <c r="L378" s="136" t="s">
        <v>987</v>
      </c>
      <c r="M378" s="136" t="s">
        <v>2470</v>
      </c>
      <c r="N378" s="136" t="str">
        <f t="shared" si="17"/>
        <v>Situation_Description_1000107</v>
      </c>
      <c r="O378" s="136" t="s">
        <v>2482</v>
      </c>
      <c r="P378" s="141"/>
      <c r="Q378" s="211"/>
      <c r="R378" s="211"/>
      <c r="S378" s="211"/>
      <c r="T378" s="220">
        <v>1.0E7</v>
      </c>
      <c r="U378" s="141"/>
      <c r="V378" s="141"/>
    </row>
    <row r="379" ht="27.75" customHeight="1">
      <c r="A379" s="131">
        <f t="shared" si="16"/>
        <v>1000201</v>
      </c>
      <c r="B379" s="131">
        <v>1000200.0</v>
      </c>
      <c r="C379" s="131">
        <v>1.0</v>
      </c>
      <c r="D379" s="131">
        <v>0.0</v>
      </c>
      <c r="E379" s="131" t="s">
        <v>138</v>
      </c>
      <c r="F379" s="131" t="s">
        <v>2449</v>
      </c>
      <c r="G379" s="134"/>
      <c r="H379" s="131" t="s">
        <v>2450</v>
      </c>
      <c r="I379" s="135"/>
      <c r="J379" s="131" t="s">
        <v>2483</v>
      </c>
      <c r="K379" s="131" t="s">
        <v>2484</v>
      </c>
      <c r="L379" s="131" t="s">
        <v>2485</v>
      </c>
      <c r="M379" s="131" t="s">
        <v>2486</v>
      </c>
      <c r="N379" s="131" t="str">
        <f t="shared" si="17"/>
        <v>Situation_Description_1000201</v>
      </c>
      <c r="O379" s="131" t="s">
        <v>2487</v>
      </c>
      <c r="P379" s="135"/>
      <c r="Q379" s="210"/>
      <c r="R379" s="210"/>
      <c r="S379" s="210"/>
      <c r="T379" s="219">
        <v>1.0E7</v>
      </c>
      <c r="U379" s="135"/>
      <c r="V379" s="135"/>
    </row>
    <row r="380" ht="27.75" customHeight="1">
      <c r="A380" s="136">
        <f t="shared" si="16"/>
        <v>1000301</v>
      </c>
      <c r="B380" s="136">
        <v>1000300.0</v>
      </c>
      <c r="C380" s="136">
        <v>1.0</v>
      </c>
      <c r="D380" s="136">
        <v>0.0</v>
      </c>
      <c r="E380" s="136" t="s">
        <v>138</v>
      </c>
      <c r="F380" s="136" t="s">
        <v>2449</v>
      </c>
      <c r="G380" s="140"/>
      <c r="H380" s="136" t="s">
        <v>2450</v>
      </c>
      <c r="I380" s="141"/>
      <c r="J380" s="136" t="s">
        <v>2488</v>
      </c>
      <c r="K380" s="136" t="s">
        <v>2489</v>
      </c>
      <c r="L380" s="136" t="s">
        <v>2490</v>
      </c>
      <c r="M380" s="136" t="s">
        <v>2491</v>
      </c>
      <c r="N380" s="136" t="str">
        <f t="shared" si="17"/>
        <v>Situation_Description_1000301</v>
      </c>
      <c r="O380" s="136" t="s">
        <v>2492</v>
      </c>
      <c r="P380" s="141"/>
      <c r="Q380" s="211"/>
      <c r="R380" s="211"/>
      <c r="S380" s="211"/>
      <c r="T380" s="220">
        <v>1.0E7</v>
      </c>
      <c r="U380" s="141"/>
      <c r="V380" s="141"/>
    </row>
    <row r="381" ht="27.75" customHeight="1">
      <c r="A381" s="131">
        <f t="shared" si="16"/>
        <v>1000401</v>
      </c>
      <c r="B381" s="131">
        <v>1000400.0</v>
      </c>
      <c r="C381" s="131">
        <v>1.0</v>
      </c>
      <c r="D381" s="131">
        <v>0.0</v>
      </c>
      <c r="E381" s="131" t="s">
        <v>138</v>
      </c>
      <c r="F381" s="131" t="s">
        <v>2449</v>
      </c>
      <c r="G381" s="134"/>
      <c r="H381" s="131" t="s">
        <v>2450</v>
      </c>
      <c r="I381" s="135"/>
      <c r="J381" s="131" t="s">
        <v>2493</v>
      </c>
      <c r="K381" s="131" t="s">
        <v>2494</v>
      </c>
      <c r="L381" s="131" t="s">
        <v>2495</v>
      </c>
      <c r="M381" s="131" t="s">
        <v>2496</v>
      </c>
      <c r="N381" s="131" t="str">
        <f t="shared" si="17"/>
        <v>Situation_Description_1000401</v>
      </c>
      <c r="O381" s="131" t="s">
        <v>2497</v>
      </c>
      <c r="P381" s="135"/>
      <c r="Q381" s="210"/>
      <c r="R381" s="210"/>
      <c r="S381" s="210"/>
      <c r="T381" s="219">
        <v>1.0E7</v>
      </c>
      <c r="U381" s="135"/>
      <c r="V381" s="135"/>
    </row>
    <row r="382" ht="27.75" customHeight="1">
      <c r="A382" s="136">
        <f t="shared" si="16"/>
        <v>1000501</v>
      </c>
      <c r="B382" s="136">
        <v>1000500.0</v>
      </c>
      <c r="C382" s="136">
        <v>1.0</v>
      </c>
      <c r="D382" s="136">
        <v>0.0</v>
      </c>
      <c r="E382" s="136" t="s">
        <v>138</v>
      </c>
      <c r="F382" s="136" t="s">
        <v>2449</v>
      </c>
      <c r="G382" s="140"/>
      <c r="H382" s="136" t="s">
        <v>2450</v>
      </c>
      <c r="I382" s="141"/>
      <c r="J382" s="136" t="s">
        <v>2498</v>
      </c>
      <c r="K382" s="136" t="s">
        <v>2499</v>
      </c>
      <c r="L382" s="136" t="s">
        <v>2500</v>
      </c>
      <c r="M382" s="136" t="s">
        <v>2501</v>
      </c>
      <c r="N382" s="136" t="str">
        <f t="shared" si="17"/>
        <v>Situation_Description_1000501</v>
      </c>
      <c r="O382" s="136" t="s">
        <v>2502</v>
      </c>
      <c r="P382" s="141"/>
      <c r="Q382" s="211"/>
      <c r="R382" s="211"/>
      <c r="S382" s="211"/>
      <c r="T382" s="220">
        <v>1.0E7</v>
      </c>
      <c r="U382" s="141"/>
      <c r="V382" s="141"/>
    </row>
    <row r="383" ht="27.75" customHeight="1">
      <c r="A383" s="131">
        <f t="shared" si="16"/>
        <v>1000601</v>
      </c>
      <c r="B383" s="131">
        <v>1000600.0</v>
      </c>
      <c r="C383" s="131">
        <v>1.0</v>
      </c>
      <c r="D383" s="131">
        <v>0.0</v>
      </c>
      <c r="E383" s="131" t="s">
        <v>138</v>
      </c>
      <c r="F383" s="131" t="s">
        <v>2449</v>
      </c>
      <c r="G383" s="134"/>
      <c r="H383" s="131" t="s">
        <v>2450</v>
      </c>
      <c r="I383" s="135"/>
      <c r="J383" s="131" t="s">
        <v>2503</v>
      </c>
      <c r="K383" s="131" t="s">
        <v>2504</v>
      </c>
      <c r="L383" s="131" t="s">
        <v>2505</v>
      </c>
      <c r="M383" s="131" t="s">
        <v>2506</v>
      </c>
      <c r="N383" s="131" t="str">
        <f t="shared" si="17"/>
        <v>Situation_Description_1000601</v>
      </c>
      <c r="O383" s="131" t="s">
        <v>2507</v>
      </c>
      <c r="P383" s="135"/>
      <c r="Q383" s="210"/>
      <c r="R383" s="210"/>
      <c r="S383" s="210"/>
      <c r="T383" s="131">
        <v>1000602.0</v>
      </c>
      <c r="U383" s="135"/>
      <c r="V383" s="135"/>
    </row>
    <row r="384" ht="27.75" customHeight="1">
      <c r="A384" s="131">
        <f t="shared" si="16"/>
        <v>1000602</v>
      </c>
      <c r="B384" s="131">
        <v>1000600.0</v>
      </c>
      <c r="C384" s="131">
        <v>2.0</v>
      </c>
      <c r="D384" s="131">
        <v>0.0</v>
      </c>
      <c r="E384" s="131" t="s">
        <v>138</v>
      </c>
      <c r="F384" s="131" t="s">
        <v>2449</v>
      </c>
      <c r="G384" s="134"/>
      <c r="H384" s="131" t="s">
        <v>2456</v>
      </c>
      <c r="I384" s="135"/>
      <c r="J384" s="131" t="s">
        <v>1005</v>
      </c>
      <c r="K384" s="131" t="s">
        <v>1005</v>
      </c>
      <c r="L384" s="131" t="s">
        <v>962</v>
      </c>
      <c r="M384" s="131" t="s">
        <v>2508</v>
      </c>
      <c r="N384" s="131" t="str">
        <f t="shared" si="17"/>
        <v>Situation_Description_1000602</v>
      </c>
      <c r="O384" s="131" t="s">
        <v>2509</v>
      </c>
      <c r="P384" s="135"/>
      <c r="Q384" s="210"/>
      <c r="R384" s="210"/>
      <c r="S384" s="210"/>
      <c r="T384" s="131">
        <v>1000603.0</v>
      </c>
      <c r="U384" s="135"/>
      <c r="V384" s="135"/>
    </row>
    <row r="385" ht="27.75" customHeight="1">
      <c r="A385" s="131">
        <f t="shared" si="16"/>
        <v>1000603</v>
      </c>
      <c r="B385" s="131">
        <v>1000600.0</v>
      </c>
      <c r="C385" s="131">
        <v>3.0</v>
      </c>
      <c r="D385" s="131">
        <v>0.0</v>
      </c>
      <c r="E385" s="131" t="s">
        <v>138</v>
      </c>
      <c r="F385" s="131" t="s">
        <v>2449</v>
      </c>
      <c r="G385" s="134"/>
      <c r="H385" s="131" t="s">
        <v>2456</v>
      </c>
      <c r="I385" s="135"/>
      <c r="J385" s="131" t="s">
        <v>1005</v>
      </c>
      <c r="K385" s="131" t="s">
        <v>1005</v>
      </c>
      <c r="L385" s="131" t="s">
        <v>968</v>
      </c>
      <c r="M385" s="131" t="s">
        <v>2463</v>
      </c>
      <c r="N385" s="131" t="str">
        <f t="shared" si="17"/>
        <v>Situation_Description_1000603</v>
      </c>
      <c r="O385" s="131" t="s">
        <v>2510</v>
      </c>
      <c r="P385" s="135"/>
      <c r="Q385" s="210"/>
      <c r="R385" s="210"/>
      <c r="S385" s="210"/>
      <c r="T385" s="131">
        <v>1000604.0</v>
      </c>
      <c r="U385" s="135"/>
      <c r="V385" s="135"/>
    </row>
    <row r="386" ht="27.75" customHeight="1">
      <c r="A386" s="131">
        <f t="shared" si="16"/>
        <v>1000604</v>
      </c>
      <c r="B386" s="131">
        <v>1000600.0</v>
      </c>
      <c r="C386" s="131">
        <v>4.0</v>
      </c>
      <c r="D386" s="131">
        <v>0.0</v>
      </c>
      <c r="E386" s="131" t="s">
        <v>138</v>
      </c>
      <c r="F386" s="131" t="s">
        <v>2449</v>
      </c>
      <c r="G386" s="134"/>
      <c r="H386" s="131" t="s">
        <v>2456</v>
      </c>
      <c r="I386" s="135"/>
      <c r="J386" s="131" t="s">
        <v>1005</v>
      </c>
      <c r="K386" s="131" t="s">
        <v>1005</v>
      </c>
      <c r="L386" s="131" t="s">
        <v>975</v>
      </c>
      <c r="M386" s="131" t="s">
        <v>2465</v>
      </c>
      <c r="N386" s="131" t="str">
        <f t="shared" si="17"/>
        <v>Situation_Description_1000604</v>
      </c>
      <c r="O386" s="131" t="s">
        <v>2511</v>
      </c>
      <c r="P386" s="135"/>
      <c r="Q386" s="210"/>
      <c r="R386" s="210"/>
      <c r="S386" s="210"/>
      <c r="T386" s="131">
        <v>1000605.0</v>
      </c>
      <c r="U386" s="135"/>
      <c r="V386" s="135"/>
    </row>
    <row r="387" ht="27.75" customHeight="1">
      <c r="A387" s="131">
        <f t="shared" si="16"/>
        <v>1000605</v>
      </c>
      <c r="B387" s="131">
        <v>1000600.0</v>
      </c>
      <c r="C387" s="131">
        <v>5.0</v>
      </c>
      <c r="D387" s="131">
        <v>0.0</v>
      </c>
      <c r="E387" s="131" t="s">
        <v>138</v>
      </c>
      <c r="F387" s="131" t="s">
        <v>2449</v>
      </c>
      <c r="G387" s="134"/>
      <c r="H387" s="131" t="s">
        <v>2456</v>
      </c>
      <c r="I387" s="135"/>
      <c r="J387" s="131" t="s">
        <v>1005</v>
      </c>
      <c r="K387" s="131" t="s">
        <v>1005</v>
      </c>
      <c r="L387" s="131" t="s">
        <v>2467</v>
      </c>
      <c r="M387" s="131" t="s">
        <v>2468</v>
      </c>
      <c r="N387" s="131" t="str">
        <f t="shared" si="17"/>
        <v>Situation_Description_1000605</v>
      </c>
      <c r="O387" s="131" t="s">
        <v>2512</v>
      </c>
      <c r="P387" s="135"/>
      <c r="Q387" s="210"/>
      <c r="R387" s="210"/>
      <c r="S387" s="210"/>
      <c r="T387" s="131">
        <v>1000606.0</v>
      </c>
      <c r="U387" s="135"/>
      <c r="V387" s="135"/>
    </row>
    <row r="388" ht="27.75" customHeight="1">
      <c r="A388" s="131">
        <f t="shared" si="16"/>
        <v>1000606</v>
      </c>
      <c r="B388" s="131">
        <v>1000600.0</v>
      </c>
      <c r="C388" s="131">
        <v>6.0</v>
      </c>
      <c r="D388" s="131">
        <v>0.0</v>
      </c>
      <c r="E388" s="131" t="s">
        <v>138</v>
      </c>
      <c r="F388" s="131" t="s">
        <v>2449</v>
      </c>
      <c r="G388" s="134"/>
      <c r="H388" s="131" t="s">
        <v>2456</v>
      </c>
      <c r="I388" s="135"/>
      <c r="J388" s="131" t="s">
        <v>1005</v>
      </c>
      <c r="K388" s="131" t="s">
        <v>1005</v>
      </c>
      <c r="L388" s="131" t="s">
        <v>987</v>
      </c>
      <c r="M388" s="131" t="s">
        <v>2470</v>
      </c>
      <c r="N388" s="131" t="str">
        <f t="shared" si="17"/>
        <v>Situation_Description_1000606</v>
      </c>
      <c r="O388" s="131" t="s">
        <v>2513</v>
      </c>
      <c r="P388" s="135"/>
      <c r="Q388" s="210"/>
      <c r="R388" s="210"/>
      <c r="S388" s="210"/>
      <c r="T388" s="219">
        <v>1.0E7</v>
      </c>
      <c r="U388" s="135"/>
      <c r="V388" s="135"/>
    </row>
    <row r="389" ht="27.75" customHeight="1">
      <c r="A389" s="136">
        <f t="shared" si="16"/>
        <v>1000701</v>
      </c>
      <c r="B389" s="136">
        <v>1000700.0</v>
      </c>
      <c r="C389" s="136">
        <v>1.0</v>
      </c>
      <c r="D389" s="136">
        <v>0.0</v>
      </c>
      <c r="E389" s="136" t="s">
        <v>138</v>
      </c>
      <c r="F389" s="136" t="s">
        <v>2449</v>
      </c>
      <c r="G389" s="140"/>
      <c r="H389" s="136" t="s">
        <v>2450</v>
      </c>
      <c r="I389" s="141"/>
      <c r="J389" s="136" t="s">
        <v>2514</v>
      </c>
      <c r="K389" s="136" t="s">
        <v>2515</v>
      </c>
      <c r="L389" s="136" t="s">
        <v>2516</v>
      </c>
      <c r="M389" s="136" t="s">
        <v>2517</v>
      </c>
      <c r="N389" s="136" t="str">
        <f t="shared" si="17"/>
        <v>Situation_Description_1000701</v>
      </c>
      <c r="O389" s="136" t="s">
        <v>2518</v>
      </c>
      <c r="P389" s="141"/>
      <c r="Q389" s="211"/>
      <c r="R389" s="211"/>
      <c r="S389" s="211"/>
      <c r="T389" s="136">
        <v>1000702.0</v>
      </c>
      <c r="U389" s="141"/>
      <c r="V389" s="141"/>
    </row>
    <row r="390" ht="27.75" customHeight="1">
      <c r="A390" s="136">
        <f t="shared" si="16"/>
        <v>1000702</v>
      </c>
      <c r="B390" s="136">
        <v>1000700.0</v>
      </c>
      <c r="C390" s="136">
        <v>2.0</v>
      </c>
      <c r="D390" s="136">
        <v>0.0</v>
      </c>
      <c r="E390" s="136" t="s">
        <v>138</v>
      </c>
      <c r="F390" s="136" t="s">
        <v>2449</v>
      </c>
      <c r="G390" s="140"/>
      <c r="H390" s="136" t="s">
        <v>2456</v>
      </c>
      <c r="I390" s="141"/>
      <c r="J390" s="136" t="s">
        <v>1005</v>
      </c>
      <c r="K390" s="136" t="s">
        <v>1005</v>
      </c>
      <c r="L390" s="136" t="s">
        <v>962</v>
      </c>
      <c r="M390" s="136" t="s">
        <v>2508</v>
      </c>
      <c r="N390" s="136" t="str">
        <f t="shared" si="17"/>
        <v>Situation_Description_1000702</v>
      </c>
      <c r="O390" s="136" t="s">
        <v>2519</v>
      </c>
      <c r="P390" s="141"/>
      <c r="Q390" s="211"/>
      <c r="R390" s="211"/>
      <c r="S390" s="211"/>
      <c r="T390" s="136">
        <v>1000703.0</v>
      </c>
      <c r="U390" s="141"/>
      <c r="V390" s="141"/>
    </row>
    <row r="391" ht="27.75" customHeight="1">
      <c r="A391" s="136">
        <f t="shared" si="16"/>
        <v>1000703</v>
      </c>
      <c r="B391" s="136">
        <v>1000700.0</v>
      </c>
      <c r="C391" s="136">
        <v>3.0</v>
      </c>
      <c r="D391" s="136">
        <v>0.0</v>
      </c>
      <c r="E391" s="136" t="s">
        <v>138</v>
      </c>
      <c r="F391" s="136" t="s">
        <v>2449</v>
      </c>
      <c r="G391" s="140"/>
      <c r="H391" s="136" t="s">
        <v>2456</v>
      </c>
      <c r="I391" s="141"/>
      <c r="J391" s="136" t="s">
        <v>1005</v>
      </c>
      <c r="K391" s="136" t="s">
        <v>1005</v>
      </c>
      <c r="L391" s="136" t="s">
        <v>968</v>
      </c>
      <c r="M391" s="136" t="s">
        <v>2463</v>
      </c>
      <c r="N391" s="136" t="str">
        <f t="shared" si="17"/>
        <v>Situation_Description_1000703</v>
      </c>
      <c r="O391" s="136" t="s">
        <v>2520</v>
      </c>
      <c r="P391" s="141"/>
      <c r="Q391" s="211"/>
      <c r="R391" s="211"/>
      <c r="S391" s="211"/>
      <c r="T391" s="136">
        <v>1000704.0</v>
      </c>
      <c r="U391" s="141"/>
      <c r="V391" s="141"/>
    </row>
    <row r="392" ht="27.75" customHeight="1">
      <c r="A392" s="136">
        <f t="shared" si="16"/>
        <v>1000704</v>
      </c>
      <c r="B392" s="136">
        <v>1000700.0</v>
      </c>
      <c r="C392" s="136">
        <v>4.0</v>
      </c>
      <c r="D392" s="136">
        <v>0.0</v>
      </c>
      <c r="E392" s="136" t="s">
        <v>138</v>
      </c>
      <c r="F392" s="136" t="s">
        <v>2449</v>
      </c>
      <c r="G392" s="140"/>
      <c r="H392" s="136" t="s">
        <v>2456</v>
      </c>
      <c r="I392" s="141"/>
      <c r="J392" s="136" t="s">
        <v>1005</v>
      </c>
      <c r="K392" s="136" t="s">
        <v>1005</v>
      </c>
      <c r="L392" s="136" t="s">
        <v>975</v>
      </c>
      <c r="M392" s="136" t="s">
        <v>2465</v>
      </c>
      <c r="N392" s="136" t="str">
        <f t="shared" si="17"/>
        <v>Situation_Description_1000704</v>
      </c>
      <c r="O392" s="136" t="s">
        <v>2521</v>
      </c>
      <c r="P392" s="141"/>
      <c r="Q392" s="211"/>
      <c r="R392" s="211"/>
      <c r="S392" s="211"/>
      <c r="T392" s="136">
        <v>1000705.0</v>
      </c>
      <c r="U392" s="141"/>
      <c r="V392" s="141"/>
    </row>
    <row r="393" ht="27.75" customHeight="1">
      <c r="A393" s="136">
        <f t="shared" si="16"/>
        <v>1000705</v>
      </c>
      <c r="B393" s="136">
        <v>1000700.0</v>
      </c>
      <c r="C393" s="136">
        <v>5.0</v>
      </c>
      <c r="D393" s="136">
        <v>0.0</v>
      </c>
      <c r="E393" s="136" t="s">
        <v>138</v>
      </c>
      <c r="F393" s="136" t="s">
        <v>2449</v>
      </c>
      <c r="G393" s="140"/>
      <c r="H393" s="136" t="s">
        <v>2456</v>
      </c>
      <c r="I393" s="141"/>
      <c r="J393" s="136" t="s">
        <v>1005</v>
      </c>
      <c r="K393" s="136" t="s">
        <v>1005</v>
      </c>
      <c r="L393" s="136" t="s">
        <v>2467</v>
      </c>
      <c r="M393" s="136" t="s">
        <v>2468</v>
      </c>
      <c r="N393" s="136" t="str">
        <f t="shared" si="17"/>
        <v>Situation_Description_1000705</v>
      </c>
      <c r="O393" s="136" t="s">
        <v>2522</v>
      </c>
      <c r="P393" s="141"/>
      <c r="Q393" s="211"/>
      <c r="R393" s="211"/>
      <c r="S393" s="211"/>
      <c r="T393" s="136">
        <v>1000706.0</v>
      </c>
      <c r="U393" s="141"/>
      <c r="V393" s="141"/>
    </row>
    <row r="394" ht="27.75" customHeight="1">
      <c r="A394" s="136">
        <f t="shared" si="16"/>
        <v>1000706</v>
      </c>
      <c r="B394" s="136">
        <v>1000700.0</v>
      </c>
      <c r="C394" s="136">
        <v>6.0</v>
      </c>
      <c r="D394" s="136">
        <v>0.0</v>
      </c>
      <c r="E394" s="136" t="s">
        <v>138</v>
      </c>
      <c r="F394" s="136" t="s">
        <v>2449</v>
      </c>
      <c r="G394" s="140"/>
      <c r="H394" s="136" t="s">
        <v>2456</v>
      </c>
      <c r="I394" s="141"/>
      <c r="J394" s="136" t="s">
        <v>1005</v>
      </c>
      <c r="K394" s="136" t="s">
        <v>1005</v>
      </c>
      <c r="L394" s="136" t="s">
        <v>987</v>
      </c>
      <c r="M394" s="136" t="s">
        <v>2470</v>
      </c>
      <c r="N394" s="136" t="str">
        <f t="shared" si="17"/>
        <v>Situation_Description_1000706</v>
      </c>
      <c r="O394" s="136" t="s">
        <v>2523</v>
      </c>
      <c r="P394" s="141"/>
      <c r="Q394" s="211"/>
      <c r="R394" s="211"/>
      <c r="S394" s="211"/>
      <c r="T394" s="220">
        <v>1.0E7</v>
      </c>
      <c r="U394" s="141"/>
      <c r="V394" s="141"/>
    </row>
    <row r="395" ht="27.75" customHeight="1">
      <c r="A395" s="131">
        <f t="shared" si="16"/>
        <v>1000801</v>
      </c>
      <c r="B395" s="131">
        <v>1000800.0</v>
      </c>
      <c r="C395" s="131">
        <v>1.0</v>
      </c>
      <c r="D395" s="131">
        <v>0.0</v>
      </c>
      <c r="E395" s="131" t="s">
        <v>138</v>
      </c>
      <c r="F395" s="131" t="s">
        <v>2449</v>
      </c>
      <c r="G395" s="134"/>
      <c r="H395" s="131" t="s">
        <v>2450</v>
      </c>
      <c r="I395" s="135"/>
      <c r="J395" s="131" t="s">
        <v>2524</v>
      </c>
      <c r="K395" s="131" t="s">
        <v>2525</v>
      </c>
      <c r="L395" s="131" t="s">
        <v>2526</v>
      </c>
      <c r="M395" s="131" t="s">
        <v>2527</v>
      </c>
      <c r="N395" s="131" t="str">
        <f t="shared" si="17"/>
        <v>Situation_Description_1000801</v>
      </c>
      <c r="O395" s="131" t="s">
        <v>2528</v>
      </c>
      <c r="P395" s="135"/>
      <c r="Q395" s="210"/>
      <c r="R395" s="210"/>
      <c r="S395" s="210"/>
      <c r="T395" s="131">
        <v>1000802.0</v>
      </c>
      <c r="U395" s="135"/>
      <c r="V395" s="135"/>
    </row>
    <row r="396" ht="27.75" customHeight="1">
      <c r="A396" s="131">
        <f t="shared" si="16"/>
        <v>1000802</v>
      </c>
      <c r="B396" s="131">
        <v>1000800.0</v>
      </c>
      <c r="C396" s="131">
        <v>2.0</v>
      </c>
      <c r="D396" s="131">
        <v>0.0</v>
      </c>
      <c r="E396" s="131" t="s">
        <v>138</v>
      </c>
      <c r="F396" s="131" t="s">
        <v>2449</v>
      </c>
      <c r="G396" s="134"/>
      <c r="H396" s="131" t="s">
        <v>2456</v>
      </c>
      <c r="I396" s="135"/>
      <c r="J396" s="131" t="s">
        <v>1005</v>
      </c>
      <c r="K396" s="131" t="s">
        <v>1005</v>
      </c>
      <c r="L396" s="131" t="s">
        <v>962</v>
      </c>
      <c r="M396" s="131" t="s">
        <v>2508</v>
      </c>
      <c r="N396" s="131" t="str">
        <f t="shared" si="17"/>
        <v>Situation_Description_1000802</v>
      </c>
      <c r="O396" s="131" t="s">
        <v>2529</v>
      </c>
      <c r="P396" s="135"/>
      <c r="Q396" s="210"/>
      <c r="R396" s="210"/>
      <c r="S396" s="210"/>
      <c r="T396" s="131">
        <v>1000803.0</v>
      </c>
      <c r="U396" s="135"/>
      <c r="V396" s="135"/>
    </row>
    <row r="397" ht="27.75" customHeight="1">
      <c r="A397" s="131">
        <f t="shared" si="16"/>
        <v>1000803</v>
      </c>
      <c r="B397" s="131">
        <v>1000800.0</v>
      </c>
      <c r="C397" s="131">
        <v>3.0</v>
      </c>
      <c r="D397" s="131">
        <v>0.0</v>
      </c>
      <c r="E397" s="131" t="s">
        <v>138</v>
      </c>
      <c r="F397" s="131" t="s">
        <v>2449</v>
      </c>
      <c r="G397" s="134"/>
      <c r="H397" s="131" t="s">
        <v>2456</v>
      </c>
      <c r="I397" s="135"/>
      <c r="J397" s="131" t="s">
        <v>1005</v>
      </c>
      <c r="K397" s="131" t="s">
        <v>1005</v>
      </c>
      <c r="L397" s="131" t="s">
        <v>968</v>
      </c>
      <c r="M397" s="131" t="s">
        <v>2463</v>
      </c>
      <c r="N397" s="131" t="str">
        <f t="shared" si="17"/>
        <v>Situation_Description_1000803</v>
      </c>
      <c r="O397" s="131" t="s">
        <v>2530</v>
      </c>
      <c r="P397" s="135"/>
      <c r="Q397" s="210"/>
      <c r="R397" s="210"/>
      <c r="S397" s="210"/>
      <c r="T397" s="131">
        <v>1000804.0</v>
      </c>
      <c r="U397" s="135"/>
      <c r="V397" s="135"/>
    </row>
    <row r="398" ht="27.75" customHeight="1">
      <c r="A398" s="131">
        <f t="shared" si="16"/>
        <v>1000804</v>
      </c>
      <c r="B398" s="131">
        <v>1000800.0</v>
      </c>
      <c r="C398" s="131">
        <v>4.0</v>
      </c>
      <c r="D398" s="131">
        <v>0.0</v>
      </c>
      <c r="E398" s="131" t="s">
        <v>138</v>
      </c>
      <c r="F398" s="131" t="s">
        <v>2449</v>
      </c>
      <c r="G398" s="134"/>
      <c r="H398" s="131" t="s">
        <v>2456</v>
      </c>
      <c r="I398" s="135"/>
      <c r="J398" s="131" t="s">
        <v>1005</v>
      </c>
      <c r="K398" s="131" t="s">
        <v>1005</v>
      </c>
      <c r="L398" s="131" t="s">
        <v>975</v>
      </c>
      <c r="M398" s="131" t="s">
        <v>2465</v>
      </c>
      <c r="N398" s="131" t="str">
        <f t="shared" si="17"/>
        <v>Situation_Description_1000804</v>
      </c>
      <c r="O398" s="131" t="s">
        <v>2531</v>
      </c>
      <c r="P398" s="135"/>
      <c r="Q398" s="210"/>
      <c r="R398" s="210"/>
      <c r="S398" s="210"/>
      <c r="T398" s="131">
        <v>1000805.0</v>
      </c>
      <c r="U398" s="135"/>
      <c r="V398" s="135"/>
    </row>
    <row r="399" ht="27.75" customHeight="1">
      <c r="A399" s="131">
        <f t="shared" si="16"/>
        <v>1000805</v>
      </c>
      <c r="B399" s="131">
        <v>1000800.0</v>
      </c>
      <c r="C399" s="131">
        <v>5.0</v>
      </c>
      <c r="D399" s="131">
        <v>0.0</v>
      </c>
      <c r="E399" s="131" t="s">
        <v>138</v>
      </c>
      <c r="F399" s="131" t="s">
        <v>2449</v>
      </c>
      <c r="G399" s="134"/>
      <c r="H399" s="131" t="s">
        <v>2456</v>
      </c>
      <c r="I399" s="135"/>
      <c r="J399" s="131" t="s">
        <v>1005</v>
      </c>
      <c r="K399" s="131" t="s">
        <v>1005</v>
      </c>
      <c r="L399" s="131" t="s">
        <v>2467</v>
      </c>
      <c r="M399" s="131" t="s">
        <v>2468</v>
      </c>
      <c r="N399" s="131" t="str">
        <f t="shared" si="17"/>
        <v>Situation_Description_1000805</v>
      </c>
      <c r="O399" s="131" t="s">
        <v>2532</v>
      </c>
      <c r="P399" s="135"/>
      <c r="Q399" s="210"/>
      <c r="R399" s="210"/>
      <c r="S399" s="210"/>
      <c r="T399" s="131">
        <v>1000806.0</v>
      </c>
      <c r="U399" s="135"/>
      <c r="V399" s="135"/>
    </row>
    <row r="400" ht="27.75" customHeight="1">
      <c r="A400" s="131">
        <f t="shared" si="16"/>
        <v>1000806</v>
      </c>
      <c r="B400" s="131">
        <v>1000800.0</v>
      </c>
      <c r="C400" s="131">
        <v>6.0</v>
      </c>
      <c r="D400" s="131">
        <v>0.0</v>
      </c>
      <c r="E400" s="131" t="s">
        <v>138</v>
      </c>
      <c r="F400" s="131" t="s">
        <v>2449</v>
      </c>
      <c r="G400" s="134"/>
      <c r="H400" s="131" t="s">
        <v>2456</v>
      </c>
      <c r="I400" s="135"/>
      <c r="J400" s="131" t="s">
        <v>1005</v>
      </c>
      <c r="K400" s="131" t="s">
        <v>1005</v>
      </c>
      <c r="L400" s="131" t="s">
        <v>987</v>
      </c>
      <c r="M400" s="131" t="s">
        <v>2470</v>
      </c>
      <c r="N400" s="131" t="str">
        <f t="shared" si="17"/>
        <v>Situation_Description_1000806</v>
      </c>
      <c r="O400" s="131" t="s">
        <v>2533</v>
      </c>
      <c r="P400" s="135"/>
      <c r="Q400" s="210"/>
      <c r="R400" s="210"/>
      <c r="S400" s="210"/>
      <c r="T400" s="219">
        <v>1.0E7</v>
      </c>
      <c r="U400" s="135"/>
      <c r="V400" s="135"/>
    </row>
    <row r="401">
      <c r="A401" s="121" t="s">
        <v>2534</v>
      </c>
      <c r="B401" s="122"/>
      <c r="C401" s="122"/>
      <c r="D401" s="203"/>
      <c r="E401" s="203"/>
      <c r="F401" s="203"/>
      <c r="G401" s="205"/>
      <c r="H401" s="203"/>
      <c r="I401" s="203"/>
      <c r="J401" s="203"/>
      <c r="K401" s="203"/>
      <c r="L401" s="203"/>
      <c r="M401" s="203"/>
      <c r="N401" s="122"/>
      <c r="O401" s="203"/>
      <c r="P401" s="203"/>
      <c r="Q401" s="205"/>
      <c r="R401" s="205"/>
      <c r="S401" s="205"/>
      <c r="T401" s="205"/>
      <c r="U401" s="203"/>
      <c r="V401" s="203"/>
    </row>
    <row r="402" ht="27.75" customHeight="1">
      <c r="A402" s="156">
        <f>B402+(D402*100)+C402</f>
        <v>10000000</v>
      </c>
      <c r="B402" s="156">
        <v>9999999.0</v>
      </c>
      <c r="C402" s="156">
        <v>1.0</v>
      </c>
      <c r="D402" s="156">
        <v>0.0</v>
      </c>
      <c r="E402" s="156" t="s">
        <v>138</v>
      </c>
      <c r="F402" s="156" t="s">
        <v>2535</v>
      </c>
      <c r="G402" s="159"/>
      <c r="H402" s="156" t="s">
        <v>2536</v>
      </c>
      <c r="I402" s="160"/>
      <c r="J402" s="156" t="s">
        <v>2537</v>
      </c>
      <c r="K402" s="156" t="s">
        <v>1005</v>
      </c>
      <c r="L402" s="156" t="s">
        <v>2538</v>
      </c>
      <c r="M402" s="156"/>
      <c r="N402" s="156"/>
      <c r="O402" s="156"/>
      <c r="P402" s="160"/>
      <c r="Q402" s="227"/>
      <c r="R402" s="227"/>
      <c r="S402" s="227"/>
      <c r="T402" s="227"/>
      <c r="U402" s="160"/>
      <c r="V402" s="160"/>
    </row>
    <row r="403">
      <c r="A403" s="206"/>
      <c r="B403" s="206"/>
      <c r="C403" s="206"/>
      <c r="D403" s="208"/>
      <c r="E403" s="208"/>
      <c r="F403" s="208"/>
      <c r="G403" s="207"/>
      <c r="H403" s="208"/>
      <c r="I403" s="208"/>
      <c r="J403" s="208"/>
      <c r="K403" s="206"/>
      <c r="L403" s="208"/>
      <c r="M403" s="208"/>
      <c r="N403" s="208"/>
      <c r="O403" s="208"/>
      <c r="P403" s="208"/>
      <c r="Q403" s="207"/>
      <c r="R403" s="207"/>
      <c r="S403" s="207"/>
      <c r="T403" s="207"/>
      <c r="U403" s="208"/>
      <c r="V403" s="208"/>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13"/>
    <col customWidth="1" min="2" max="2" width="11.5"/>
    <col customWidth="1" min="3" max="3" width="6.5"/>
    <col customWidth="1" min="4" max="4" width="16.13"/>
    <col customWidth="1" min="5" max="5" width="5.5"/>
    <col customWidth="1" min="6" max="6" width="15.25"/>
    <col customWidth="1" min="7" max="7" width="5.5"/>
    <col customWidth="1" min="8" max="8" width="9.75"/>
    <col customWidth="1" min="9" max="9" width="28.38"/>
    <col customWidth="1" min="10" max="10" width="39.13"/>
    <col customWidth="1" min="11" max="11" width="29.25"/>
    <col customWidth="1" min="12" max="12" width="4.75"/>
  </cols>
  <sheetData>
    <row r="1">
      <c r="A1" s="71" t="s">
        <v>2539</v>
      </c>
      <c r="B1" s="71" t="s">
        <v>2540</v>
      </c>
      <c r="C1" s="228" t="s">
        <v>2541</v>
      </c>
      <c r="D1" s="71" t="s">
        <v>2542</v>
      </c>
      <c r="E1" s="228" t="s">
        <v>2541</v>
      </c>
      <c r="F1" s="71" t="s">
        <v>1112</v>
      </c>
      <c r="G1" s="228" t="s">
        <v>2541</v>
      </c>
      <c r="H1" s="71" t="s">
        <v>1113</v>
      </c>
      <c r="I1" s="18" t="s">
        <v>2543</v>
      </c>
      <c r="J1" s="76" t="s">
        <v>2544</v>
      </c>
      <c r="K1" s="18" t="s">
        <v>2545</v>
      </c>
      <c r="L1" s="73">
        <v>1.0</v>
      </c>
    </row>
    <row r="2">
      <c r="A2" s="3">
        <f t="shared" ref="A2:A13" si="1">C2+(E2*100)+G2</f>
        <v>1</v>
      </c>
      <c r="B2" s="3" t="s">
        <v>1575</v>
      </c>
      <c r="C2" s="229">
        <v>0.0</v>
      </c>
      <c r="D2" s="3" t="s">
        <v>138</v>
      </c>
      <c r="E2" s="229">
        <v>0.0</v>
      </c>
      <c r="F2" s="230" t="s">
        <v>709</v>
      </c>
      <c r="G2" s="229">
        <v>1.0</v>
      </c>
      <c r="H2" s="3" t="s">
        <v>708</v>
      </c>
      <c r="I2" s="79" t="s">
        <v>2546</v>
      </c>
      <c r="J2" s="3" t="s">
        <v>2547</v>
      </c>
      <c r="K2" s="79" t="s">
        <v>2548</v>
      </c>
    </row>
    <row r="3">
      <c r="A3" s="3">
        <f t="shared" si="1"/>
        <v>2</v>
      </c>
      <c r="B3" s="3" t="s">
        <v>1575</v>
      </c>
      <c r="C3" s="229">
        <v>0.0</v>
      </c>
      <c r="D3" s="3" t="s">
        <v>138</v>
      </c>
      <c r="E3" s="229">
        <v>0.0</v>
      </c>
      <c r="F3" s="230" t="s">
        <v>710</v>
      </c>
      <c r="G3" s="229">
        <v>2.0</v>
      </c>
      <c r="H3" s="3" t="s">
        <v>708</v>
      </c>
      <c r="I3" s="79" t="s">
        <v>801</v>
      </c>
      <c r="J3" s="3" t="s">
        <v>372</v>
      </c>
      <c r="K3" s="79" t="s">
        <v>2549</v>
      </c>
    </row>
    <row r="4">
      <c r="A4" s="3">
        <f t="shared" si="1"/>
        <v>3</v>
      </c>
      <c r="B4" s="3" t="s">
        <v>1575</v>
      </c>
      <c r="C4" s="229">
        <v>0.0</v>
      </c>
      <c r="D4" s="3" t="s">
        <v>138</v>
      </c>
      <c r="E4" s="229">
        <v>0.0</v>
      </c>
      <c r="F4" s="230" t="s">
        <v>711</v>
      </c>
      <c r="G4" s="229">
        <v>3.0</v>
      </c>
      <c r="H4" s="3" t="s">
        <v>708</v>
      </c>
      <c r="I4" s="79" t="s">
        <v>2550</v>
      </c>
      <c r="J4" s="3" t="s">
        <v>2551</v>
      </c>
      <c r="K4" s="79" t="s">
        <v>2552</v>
      </c>
    </row>
    <row r="5">
      <c r="A5" s="3">
        <f t="shared" si="1"/>
        <v>4</v>
      </c>
      <c r="B5" s="3" t="s">
        <v>1575</v>
      </c>
      <c r="C5" s="229">
        <v>0.0</v>
      </c>
      <c r="D5" s="3" t="s">
        <v>138</v>
      </c>
      <c r="E5" s="229">
        <v>0.0</v>
      </c>
      <c r="F5" s="230" t="s">
        <v>712</v>
      </c>
      <c r="G5" s="229">
        <v>4.0</v>
      </c>
      <c r="H5" s="3" t="s">
        <v>708</v>
      </c>
      <c r="I5" s="79" t="s">
        <v>2553</v>
      </c>
      <c r="J5" s="3" t="s">
        <v>2554</v>
      </c>
      <c r="K5" s="79" t="s">
        <v>2555</v>
      </c>
    </row>
    <row r="6">
      <c r="A6" s="3">
        <f t="shared" si="1"/>
        <v>5</v>
      </c>
      <c r="B6" s="3" t="s">
        <v>1575</v>
      </c>
      <c r="C6" s="229">
        <v>0.0</v>
      </c>
      <c r="D6" s="3" t="s">
        <v>138</v>
      </c>
      <c r="E6" s="229">
        <v>0.0</v>
      </c>
      <c r="F6" s="230" t="s">
        <v>713</v>
      </c>
      <c r="G6" s="229">
        <v>5.0</v>
      </c>
      <c r="H6" s="3" t="s">
        <v>708</v>
      </c>
      <c r="I6" s="79" t="s">
        <v>2556</v>
      </c>
      <c r="J6" s="3" t="s">
        <v>2557</v>
      </c>
      <c r="K6" s="79" t="s">
        <v>2558</v>
      </c>
    </row>
    <row r="7">
      <c r="A7" s="3">
        <f t="shared" si="1"/>
        <v>6</v>
      </c>
      <c r="B7" s="3" t="s">
        <v>1575</v>
      </c>
      <c r="C7" s="229">
        <v>0.0</v>
      </c>
      <c r="D7" s="3" t="s">
        <v>138</v>
      </c>
      <c r="E7" s="229">
        <v>0.0</v>
      </c>
      <c r="F7" s="230" t="s">
        <v>714</v>
      </c>
      <c r="G7" s="229">
        <v>6.0</v>
      </c>
      <c r="H7" s="3" t="s">
        <v>708</v>
      </c>
      <c r="I7" s="79" t="s">
        <v>810</v>
      </c>
      <c r="J7" s="3" t="s">
        <v>376</v>
      </c>
      <c r="K7" s="79" t="s">
        <v>2559</v>
      </c>
    </row>
    <row r="8">
      <c r="A8" s="3">
        <f t="shared" si="1"/>
        <v>7</v>
      </c>
      <c r="B8" s="3" t="s">
        <v>1575</v>
      </c>
      <c r="C8" s="229">
        <v>0.0</v>
      </c>
      <c r="D8" s="3" t="s">
        <v>138</v>
      </c>
      <c r="E8" s="229">
        <v>0.0</v>
      </c>
      <c r="F8" s="230" t="s">
        <v>715</v>
      </c>
      <c r="G8" s="229">
        <v>7.0</v>
      </c>
      <c r="H8" s="3" t="s">
        <v>708</v>
      </c>
      <c r="I8" s="79" t="s">
        <v>2560</v>
      </c>
      <c r="J8" s="3" t="s">
        <v>470</v>
      </c>
      <c r="K8" s="79" t="s">
        <v>2561</v>
      </c>
    </row>
    <row r="9">
      <c r="A9" s="3">
        <f t="shared" si="1"/>
        <v>8</v>
      </c>
      <c r="B9" s="3" t="s">
        <v>1575</v>
      </c>
      <c r="C9" s="229">
        <v>0.0</v>
      </c>
      <c r="D9" s="3" t="s">
        <v>138</v>
      </c>
      <c r="E9" s="229">
        <v>0.0</v>
      </c>
      <c r="F9" s="230" t="s">
        <v>716</v>
      </c>
      <c r="G9" s="229">
        <v>8.0</v>
      </c>
      <c r="H9" s="3" t="s">
        <v>708</v>
      </c>
      <c r="I9" s="79" t="s">
        <v>2562</v>
      </c>
      <c r="J9" s="3" t="s">
        <v>2563</v>
      </c>
      <c r="K9" s="79" t="s">
        <v>2564</v>
      </c>
    </row>
    <row r="10">
      <c r="A10" s="3">
        <f t="shared" si="1"/>
        <v>9</v>
      </c>
      <c r="B10" s="3" t="s">
        <v>1575</v>
      </c>
      <c r="C10" s="229">
        <v>0.0</v>
      </c>
      <c r="D10" s="3" t="s">
        <v>138</v>
      </c>
      <c r="E10" s="229">
        <v>0.0</v>
      </c>
      <c r="F10" s="230" t="s">
        <v>717</v>
      </c>
      <c r="G10" s="229">
        <v>9.0</v>
      </c>
      <c r="H10" s="3" t="s">
        <v>708</v>
      </c>
      <c r="I10" s="79" t="s">
        <v>793</v>
      </c>
      <c r="J10" s="3" t="s">
        <v>366</v>
      </c>
      <c r="K10" s="79" t="s">
        <v>2565</v>
      </c>
    </row>
    <row r="11">
      <c r="A11" s="3">
        <f t="shared" si="1"/>
        <v>10</v>
      </c>
      <c r="B11" s="3" t="s">
        <v>1575</v>
      </c>
      <c r="C11" s="229">
        <v>0.0</v>
      </c>
      <c r="D11" s="3" t="s">
        <v>138</v>
      </c>
      <c r="E11" s="229">
        <v>0.0</v>
      </c>
      <c r="F11" s="230" t="s">
        <v>718</v>
      </c>
      <c r="G11" s="229">
        <v>10.0</v>
      </c>
      <c r="H11" s="3" t="s">
        <v>708</v>
      </c>
      <c r="I11" s="79" t="s">
        <v>801</v>
      </c>
      <c r="J11" s="3" t="s">
        <v>372</v>
      </c>
      <c r="K11" s="79" t="s">
        <v>2566</v>
      </c>
    </row>
    <row r="12">
      <c r="A12" s="3">
        <f t="shared" si="1"/>
        <v>11</v>
      </c>
      <c r="B12" s="3" t="s">
        <v>1575</v>
      </c>
      <c r="C12" s="229">
        <v>0.0</v>
      </c>
      <c r="D12" s="3" t="s">
        <v>138</v>
      </c>
      <c r="E12" s="229">
        <v>0.0</v>
      </c>
      <c r="F12" s="230" t="s">
        <v>719</v>
      </c>
      <c r="G12" s="229">
        <v>11.0</v>
      </c>
      <c r="H12" s="3" t="s">
        <v>708</v>
      </c>
      <c r="I12" s="79" t="s">
        <v>2567</v>
      </c>
      <c r="J12" s="3" t="s">
        <v>2568</v>
      </c>
      <c r="K12" s="79" t="s">
        <v>2569</v>
      </c>
    </row>
    <row r="13">
      <c r="A13" s="3">
        <f t="shared" si="1"/>
        <v>12</v>
      </c>
      <c r="B13" s="3" t="s">
        <v>1575</v>
      </c>
      <c r="C13" s="229">
        <v>0.0</v>
      </c>
      <c r="D13" s="3" t="s">
        <v>138</v>
      </c>
      <c r="E13" s="229">
        <v>0.0</v>
      </c>
      <c r="F13" s="231" t="s">
        <v>720</v>
      </c>
      <c r="G13" s="229">
        <v>12.0</v>
      </c>
      <c r="H13" s="3" t="s">
        <v>708</v>
      </c>
      <c r="I13" s="79" t="s">
        <v>2570</v>
      </c>
      <c r="J13" s="3" t="s">
        <v>2571</v>
      </c>
      <c r="K13" s="79" t="s">
        <v>2572</v>
      </c>
    </row>
    <row r="14">
      <c r="A14" s="232" t="s">
        <v>2573</v>
      </c>
      <c r="B14" s="232"/>
      <c r="C14" s="233">
        <v>0.0</v>
      </c>
      <c r="D14" s="232"/>
      <c r="E14" s="233">
        <v>1.0</v>
      </c>
      <c r="F14" s="232"/>
      <c r="G14" s="233"/>
      <c r="H14" s="232"/>
      <c r="I14" s="234"/>
      <c r="J14" s="232"/>
      <c r="K14" s="234"/>
      <c r="L14" s="235"/>
    </row>
    <row r="15">
      <c r="A15" s="3">
        <f t="shared" ref="A15:A19" si="2">C15+(E15*100)+G15</f>
        <v>101</v>
      </c>
      <c r="B15" s="3" t="s">
        <v>1575</v>
      </c>
      <c r="C15" s="229">
        <v>0.0</v>
      </c>
      <c r="D15" s="3" t="s">
        <v>1752</v>
      </c>
      <c r="E15" s="229">
        <v>1.0</v>
      </c>
      <c r="F15" s="3" t="s">
        <v>723</v>
      </c>
      <c r="G15" s="229">
        <v>1.0</v>
      </c>
      <c r="H15" s="3" t="s">
        <v>708</v>
      </c>
      <c r="I15" s="79" t="s">
        <v>2574</v>
      </c>
      <c r="J15" s="3" t="s">
        <v>2575</v>
      </c>
      <c r="K15" s="79" t="s">
        <v>2576</v>
      </c>
    </row>
    <row r="16">
      <c r="A16" s="3">
        <f t="shared" si="2"/>
        <v>102</v>
      </c>
      <c r="B16" s="3" t="s">
        <v>1575</v>
      </c>
      <c r="C16" s="229">
        <v>0.0</v>
      </c>
      <c r="D16" s="3" t="s">
        <v>1752</v>
      </c>
      <c r="E16" s="229">
        <v>1.0</v>
      </c>
      <c r="F16" s="3" t="s">
        <v>2577</v>
      </c>
      <c r="G16" s="229">
        <v>2.0</v>
      </c>
      <c r="H16" s="3" t="s">
        <v>708</v>
      </c>
      <c r="I16" s="79" t="s">
        <v>2578</v>
      </c>
      <c r="J16" s="3" t="s">
        <v>2579</v>
      </c>
      <c r="K16" s="79" t="s">
        <v>2580</v>
      </c>
    </row>
    <row r="17">
      <c r="A17" s="3">
        <f t="shared" si="2"/>
        <v>103</v>
      </c>
      <c r="B17" s="3" t="s">
        <v>1575</v>
      </c>
      <c r="C17" s="229">
        <v>0.0</v>
      </c>
      <c r="D17" s="3" t="s">
        <v>1752</v>
      </c>
      <c r="E17" s="229">
        <v>1.0</v>
      </c>
      <c r="F17" s="3" t="s">
        <v>2581</v>
      </c>
      <c r="G17" s="229">
        <v>3.0</v>
      </c>
      <c r="H17" s="3" t="s">
        <v>708</v>
      </c>
      <c r="I17" s="236" t="s">
        <v>793</v>
      </c>
      <c r="J17" s="8" t="s">
        <v>2582</v>
      </c>
      <c r="K17" s="237" t="s">
        <v>2583</v>
      </c>
    </row>
    <row r="18">
      <c r="A18" s="3">
        <f t="shared" si="2"/>
        <v>104</v>
      </c>
      <c r="B18" s="3" t="s">
        <v>1575</v>
      </c>
      <c r="C18" s="229">
        <v>0.0</v>
      </c>
      <c r="D18" s="3" t="s">
        <v>1752</v>
      </c>
      <c r="E18" s="229">
        <v>1.0</v>
      </c>
      <c r="F18" s="3" t="s">
        <v>2584</v>
      </c>
      <c r="G18" s="229">
        <v>4.0</v>
      </c>
      <c r="H18" s="3" t="s">
        <v>708</v>
      </c>
      <c r="I18" s="236" t="s">
        <v>793</v>
      </c>
      <c r="J18" s="8" t="s">
        <v>2582</v>
      </c>
      <c r="K18" s="237" t="s">
        <v>2583</v>
      </c>
    </row>
    <row r="19">
      <c r="A19" s="3">
        <f t="shared" si="2"/>
        <v>105</v>
      </c>
      <c r="B19" s="3" t="s">
        <v>1575</v>
      </c>
      <c r="C19" s="229">
        <v>0.0</v>
      </c>
      <c r="D19" s="3" t="s">
        <v>1752</v>
      </c>
      <c r="E19" s="229">
        <v>1.0</v>
      </c>
      <c r="F19" s="3" t="s">
        <v>2585</v>
      </c>
      <c r="G19" s="229">
        <v>5.0</v>
      </c>
      <c r="H19" s="3" t="s">
        <v>708</v>
      </c>
      <c r="I19" s="236" t="s">
        <v>793</v>
      </c>
      <c r="J19" s="8" t="s">
        <v>2582</v>
      </c>
      <c r="K19" s="237" t="s">
        <v>2583</v>
      </c>
    </row>
    <row r="20">
      <c r="A20" s="232" t="s">
        <v>2586</v>
      </c>
      <c r="B20" s="232"/>
      <c r="C20" s="233">
        <v>0.0</v>
      </c>
      <c r="D20" s="232"/>
      <c r="E20" s="233">
        <v>2.0</v>
      </c>
      <c r="F20" s="232"/>
      <c r="G20" s="233"/>
      <c r="H20" s="232"/>
      <c r="I20" s="234"/>
      <c r="J20" s="232"/>
      <c r="K20" s="234"/>
      <c r="L20" s="235"/>
    </row>
    <row r="21">
      <c r="A21" s="3">
        <f t="shared" ref="A21:A25" si="3">C21+(E21*100)+G21</f>
        <v>201</v>
      </c>
      <c r="B21" s="3"/>
      <c r="C21" s="229">
        <v>0.0</v>
      </c>
      <c r="D21" s="3" t="str">
        <f>A20</f>
        <v>_개인 주택</v>
      </c>
      <c r="E21" s="229">
        <v>2.0</v>
      </c>
      <c r="F21" s="3" t="s">
        <v>713</v>
      </c>
      <c r="G21" s="229">
        <v>1.0</v>
      </c>
      <c r="H21" s="3" t="s">
        <v>708</v>
      </c>
      <c r="I21" s="236" t="s">
        <v>793</v>
      </c>
      <c r="J21" s="8" t="s">
        <v>2582</v>
      </c>
      <c r="K21" s="237" t="s">
        <v>2583</v>
      </c>
    </row>
    <row r="22">
      <c r="A22" s="3">
        <f t="shared" si="3"/>
        <v>202</v>
      </c>
      <c r="B22" s="3"/>
      <c r="C22" s="229">
        <v>0.0</v>
      </c>
      <c r="D22" s="3" t="str">
        <f t="shared" ref="D22:D25" si="4">D21</f>
        <v>_개인 주택</v>
      </c>
      <c r="E22" s="229">
        <v>2.0</v>
      </c>
      <c r="F22" s="238" t="s">
        <v>715</v>
      </c>
      <c r="G22" s="229">
        <v>2.0</v>
      </c>
      <c r="H22" s="3" t="s">
        <v>708</v>
      </c>
      <c r="I22" s="236" t="s">
        <v>793</v>
      </c>
      <c r="J22" s="8" t="s">
        <v>2582</v>
      </c>
      <c r="K22" s="237" t="s">
        <v>2583</v>
      </c>
    </row>
    <row r="23">
      <c r="A23" s="3">
        <f t="shared" si="3"/>
        <v>203</v>
      </c>
      <c r="B23" s="3"/>
      <c r="C23" s="229">
        <v>0.0</v>
      </c>
      <c r="D23" s="3" t="str">
        <f t="shared" si="4"/>
        <v>_개인 주택</v>
      </c>
      <c r="E23" s="229">
        <v>2.0</v>
      </c>
      <c r="F23" s="3" t="s">
        <v>717</v>
      </c>
      <c r="G23" s="229">
        <v>3.0</v>
      </c>
      <c r="H23" s="3" t="s">
        <v>708</v>
      </c>
      <c r="I23" s="236" t="s">
        <v>793</v>
      </c>
      <c r="J23" s="8" t="s">
        <v>2582</v>
      </c>
      <c r="K23" s="237" t="s">
        <v>2583</v>
      </c>
    </row>
    <row r="24">
      <c r="A24" s="3">
        <f t="shared" si="3"/>
        <v>204</v>
      </c>
      <c r="B24" s="3"/>
      <c r="C24" s="229">
        <v>0.0</v>
      </c>
      <c r="D24" s="3" t="str">
        <f t="shared" si="4"/>
        <v>_개인 주택</v>
      </c>
      <c r="E24" s="229">
        <v>2.0</v>
      </c>
      <c r="F24" s="3" t="s">
        <v>718</v>
      </c>
      <c r="G24" s="229">
        <v>4.0</v>
      </c>
      <c r="H24" s="3" t="s">
        <v>708</v>
      </c>
      <c r="I24" s="236" t="s">
        <v>793</v>
      </c>
      <c r="J24" s="8" t="s">
        <v>2582</v>
      </c>
      <c r="K24" s="237" t="s">
        <v>2583</v>
      </c>
    </row>
    <row r="25">
      <c r="A25" s="3">
        <f t="shared" si="3"/>
        <v>205</v>
      </c>
      <c r="B25" s="3"/>
      <c r="C25" s="229">
        <v>0.0</v>
      </c>
      <c r="D25" s="3" t="str">
        <f t="shared" si="4"/>
        <v>_개인 주택</v>
      </c>
      <c r="E25" s="229">
        <v>2.0</v>
      </c>
      <c r="F25" s="8" t="s">
        <v>2587</v>
      </c>
      <c r="G25" s="229">
        <v>5.0</v>
      </c>
      <c r="H25" s="3" t="s">
        <v>708</v>
      </c>
      <c r="I25" s="236" t="s">
        <v>793</v>
      </c>
      <c r="J25" s="8" t="s">
        <v>2582</v>
      </c>
      <c r="K25" s="237" t="s">
        <v>2583</v>
      </c>
    </row>
    <row r="26">
      <c r="A26" s="232" t="s">
        <v>2588</v>
      </c>
      <c r="B26" s="232"/>
      <c r="C26" s="233">
        <v>0.0</v>
      </c>
      <c r="D26" s="232"/>
      <c r="E26" s="233">
        <v>3.0</v>
      </c>
      <c r="F26" s="232"/>
      <c r="G26" s="233"/>
      <c r="H26" s="232"/>
      <c r="I26" s="234"/>
      <c r="J26" s="232"/>
      <c r="K26" s="234"/>
      <c r="L26" s="235"/>
    </row>
    <row r="27">
      <c r="A27" s="3">
        <f>C27+(E27*100)+G27</f>
        <v>301</v>
      </c>
      <c r="B27" s="3"/>
      <c r="C27" s="229">
        <v>0.0</v>
      </c>
      <c r="D27" s="3" t="str">
        <f>A26</f>
        <v>_버려진 작은 집</v>
      </c>
      <c r="E27" s="229">
        <v>3.0</v>
      </c>
      <c r="F27" s="8" t="s">
        <v>2587</v>
      </c>
      <c r="G27" s="229">
        <v>1.0</v>
      </c>
      <c r="H27" s="3" t="s">
        <v>708</v>
      </c>
      <c r="I27" s="236" t="s">
        <v>793</v>
      </c>
      <c r="J27" s="8" t="s">
        <v>2582</v>
      </c>
      <c r="K27" s="237" t="s">
        <v>2583</v>
      </c>
    </row>
    <row r="28">
      <c r="A28" s="232" t="s">
        <v>2589</v>
      </c>
      <c r="B28" s="232"/>
      <c r="C28" s="233">
        <v>0.0</v>
      </c>
      <c r="D28" s="232"/>
      <c r="E28" s="233">
        <v>4.0</v>
      </c>
      <c r="F28" s="232"/>
      <c r="G28" s="233"/>
      <c r="H28" s="232"/>
      <c r="I28" s="234"/>
      <c r="J28" s="232"/>
      <c r="K28" s="234"/>
      <c r="L28" s="235"/>
    </row>
    <row r="29">
      <c r="A29" s="3">
        <f t="shared" ref="A29:A31" si="5">C29+(E29*100)+G29</f>
        <v>401</v>
      </c>
      <c r="B29" s="3"/>
      <c r="C29" s="229">
        <v>0.0</v>
      </c>
      <c r="D29" s="3" t="str">
        <f>A28</f>
        <v>_작은 상가</v>
      </c>
      <c r="E29" s="229">
        <v>4.0</v>
      </c>
      <c r="F29" s="3" t="s">
        <v>713</v>
      </c>
      <c r="G29" s="229">
        <v>1.0</v>
      </c>
      <c r="H29" s="3" t="s">
        <v>708</v>
      </c>
      <c r="I29" s="236" t="s">
        <v>793</v>
      </c>
      <c r="J29" s="8" t="s">
        <v>2582</v>
      </c>
      <c r="K29" s="237" t="s">
        <v>2583</v>
      </c>
    </row>
    <row r="30">
      <c r="A30" s="3">
        <f t="shared" si="5"/>
        <v>402</v>
      </c>
      <c r="B30" s="3"/>
      <c r="C30" s="229">
        <v>0.0</v>
      </c>
      <c r="D30" s="3" t="str">
        <f t="shared" ref="D30:D31" si="6">D29</f>
        <v>_작은 상가</v>
      </c>
      <c r="E30" s="229">
        <v>4.0</v>
      </c>
      <c r="F30" s="3" t="s">
        <v>2590</v>
      </c>
      <c r="G30" s="229">
        <v>2.0</v>
      </c>
      <c r="H30" s="3" t="s">
        <v>708</v>
      </c>
      <c r="I30" s="236" t="s">
        <v>793</v>
      </c>
      <c r="J30" s="8" t="s">
        <v>2582</v>
      </c>
      <c r="K30" s="237" t="s">
        <v>2583</v>
      </c>
    </row>
    <row r="31">
      <c r="A31" s="3">
        <f t="shared" si="5"/>
        <v>403</v>
      </c>
      <c r="B31" s="3"/>
      <c r="C31" s="229">
        <v>0.0</v>
      </c>
      <c r="D31" s="3" t="str">
        <f t="shared" si="6"/>
        <v>_작은 상가</v>
      </c>
      <c r="E31" s="229">
        <v>4.0</v>
      </c>
      <c r="F31" s="3" t="s">
        <v>2585</v>
      </c>
      <c r="G31" s="229">
        <v>3.0</v>
      </c>
      <c r="H31" s="3" t="s">
        <v>708</v>
      </c>
      <c r="I31" s="236" t="s">
        <v>793</v>
      </c>
      <c r="J31" s="8" t="s">
        <v>2582</v>
      </c>
      <c r="K31" s="237" t="s">
        <v>2583</v>
      </c>
    </row>
    <row r="32">
      <c r="A32" s="232" t="s">
        <v>2591</v>
      </c>
      <c r="B32" s="232"/>
      <c r="C32" s="233">
        <v>0.0</v>
      </c>
      <c r="D32" s="232"/>
      <c r="E32" s="233">
        <v>5.0</v>
      </c>
      <c r="F32" s="232"/>
      <c r="G32" s="233"/>
      <c r="H32" s="232"/>
      <c r="I32" s="234"/>
      <c r="J32" s="232"/>
      <c r="K32" s="234"/>
      <c r="L32" s="235"/>
    </row>
    <row r="33">
      <c r="A33" s="3">
        <f>C33+(E33*100)+G33</f>
        <v>501</v>
      </c>
      <c r="B33" s="239"/>
      <c r="C33" s="240">
        <v>0.0</v>
      </c>
      <c r="D33" s="3" t="str">
        <f>A32</f>
        <v>_폐허가 된 공동주택</v>
      </c>
      <c r="E33" s="229">
        <v>5.0</v>
      </c>
      <c r="F33" s="8" t="s">
        <v>2587</v>
      </c>
      <c r="G33" s="240">
        <v>1.0</v>
      </c>
      <c r="H33" s="239" t="s">
        <v>708</v>
      </c>
      <c r="I33" s="236" t="s">
        <v>793</v>
      </c>
      <c r="J33" s="8" t="s">
        <v>2582</v>
      </c>
      <c r="K33" s="237" t="s">
        <v>2583</v>
      </c>
      <c r="L33" s="241"/>
    </row>
    <row r="34">
      <c r="A34" s="232" t="s">
        <v>2592</v>
      </c>
      <c r="B34" s="232"/>
      <c r="C34" s="233">
        <v>0.0</v>
      </c>
      <c r="D34" s="232"/>
      <c r="E34" s="233">
        <v>6.0</v>
      </c>
      <c r="F34" s="232"/>
      <c r="G34" s="233"/>
      <c r="H34" s="232"/>
      <c r="I34" s="234"/>
      <c r="J34" s="232"/>
      <c r="K34" s="234"/>
      <c r="L34" s="235"/>
    </row>
    <row r="35">
      <c r="A35" s="3">
        <f>C35+(E35*100)+G35</f>
        <v>601</v>
      </c>
      <c r="B35" s="239"/>
      <c r="C35" s="240">
        <v>0.0</v>
      </c>
      <c r="D35" s="3" t="str">
        <f>A34</f>
        <v>_학교</v>
      </c>
      <c r="E35" s="229">
        <v>6.0</v>
      </c>
      <c r="F35" s="8" t="s">
        <v>2587</v>
      </c>
      <c r="G35" s="240">
        <v>1.0</v>
      </c>
      <c r="H35" s="239" t="s">
        <v>708</v>
      </c>
      <c r="I35" s="236" t="s">
        <v>793</v>
      </c>
      <c r="J35" s="8" t="s">
        <v>2582</v>
      </c>
      <c r="K35" s="237" t="s">
        <v>2583</v>
      </c>
      <c r="L35" s="241"/>
    </row>
    <row r="36">
      <c r="A36" s="232" t="s">
        <v>2593</v>
      </c>
      <c r="B36" s="232"/>
      <c r="C36" s="233">
        <v>0.0</v>
      </c>
      <c r="D36" s="232"/>
      <c r="E36" s="233">
        <v>7.0</v>
      </c>
      <c r="F36" s="232"/>
      <c r="G36" s="233"/>
      <c r="H36" s="232"/>
      <c r="I36" s="234"/>
      <c r="J36" s="232"/>
      <c r="K36" s="234"/>
      <c r="L36" s="235"/>
    </row>
    <row r="37">
      <c r="A37" s="3">
        <f>C37+(E37*100)+G37</f>
        <v>701</v>
      </c>
      <c r="B37" s="239"/>
      <c r="C37" s="240">
        <v>0.0</v>
      </c>
      <c r="D37" s="3" t="str">
        <f>A36</f>
        <v>_잡화점</v>
      </c>
      <c r="E37" s="229">
        <v>7.0</v>
      </c>
      <c r="F37" s="8" t="s">
        <v>2587</v>
      </c>
      <c r="G37" s="240">
        <v>1.0</v>
      </c>
      <c r="H37" s="239" t="s">
        <v>708</v>
      </c>
      <c r="I37" s="236" t="s">
        <v>793</v>
      </c>
      <c r="J37" s="8" t="s">
        <v>2582</v>
      </c>
      <c r="K37" s="237" t="s">
        <v>2583</v>
      </c>
      <c r="L37" s="241"/>
    </row>
    <row r="38">
      <c r="A38" s="232" t="s">
        <v>2594</v>
      </c>
      <c r="B38" s="232"/>
      <c r="C38" s="233">
        <v>0.0</v>
      </c>
      <c r="D38" s="232"/>
      <c r="E38" s="233">
        <v>8.0</v>
      </c>
      <c r="F38" s="232"/>
      <c r="G38" s="233"/>
      <c r="H38" s="232"/>
      <c r="I38" s="234"/>
      <c r="J38" s="232"/>
      <c r="K38" s="234"/>
      <c r="L38" s="235"/>
    </row>
    <row r="39">
      <c r="A39" s="3">
        <f>C39+(E39*100)+G39</f>
        <v>801</v>
      </c>
      <c r="B39" s="239"/>
      <c r="C39" s="240">
        <v>0.0</v>
      </c>
      <c r="D39" s="3" t="str">
        <f>A38</f>
        <v>_보건소</v>
      </c>
      <c r="E39" s="229">
        <v>8.0</v>
      </c>
      <c r="F39" s="8" t="s">
        <v>2587</v>
      </c>
      <c r="G39" s="240">
        <v>1.0</v>
      </c>
      <c r="H39" s="3" t="s">
        <v>708</v>
      </c>
      <c r="I39" s="236" t="s">
        <v>793</v>
      </c>
      <c r="J39" s="8" t="s">
        <v>2582</v>
      </c>
      <c r="K39" s="237" t="s">
        <v>2583</v>
      </c>
      <c r="L39" s="241"/>
    </row>
    <row r="40">
      <c r="A40" s="232" t="s">
        <v>2595</v>
      </c>
      <c r="B40" s="232"/>
      <c r="C40" s="233">
        <v>0.0</v>
      </c>
      <c r="D40" s="232"/>
      <c r="E40" s="233">
        <v>9.0</v>
      </c>
      <c r="F40" s="232"/>
      <c r="G40" s="233"/>
      <c r="H40" s="232"/>
      <c r="I40" s="234"/>
      <c r="J40" s="232"/>
      <c r="K40" s="234"/>
      <c r="L40" s="235"/>
    </row>
    <row r="41">
      <c r="A41" s="3">
        <f>C41+(E41*100)+G41</f>
        <v>901</v>
      </c>
      <c r="B41" s="239"/>
      <c r="C41" s="240">
        <v>0.0</v>
      </c>
      <c r="D41" s="3" t="str">
        <f>A40</f>
        <v>_약탈당한 주유소</v>
      </c>
      <c r="E41" s="229">
        <v>9.0</v>
      </c>
      <c r="F41" s="8" t="s">
        <v>2587</v>
      </c>
      <c r="G41" s="240">
        <v>1.0</v>
      </c>
      <c r="H41" s="239" t="s">
        <v>708</v>
      </c>
      <c r="I41" s="236" t="s">
        <v>793</v>
      </c>
      <c r="J41" s="8" t="s">
        <v>2582</v>
      </c>
      <c r="K41" s="237" t="s">
        <v>2583</v>
      </c>
      <c r="L41" s="241"/>
    </row>
    <row r="42">
      <c r="A42" s="232" t="s">
        <v>2596</v>
      </c>
      <c r="B42" s="232"/>
      <c r="C42" s="233">
        <v>0.0</v>
      </c>
      <c r="D42" s="232"/>
      <c r="E42" s="233">
        <v>10.0</v>
      </c>
      <c r="F42" s="232"/>
      <c r="G42" s="233"/>
      <c r="H42" s="232"/>
      <c r="I42" s="234"/>
      <c r="J42" s="232"/>
      <c r="K42" s="234"/>
      <c r="L42" s="235"/>
    </row>
    <row r="43">
      <c r="A43" s="3">
        <f>C43+(E43*100)+G43</f>
        <v>1001</v>
      </c>
      <c r="B43" s="239"/>
      <c r="C43" s="240">
        <v>0.0</v>
      </c>
      <c r="D43" s="3" t="str">
        <f>A42</f>
        <v>_버려진 장난감 가게</v>
      </c>
      <c r="E43" s="240">
        <v>10.0</v>
      </c>
      <c r="F43" s="8" t="s">
        <v>2587</v>
      </c>
      <c r="G43" s="240">
        <v>1.0</v>
      </c>
      <c r="H43" s="239" t="s">
        <v>708</v>
      </c>
      <c r="I43" s="236" t="s">
        <v>793</v>
      </c>
      <c r="J43" s="8" t="s">
        <v>2582</v>
      </c>
      <c r="K43" s="237" t="s">
        <v>2583</v>
      </c>
      <c r="L43" s="241"/>
    </row>
    <row r="44">
      <c r="A44" s="232" t="s">
        <v>2597</v>
      </c>
      <c r="B44" s="232"/>
      <c r="C44" s="233">
        <v>0.0</v>
      </c>
      <c r="D44" s="232"/>
      <c r="E44" s="233">
        <v>11.0</v>
      </c>
      <c r="F44" s="232"/>
      <c r="G44" s="233"/>
      <c r="H44" s="232"/>
      <c r="I44" s="234"/>
      <c r="J44" s="232"/>
      <c r="K44" s="234"/>
      <c r="L44" s="235"/>
    </row>
    <row r="45">
      <c r="A45" s="3">
        <f>C45+(E45*100)+G45</f>
        <v>1101</v>
      </c>
      <c r="B45" s="239"/>
      <c r="C45" s="240">
        <v>0.0</v>
      </c>
      <c r="D45" s="3" t="str">
        <f>A44</f>
        <v>_차량 정비소</v>
      </c>
      <c r="E45" s="240">
        <v>11.0</v>
      </c>
      <c r="F45" s="8" t="s">
        <v>2587</v>
      </c>
      <c r="G45" s="240">
        <v>1.0</v>
      </c>
      <c r="H45" s="239" t="s">
        <v>708</v>
      </c>
      <c r="I45" s="236" t="s">
        <v>793</v>
      </c>
      <c r="J45" s="8" t="s">
        <v>2582</v>
      </c>
      <c r="K45" s="237" t="s">
        <v>2583</v>
      </c>
      <c r="L45" s="241"/>
    </row>
    <row r="46">
      <c r="A46" s="232" t="s">
        <v>2598</v>
      </c>
      <c r="B46" s="232"/>
      <c r="C46" s="233">
        <v>0.0</v>
      </c>
      <c r="D46" s="232"/>
      <c r="E46" s="233">
        <v>12.0</v>
      </c>
      <c r="F46" s="232"/>
      <c r="G46" s="233"/>
      <c r="H46" s="232"/>
      <c r="I46" s="234"/>
      <c r="J46" s="232"/>
      <c r="K46" s="234"/>
      <c r="L46" s="235"/>
    </row>
    <row r="47">
      <c r="A47" s="3">
        <f t="shared" ref="A47:A49" si="7">C47+(E47*100)+G47</f>
        <v>1201</v>
      </c>
      <c r="B47" s="3" t="s">
        <v>1575</v>
      </c>
      <c r="C47" s="229">
        <v>0.0</v>
      </c>
      <c r="D47" s="3" t="s">
        <v>1782</v>
      </c>
      <c r="E47" s="229">
        <v>12.0</v>
      </c>
      <c r="F47" s="3" t="s">
        <v>707</v>
      </c>
      <c r="G47" s="229">
        <v>1.0</v>
      </c>
      <c r="H47" s="3" t="s">
        <v>708</v>
      </c>
      <c r="I47" s="79" t="s">
        <v>2599</v>
      </c>
      <c r="J47" s="3" t="s">
        <v>2600</v>
      </c>
      <c r="K47" s="79" t="s">
        <v>2601</v>
      </c>
    </row>
    <row r="48">
      <c r="A48" s="3">
        <f t="shared" si="7"/>
        <v>1202</v>
      </c>
      <c r="B48" s="3" t="s">
        <v>1575</v>
      </c>
      <c r="C48" s="229">
        <v>0.0</v>
      </c>
      <c r="D48" s="3" t="s">
        <v>1782</v>
      </c>
      <c r="E48" s="229">
        <v>12.0</v>
      </c>
      <c r="F48" s="3" t="s">
        <v>723</v>
      </c>
      <c r="G48" s="229">
        <v>2.0</v>
      </c>
      <c r="H48" s="3" t="s">
        <v>708</v>
      </c>
      <c r="I48" s="79" t="s">
        <v>2599</v>
      </c>
      <c r="J48" s="3" t="s">
        <v>2600</v>
      </c>
      <c r="K48" s="79" t="s">
        <v>2601</v>
      </c>
    </row>
    <row r="49">
      <c r="A49" s="3">
        <f t="shared" si="7"/>
        <v>1203</v>
      </c>
      <c r="B49" s="3" t="s">
        <v>1575</v>
      </c>
      <c r="C49" s="229">
        <v>0.0</v>
      </c>
      <c r="D49" s="3" t="s">
        <v>1782</v>
      </c>
      <c r="E49" s="229">
        <v>12.0</v>
      </c>
      <c r="F49" s="3" t="s">
        <v>2602</v>
      </c>
      <c r="G49" s="229">
        <v>3.0</v>
      </c>
      <c r="H49" s="3" t="s">
        <v>708</v>
      </c>
      <c r="I49" s="79" t="s">
        <v>2603</v>
      </c>
      <c r="J49" s="3" t="s">
        <v>2604</v>
      </c>
      <c r="K49" s="79" t="s">
        <v>2605</v>
      </c>
    </row>
    <row r="50">
      <c r="A50" s="232" t="s">
        <v>2606</v>
      </c>
      <c r="B50" s="232"/>
      <c r="C50" s="233">
        <v>0.0</v>
      </c>
      <c r="D50" s="232"/>
      <c r="E50" s="233">
        <v>13.0</v>
      </c>
      <c r="F50" s="232"/>
      <c r="G50" s="242"/>
      <c r="H50" s="232"/>
      <c r="I50" s="234"/>
      <c r="J50" s="232"/>
      <c r="K50" s="234"/>
      <c r="L50" s="235"/>
    </row>
    <row r="51">
      <c r="A51" s="3">
        <f t="shared" ref="A51:A54" si="8">C51+(E51*100)+G51</f>
        <v>1301</v>
      </c>
      <c r="B51" s="3" t="s">
        <v>1575</v>
      </c>
      <c r="C51" s="229">
        <v>0.0</v>
      </c>
      <c r="D51" s="3" t="s">
        <v>2606</v>
      </c>
      <c r="E51" s="229">
        <v>13.0</v>
      </c>
      <c r="F51" s="3" t="s">
        <v>2607</v>
      </c>
      <c r="G51" s="243">
        <v>1.0</v>
      </c>
      <c r="H51" s="3" t="s">
        <v>708</v>
      </c>
      <c r="I51" s="79" t="s">
        <v>2608</v>
      </c>
      <c r="J51" s="3" t="s">
        <v>2609</v>
      </c>
      <c r="K51" s="244" t="s">
        <v>2610</v>
      </c>
    </row>
    <row r="52">
      <c r="A52" s="3">
        <f t="shared" si="8"/>
        <v>1302</v>
      </c>
      <c r="B52" s="3" t="s">
        <v>1575</v>
      </c>
      <c r="C52" s="229">
        <v>0.0</v>
      </c>
      <c r="D52" s="3" t="s">
        <v>2606</v>
      </c>
      <c r="E52" s="229">
        <v>13.0</v>
      </c>
      <c r="F52" s="3" t="s">
        <v>2611</v>
      </c>
      <c r="G52" s="229">
        <v>2.0</v>
      </c>
      <c r="H52" s="3" t="s">
        <v>708</v>
      </c>
      <c r="I52" s="79" t="s">
        <v>2612</v>
      </c>
      <c r="J52" s="3" t="s">
        <v>2613</v>
      </c>
      <c r="K52" s="244" t="s">
        <v>2614</v>
      </c>
    </row>
    <row r="53">
      <c r="A53" s="3">
        <f t="shared" si="8"/>
        <v>1303</v>
      </c>
      <c r="B53" s="3" t="s">
        <v>1575</v>
      </c>
      <c r="C53" s="229">
        <v>0.0</v>
      </c>
      <c r="D53" s="3" t="s">
        <v>2606</v>
      </c>
      <c r="E53" s="229">
        <v>13.0</v>
      </c>
      <c r="F53" s="3" t="s">
        <v>2615</v>
      </c>
      <c r="G53" s="243">
        <v>3.0</v>
      </c>
      <c r="H53" s="3" t="s">
        <v>708</v>
      </c>
      <c r="I53" s="79" t="s">
        <v>2616</v>
      </c>
      <c r="J53" s="3" t="s">
        <v>2617</v>
      </c>
      <c r="K53" s="244" t="s">
        <v>2618</v>
      </c>
    </row>
    <row r="54">
      <c r="A54" s="3">
        <f t="shared" si="8"/>
        <v>1304</v>
      </c>
      <c r="B54" s="3" t="s">
        <v>1575</v>
      </c>
      <c r="C54" s="229">
        <v>0.0</v>
      </c>
      <c r="D54" s="3" t="s">
        <v>2606</v>
      </c>
      <c r="E54" s="229">
        <v>13.0</v>
      </c>
      <c r="F54" s="3" t="s">
        <v>2619</v>
      </c>
      <c r="G54" s="229">
        <v>4.0</v>
      </c>
      <c r="H54" s="3" t="s">
        <v>708</v>
      </c>
      <c r="I54" s="79" t="s">
        <v>2620</v>
      </c>
      <c r="J54" s="3" t="s">
        <v>2621</v>
      </c>
      <c r="K54" s="244" t="s">
        <v>2610</v>
      </c>
    </row>
    <row r="55">
      <c r="A55" s="232" t="s">
        <v>2622</v>
      </c>
      <c r="B55" s="232"/>
      <c r="C55" s="233">
        <v>0.0</v>
      </c>
      <c r="D55" s="232"/>
      <c r="E55" s="233">
        <v>14.0</v>
      </c>
      <c r="F55" s="232"/>
      <c r="G55" s="242"/>
      <c r="H55" s="232"/>
      <c r="I55" s="234"/>
      <c r="J55" s="232"/>
      <c r="K55" s="234"/>
      <c r="L55" s="235"/>
    </row>
    <row r="56">
      <c r="A56" s="3">
        <f t="shared" ref="A56:A59" si="9">C56+(E56*100)+G56</f>
        <v>1401</v>
      </c>
      <c r="B56" s="3" t="s">
        <v>1575</v>
      </c>
      <c r="C56" s="229">
        <v>0.0</v>
      </c>
      <c r="D56" s="3" t="s">
        <v>2622</v>
      </c>
      <c r="E56" s="229">
        <v>14.0</v>
      </c>
      <c r="F56" s="3" t="s">
        <v>2607</v>
      </c>
      <c r="G56" s="243">
        <v>1.0</v>
      </c>
      <c r="H56" s="3" t="s">
        <v>708</v>
      </c>
      <c r="I56" s="79" t="s">
        <v>2623</v>
      </c>
      <c r="J56" s="3" t="s">
        <v>2624</v>
      </c>
      <c r="K56" s="244" t="s">
        <v>2610</v>
      </c>
    </row>
    <row r="57">
      <c r="A57" s="3">
        <f t="shared" si="9"/>
        <v>1402</v>
      </c>
      <c r="B57" s="3" t="s">
        <v>1575</v>
      </c>
      <c r="C57" s="229">
        <v>0.0</v>
      </c>
      <c r="D57" s="3" t="s">
        <v>2622</v>
      </c>
      <c r="E57" s="229">
        <v>14.0</v>
      </c>
      <c r="F57" s="3" t="s">
        <v>2611</v>
      </c>
      <c r="G57" s="229">
        <v>2.0</v>
      </c>
      <c r="H57" s="3" t="s">
        <v>708</v>
      </c>
      <c r="I57" s="79" t="s">
        <v>2612</v>
      </c>
      <c r="J57" s="3" t="s">
        <v>2613</v>
      </c>
      <c r="K57" s="244" t="s">
        <v>2614</v>
      </c>
    </row>
    <row r="58">
      <c r="A58" s="3">
        <f t="shared" si="9"/>
        <v>1403</v>
      </c>
      <c r="B58" s="3" t="s">
        <v>1575</v>
      </c>
      <c r="C58" s="229">
        <v>0.0</v>
      </c>
      <c r="D58" s="3" t="s">
        <v>2622</v>
      </c>
      <c r="E58" s="229">
        <v>14.0</v>
      </c>
      <c r="F58" s="3" t="s">
        <v>2625</v>
      </c>
      <c r="G58" s="229">
        <v>3.0</v>
      </c>
      <c r="H58" s="79" t="s">
        <v>730</v>
      </c>
      <c r="I58" s="79" t="s">
        <v>2626</v>
      </c>
      <c r="J58" s="3" t="s">
        <v>2627</v>
      </c>
      <c r="K58" s="244" t="s">
        <v>2618</v>
      </c>
    </row>
    <row r="59">
      <c r="A59" s="3">
        <f t="shared" si="9"/>
        <v>1404</v>
      </c>
      <c r="B59" s="3" t="s">
        <v>1575</v>
      </c>
      <c r="C59" s="229">
        <v>0.0</v>
      </c>
      <c r="D59" s="3" t="s">
        <v>2622</v>
      </c>
      <c r="E59" s="229">
        <v>14.0</v>
      </c>
      <c r="F59" s="3" t="s">
        <v>2619</v>
      </c>
      <c r="G59" s="229">
        <v>4.0</v>
      </c>
      <c r="H59" s="79" t="s">
        <v>730</v>
      </c>
      <c r="I59" s="79" t="s">
        <v>2620</v>
      </c>
      <c r="J59" s="3" t="s">
        <v>2621</v>
      </c>
      <c r="K59" s="244" t="s">
        <v>2610</v>
      </c>
    </row>
    <row r="60">
      <c r="A60" s="232" t="s">
        <v>2628</v>
      </c>
      <c r="B60" s="232"/>
      <c r="C60" s="233">
        <v>0.0</v>
      </c>
      <c r="D60" s="232"/>
      <c r="E60" s="233">
        <v>15.0</v>
      </c>
      <c r="F60" s="232"/>
      <c r="G60" s="233"/>
      <c r="H60" s="232"/>
      <c r="I60" s="234"/>
      <c r="J60" s="232"/>
      <c r="K60" s="234"/>
      <c r="L60" s="235"/>
    </row>
    <row r="61">
      <c r="A61" s="3">
        <f t="shared" ref="A61:A63" si="10">C61+(E61*100)+G61</f>
        <v>1501</v>
      </c>
      <c r="B61" s="3" t="s">
        <v>1575</v>
      </c>
      <c r="C61" s="229">
        <v>0.0</v>
      </c>
      <c r="D61" s="3" t="s">
        <v>1791</v>
      </c>
      <c r="E61" s="229">
        <v>15.0</v>
      </c>
      <c r="F61" s="3" t="s">
        <v>2629</v>
      </c>
      <c r="G61" s="229">
        <v>1.0</v>
      </c>
      <c r="H61" s="3" t="s">
        <v>708</v>
      </c>
      <c r="I61" s="79" t="s">
        <v>2630</v>
      </c>
      <c r="J61" s="3" t="s">
        <v>2631</v>
      </c>
      <c r="K61" s="79" t="s">
        <v>2632</v>
      </c>
    </row>
    <row r="62">
      <c r="A62" s="3">
        <f t="shared" si="10"/>
        <v>1502</v>
      </c>
      <c r="B62" s="3" t="s">
        <v>1575</v>
      </c>
      <c r="C62" s="229">
        <v>0.0</v>
      </c>
      <c r="D62" s="3" t="s">
        <v>1791</v>
      </c>
      <c r="E62" s="229">
        <v>15.0</v>
      </c>
      <c r="F62" s="3" t="s">
        <v>2633</v>
      </c>
      <c r="G62" s="229">
        <v>2.0</v>
      </c>
      <c r="H62" s="3" t="s">
        <v>708</v>
      </c>
      <c r="I62" s="79" t="s">
        <v>2630</v>
      </c>
      <c r="J62" s="3" t="s">
        <v>2631</v>
      </c>
      <c r="K62" s="79" t="s">
        <v>2632</v>
      </c>
    </row>
    <row r="63">
      <c r="A63" s="3">
        <f t="shared" si="10"/>
        <v>1503</v>
      </c>
      <c r="B63" s="3" t="s">
        <v>1575</v>
      </c>
      <c r="C63" s="229">
        <v>0.0</v>
      </c>
      <c r="D63" s="3" t="s">
        <v>1791</v>
      </c>
      <c r="E63" s="229">
        <v>15.0</v>
      </c>
      <c r="F63" s="3" t="s">
        <v>709</v>
      </c>
      <c r="G63" s="229">
        <v>3.0</v>
      </c>
      <c r="H63" s="3" t="s">
        <v>708</v>
      </c>
      <c r="I63" s="79" t="s">
        <v>2634</v>
      </c>
      <c r="J63" s="3" t="s">
        <v>2635</v>
      </c>
      <c r="K63" s="79" t="s">
        <v>2636</v>
      </c>
    </row>
    <row r="64">
      <c r="A64" s="232" t="s">
        <v>2637</v>
      </c>
      <c r="B64" s="232"/>
      <c r="C64" s="233">
        <v>0.0</v>
      </c>
      <c r="D64" s="232"/>
      <c r="E64" s="233">
        <v>16.0</v>
      </c>
      <c r="F64" s="232"/>
      <c r="G64" s="242"/>
      <c r="H64" s="232"/>
      <c r="I64" s="234"/>
      <c r="J64" s="232"/>
      <c r="K64" s="234"/>
      <c r="L64" s="235"/>
    </row>
    <row r="65">
      <c r="A65" s="3">
        <f>C65+(E65*100)+G65</f>
        <v>1601</v>
      </c>
      <c r="B65" s="3"/>
      <c r="C65" s="229">
        <v>0.0</v>
      </c>
      <c r="D65" s="3" t="str">
        <f>A64</f>
        <v>_호텔</v>
      </c>
      <c r="E65" s="229">
        <v>16.0</v>
      </c>
      <c r="F65" s="8" t="s">
        <v>2587</v>
      </c>
      <c r="G65" s="243">
        <v>1.0</v>
      </c>
      <c r="H65" s="3" t="s">
        <v>708</v>
      </c>
      <c r="I65" s="236" t="s">
        <v>793</v>
      </c>
      <c r="J65" s="8" t="s">
        <v>2582</v>
      </c>
      <c r="K65" s="237" t="s">
        <v>2583</v>
      </c>
    </row>
    <row r="66">
      <c r="A66" s="232" t="s">
        <v>2638</v>
      </c>
      <c r="B66" s="232"/>
      <c r="C66" s="233">
        <v>0.0</v>
      </c>
      <c r="D66" s="232"/>
      <c r="E66" s="233">
        <v>17.0</v>
      </c>
      <c r="F66" s="232"/>
      <c r="G66" s="242"/>
      <c r="H66" s="232"/>
      <c r="I66" s="234"/>
      <c r="J66" s="232"/>
      <c r="K66" s="234"/>
      <c r="L66" s="235"/>
    </row>
    <row r="67">
      <c r="A67" s="3">
        <f>C67+(E67*100)+G67</f>
        <v>1701</v>
      </c>
      <c r="B67" s="3"/>
      <c r="C67" s="229">
        <v>0.0</v>
      </c>
      <c r="D67" s="3" t="str">
        <f>A66</f>
        <v>_낡은 불법주택</v>
      </c>
      <c r="E67" s="229">
        <v>17.0</v>
      </c>
      <c r="F67" s="8" t="s">
        <v>2587</v>
      </c>
      <c r="G67" s="243">
        <v>1.0</v>
      </c>
      <c r="H67" s="3" t="s">
        <v>708</v>
      </c>
      <c r="I67" s="236" t="s">
        <v>793</v>
      </c>
      <c r="J67" s="8" t="s">
        <v>2582</v>
      </c>
      <c r="K67" s="237" t="s">
        <v>2583</v>
      </c>
    </row>
    <row r="68">
      <c r="A68" s="232" t="s">
        <v>2639</v>
      </c>
      <c r="B68" s="232"/>
      <c r="C68" s="233">
        <v>0.0</v>
      </c>
      <c r="D68" s="232"/>
      <c r="E68" s="233">
        <v>18.0</v>
      </c>
      <c r="F68" s="232"/>
      <c r="G68" s="242"/>
      <c r="H68" s="232"/>
      <c r="I68" s="234"/>
      <c r="J68" s="232"/>
      <c r="K68" s="234"/>
      <c r="L68" s="235"/>
    </row>
    <row r="69">
      <c r="A69" s="3">
        <f>C69+(E69*100)+G69</f>
        <v>1801</v>
      </c>
      <c r="B69" s="3"/>
      <c r="C69" s="229">
        <v>0.0</v>
      </c>
      <c r="D69" s="3" t="str">
        <f>A68</f>
        <v>_사창가</v>
      </c>
      <c r="E69" s="229">
        <v>18.0</v>
      </c>
      <c r="F69" s="8" t="s">
        <v>2587</v>
      </c>
      <c r="G69" s="243">
        <v>1.0</v>
      </c>
      <c r="H69" s="3" t="s">
        <v>708</v>
      </c>
      <c r="I69" s="236" t="s">
        <v>793</v>
      </c>
      <c r="J69" s="8" t="s">
        <v>2582</v>
      </c>
      <c r="K69" s="237" t="s">
        <v>2583</v>
      </c>
    </row>
    <row r="70">
      <c r="A70" s="232" t="s">
        <v>2640</v>
      </c>
      <c r="B70" s="232"/>
      <c r="C70" s="233">
        <v>0.0</v>
      </c>
      <c r="D70" s="232"/>
      <c r="E70" s="233">
        <v>19.0</v>
      </c>
      <c r="F70" s="232"/>
      <c r="G70" s="242"/>
      <c r="H70" s="232"/>
      <c r="I70" s="234"/>
      <c r="J70" s="232"/>
      <c r="K70" s="234"/>
      <c r="L70" s="235"/>
    </row>
    <row r="71">
      <c r="A71" s="3">
        <f>C71+(E71*100)+G71</f>
        <v>1901</v>
      </c>
      <c r="B71" s="3"/>
      <c r="C71" s="229">
        <v>0.0</v>
      </c>
      <c r="D71" s="3" t="str">
        <f>A70</f>
        <v>_하수도</v>
      </c>
      <c r="E71" s="229">
        <v>19.0</v>
      </c>
      <c r="F71" s="8" t="s">
        <v>2587</v>
      </c>
      <c r="G71" s="243">
        <v>1.0</v>
      </c>
      <c r="H71" s="3" t="s">
        <v>708</v>
      </c>
      <c r="I71" s="236" t="s">
        <v>793</v>
      </c>
      <c r="J71" s="8" t="s">
        <v>2582</v>
      </c>
      <c r="K71" s="237" t="s">
        <v>2583</v>
      </c>
    </row>
    <row r="72">
      <c r="A72" s="232" t="s">
        <v>2641</v>
      </c>
      <c r="B72" s="232"/>
      <c r="C72" s="233">
        <v>0.0</v>
      </c>
      <c r="D72" s="232"/>
      <c r="E72" s="233">
        <v>20.0</v>
      </c>
      <c r="F72" s="232"/>
      <c r="G72" s="242"/>
      <c r="H72" s="232"/>
      <c r="I72" s="234"/>
      <c r="J72" s="232"/>
      <c r="K72" s="234"/>
      <c r="L72" s="235"/>
    </row>
    <row r="73">
      <c r="A73" s="3">
        <f>C73+(E73*100)+G73</f>
        <v>2001</v>
      </c>
      <c r="B73" s="3"/>
      <c r="C73" s="229">
        <v>0.0</v>
      </c>
      <c r="D73" s="3" t="str">
        <f>A72</f>
        <v>_성 세인트 교회</v>
      </c>
      <c r="E73" s="229">
        <v>20.0</v>
      </c>
      <c r="F73" s="8" t="s">
        <v>2587</v>
      </c>
      <c r="G73" s="243">
        <v>1.0</v>
      </c>
      <c r="H73" s="3" t="s">
        <v>708</v>
      </c>
      <c r="I73" s="236" t="s">
        <v>793</v>
      </c>
      <c r="J73" s="8" t="s">
        <v>2582</v>
      </c>
      <c r="K73" s="237" t="s">
        <v>2583</v>
      </c>
    </row>
    <row r="74">
      <c r="A74" s="232" t="s">
        <v>2642</v>
      </c>
      <c r="B74" s="232"/>
      <c r="C74" s="233">
        <v>0.0</v>
      </c>
      <c r="D74" s="232"/>
      <c r="E74" s="233">
        <v>21.0</v>
      </c>
      <c r="F74" s="232"/>
      <c r="G74" s="233"/>
      <c r="H74" s="232"/>
      <c r="I74" s="234"/>
      <c r="J74" s="232"/>
      <c r="K74" s="234"/>
      <c r="L74" s="235"/>
    </row>
    <row r="75">
      <c r="A75" s="3">
        <f t="shared" ref="A75:A76" si="11">C75+(E75*100)+G75</f>
        <v>2101</v>
      </c>
      <c r="B75" s="3" t="s">
        <v>1575</v>
      </c>
      <c r="C75" s="229">
        <v>0.0</v>
      </c>
      <c r="D75" s="3" t="s">
        <v>1806</v>
      </c>
      <c r="E75" s="229">
        <v>21.0</v>
      </c>
      <c r="F75" s="3" t="s">
        <v>2643</v>
      </c>
      <c r="G75" s="229">
        <v>1.0</v>
      </c>
      <c r="H75" s="3" t="s">
        <v>708</v>
      </c>
      <c r="I75" s="79" t="s">
        <v>2644</v>
      </c>
      <c r="J75" s="3" t="s">
        <v>2644</v>
      </c>
      <c r="K75" s="79"/>
    </row>
    <row r="76">
      <c r="A76" s="3">
        <f t="shared" si="11"/>
        <v>2102</v>
      </c>
      <c r="B76" s="3" t="s">
        <v>1575</v>
      </c>
      <c r="C76" s="229">
        <v>0.0</v>
      </c>
      <c r="D76" s="3" t="s">
        <v>1806</v>
      </c>
      <c r="E76" s="229">
        <v>21.0</v>
      </c>
      <c r="F76" s="3" t="s">
        <v>709</v>
      </c>
      <c r="G76" s="229">
        <v>2.0</v>
      </c>
      <c r="H76" s="3" t="s">
        <v>708</v>
      </c>
      <c r="I76" s="79" t="s">
        <v>2645</v>
      </c>
      <c r="J76" s="3" t="s">
        <v>2645</v>
      </c>
      <c r="K76" s="79"/>
    </row>
    <row r="77">
      <c r="A77" s="232" t="s">
        <v>2646</v>
      </c>
      <c r="B77" s="232"/>
      <c r="C77" s="233">
        <v>0.0</v>
      </c>
      <c r="D77" s="232"/>
      <c r="E77" s="233">
        <v>22.0</v>
      </c>
      <c r="F77" s="232"/>
      <c r="G77" s="233"/>
      <c r="H77" s="232"/>
      <c r="I77" s="234"/>
      <c r="J77" s="232"/>
      <c r="K77" s="234"/>
      <c r="L77" s="235"/>
    </row>
    <row r="78">
      <c r="A78" s="3">
        <f>C78+(E78*100)+G78</f>
        <v>2201</v>
      </c>
      <c r="B78" s="3"/>
      <c r="C78" s="229">
        <v>0.0</v>
      </c>
      <c r="D78" s="3" t="str">
        <f>A77</f>
        <v>_거대 산업단지</v>
      </c>
      <c r="E78" s="229">
        <v>22.0</v>
      </c>
      <c r="F78" s="8" t="s">
        <v>2587</v>
      </c>
      <c r="G78" s="229">
        <v>1.0</v>
      </c>
      <c r="H78" s="3" t="s">
        <v>708</v>
      </c>
      <c r="I78" s="236" t="s">
        <v>793</v>
      </c>
      <c r="J78" s="8" t="s">
        <v>2582</v>
      </c>
      <c r="K78" s="237" t="s">
        <v>2583</v>
      </c>
    </row>
    <row r="79">
      <c r="A79" s="232" t="s">
        <v>2647</v>
      </c>
      <c r="B79" s="232"/>
      <c r="C79" s="233">
        <v>0.0</v>
      </c>
      <c r="D79" s="232"/>
      <c r="E79" s="233">
        <v>23.0</v>
      </c>
      <c r="F79" s="232"/>
      <c r="G79" s="233"/>
      <c r="H79" s="232"/>
      <c r="I79" s="234"/>
      <c r="J79" s="232"/>
      <c r="K79" s="234"/>
      <c r="L79" s="235"/>
    </row>
    <row r="80">
      <c r="A80" s="3">
        <f t="shared" ref="A80:A86" si="12">C80+(E80*100)+G80</f>
        <v>2301</v>
      </c>
      <c r="B80" s="3"/>
      <c r="C80" s="229">
        <v>0.0</v>
      </c>
      <c r="D80" s="3" t="s">
        <v>2647</v>
      </c>
      <c r="E80" s="229">
        <v>23.0</v>
      </c>
      <c r="F80" s="3" t="s">
        <v>2648</v>
      </c>
      <c r="G80" s="229">
        <v>1.0</v>
      </c>
      <c r="H80" s="3" t="s">
        <v>708</v>
      </c>
      <c r="I80" s="236" t="s">
        <v>2649</v>
      </c>
      <c r="J80" s="8" t="s">
        <v>2547</v>
      </c>
      <c r="K80" s="237" t="s">
        <v>2650</v>
      </c>
    </row>
    <row r="81">
      <c r="A81" s="3">
        <f t="shared" si="12"/>
        <v>2302</v>
      </c>
      <c r="B81" s="3"/>
      <c r="C81" s="229">
        <v>0.0</v>
      </c>
      <c r="D81" s="3" t="s">
        <v>2647</v>
      </c>
      <c r="E81" s="229">
        <v>23.0</v>
      </c>
      <c r="F81" s="3" t="s">
        <v>2651</v>
      </c>
      <c r="G81" s="229">
        <v>2.0</v>
      </c>
      <c r="H81" s="3" t="s">
        <v>708</v>
      </c>
      <c r="I81" s="236" t="s">
        <v>2652</v>
      </c>
      <c r="J81" s="8" t="s">
        <v>2653</v>
      </c>
      <c r="K81" s="237" t="s">
        <v>2650</v>
      </c>
    </row>
    <row r="82">
      <c r="A82" s="3">
        <f t="shared" si="12"/>
        <v>2303</v>
      </c>
      <c r="B82" s="3"/>
      <c r="C82" s="229">
        <v>0.0</v>
      </c>
      <c r="D82" s="3" t="s">
        <v>2647</v>
      </c>
      <c r="E82" s="229">
        <v>23.0</v>
      </c>
      <c r="F82" s="3" t="s">
        <v>2654</v>
      </c>
      <c r="G82" s="229">
        <v>3.0</v>
      </c>
      <c r="H82" s="3" t="s">
        <v>708</v>
      </c>
      <c r="I82" s="236" t="s">
        <v>2655</v>
      </c>
      <c r="J82" s="8" t="s">
        <v>2656</v>
      </c>
      <c r="K82" s="237" t="s">
        <v>2650</v>
      </c>
    </row>
    <row r="83">
      <c r="A83" s="3">
        <f t="shared" si="12"/>
        <v>2304</v>
      </c>
      <c r="B83" s="3"/>
      <c r="C83" s="229">
        <v>0.0</v>
      </c>
      <c r="D83" s="3" t="s">
        <v>2647</v>
      </c>
      <c r="E83" s="229">
        <v>23.0</v>
      </c>
      <c r="F83" s="3" t="s">
        <v>711</v>
      </c>
      <c r="G83" s="229">
        <v>4.0</v>
      </c>
      <c r="H83" s="3" t="s">
        <v>708</v>
      </c>
      <c r="I83" s="236" t="s">
        <v>2657</v>
      </c>
      <c r="J83" s="8" t="s">
        <v>2658</v>
      </c>
      <c r="K83" s="237" t="s">
        <v>2659</v>
      </c>
    </row>
    <row r="84">
      <c r="A84" s="3">
        <f t="shared" si="12"/>
        <v>2305</v>
      </c>
      <c r="B84" s="3"/>
      <c r="C84" s="229">
        <v>0.0</v>
      </c>
      <c r="D84" s="3" t="s">
        <v>2647</v>
      </c>
      <c r="E84" s="229">
        <v>23.0</v>
      </c>
      <c r="F84" s="3" t="s">
        <v>2660</v>
      </c>
      <c r="G84" s="229">
        <v>5.0</v>
      </c>
      <c r="H84" s="3" t="s">
        <v>708</v>
      </c>
      <c r="I84" s="236" t="s">
        <v>2661</v>
      </c>
      <c r="J84" s="8" t="s">
        <v>2662</v>
      </c>
      <c r="K84" s="237" t="s">
        <v>2663</v>
      </c>
    </row>
    <row r="85">
      <c r="A85" s="3">
        <f t="shared" si="12"/>
        <v>2306</v>
      </c>
      <c r="B85" s="3"/>
      <c r="C85" s="229">
        <v>0.0</v>
      </c>
      <c r="D85" s="3" t="s">
        <v>2647</v>
      </c>
      <c r="E85" s="229">
        <v>23.0</v>
      </c>
      <c r="F85" s="3" t="s">
        <v>2664</v>
      </c>
      <c r="G85" s="229">
        <v>6.0</v>
      </c>
      <c r="H85" s="3" t="s">
        <v>708</v>
      </c>
      <c r="I85" s="236" t="s">
        <v>2665</v>
      </c>
      <c r="J85" s="8" t="s">
        <v>2666</v>
      </c>
      <c r="K85" s="237" t="s">
        <v>2667</v>
      </c>
    </row>
    <row r="86">
      <c r="A86" s="3">
        <f t="shared" si="12"/>
        <v>2307</v>
      </c>
      <c r="B86" s="3"/>
      <c r="C86" s="229">
        <v>0.0</v>
      </c>
      <c r="D86" s="3" t="s">
        <v>2647</v>
      </c>
      <c r="E86" s="229">
        <v>23.0</v>
      </c>
      <c r="F86" s="3" t="s">
        <v>2668</v>
      </c>
      <c r="G86" s="229">
        <v>7.0</v>
      </c>
      <c r="H86" s="3" t="s">
        <v>708</v>
      </c>
      <c r="I86" s="236" t="s">
        <v>2669</v>
      </c>
      <c r="J86" s="8" t="s">
        <v>2631</v>
      </c>
      <c r="K86" s="237" t="s">
        <v>2632</v>
      </c>
    </row>
    <row r="87">
      <c r="A87" s="232" t="s">
        <v>2670</v>
      </c>
      <c r="B87" s="232"/>
      <c r="C87" s="233">
        <v>0.0</v>
      </c>
      <c r="D87" s="232"/>
      <c r="E87" s="233">
        <v>24.0</v>
      </c>
      <c r="F87" s="232"/>
      <c r="G87" s="233"/>
      <c r="H87" s="232"/>
      <c r="I87" s="234"/>
      <c r="J87" s="232"/>
      <c r="K87" s="234"/>
      <c r="L87" s="235"/>
    </row>
    <row r="88">
      <c r="A88" s="3">
        <f>C88+(E88*100)+G88</f>
        <v>2401</v>
      </c>
      <c r="B88" s="3"/>
      <c r="C88" s="229">
        <v>0.0</v>
      </c>
      <c r="D88" s="3" t="str">
        <f>A87</f>
        <v>_중앙 광장</v>
      </c>
      <c r="E88" s="229">
        <v>24.0</v>
      </c>
      <c r="F88" s="8" t="s">
        <v>2587</v>
      </c>
      <c r="G88" s="229">
        <v>1.0</v>
      </c>
      <c r="H88" s="3" t="s">
        <v>708</v>
      </c>
      <c r="I88" s="236" t="s">
        <v>793</v>
      </c>
      <c r="J88" s="8" t="s">
        <v>2582</v>
      </c>
      <c r="K88" s="237" t="s">
        <v>2583</v>
      </c>
    </row>
    <row r="89">
      <c r="A89" s="232" t="s">
        <v>2671</v>
      </c>
      <c r="B89" s="232"/>
      <c r="C89" s="233">
        <v>0.0</v>
      </c>
      <c r="D89" s="232"/>
      <c r="E89" s="233">
        <v>25.0</v>
      </c>
      <c r="F89" s="232"/>
      <c r="G89" s="233"/>
      <c r="H89" s="232"/>
      <c r="I89" s="234"/>
      <c r="J89" s="232"/>
      <c r="K89" s="234"/>
      <c r="L89" s="235"/>
    </row>
    <row r="90">
      <c r="A90" s="3">
        <f>C90+(E90*100)+G90</f>
        <v>2501</v>
      </c>
      <c r="B90" s="3"/>
      <c r="C90" s="229">
        <v>0.0</v>
      </c>
      <c r="D90" s="3" t="str">
        <f>A89</f>
        <v>_펜트하우스</v>
      </c>
      <c r="E90" s="229">
        <v>25.0</v>
      </c>
      <c r="F90" s="8" t="s">
        <v>2587</v>
      </c>
      <c r="G90" s="229">
        <v>1.0</v>
      </c>
      <c r="H90" s="3" t="s">
        <v>708</v>
      </c>
      <c r="I90" s="236" t="s">
        <v>793</v>
      </c>
      <c r="J90" s="8" t="s">
        <v>2582</v>
      </c>
      <c r="K90" s="237" t="s">
        <v>2583</v>
      </c>
    </row>
    <row r="91">
      <c r="A91" s="69" t="s">
        <v>2672</v>
      </c>
      <c r="B91" s="83"/>
      <c r="C91" s="245">
        <v>0.0</v>
      </c>
      <c r="D91" s="246"/>
      <c r="E91" s="245"/>
      <c r="F91" s="246"/>
      <c r="G91" s="245"/>
      <c r="H91" s="246"/>
      <c r="I91" s="26"/>
      <c r="J91" s="246"/>
      <c r="K91" s="26"/>
      <c r="L91" s="83"/>
    </row>
    <row r="92">
      <c r="A92" s="3">
        <f t="shared" ref="A92:A100" si="13">C92+(E92*100)+G92</f>
        <v>100001</v>
      </c>
      <c r="B92" s="3" t="s">
        <v>1623</v>
      </c>
      <c r="C92" s="229">
        <v>100000.0</v>
      </c>
      <c r="D92" s="3" t="s">
        <v>138</v>
      </c>
      <c r="E92" s="229">
        <v>0.0</v>
      </c>
      <c r="F92" s="247" t="s">
        <v>2673</v>
      </c>
      <c r="G92" s="248">
        <v>1.0</v>
      </c>
      <c r="H92" s="3" t="s">
        <v>722</v>
      </c>
      <c r="I92" s="79"/>
      <c r="J92" s="231" t="s">
        <v>2674</v>
      </c>
      <c r="K92" s="249" t="s">
        <v>2675</v>
      </c>
    </row>
    <row r="93">
      <c r="A93" s="3">
        <f t="shared" si="13"/>
        <v>100002</v>
      </c>
      <c r="B93" s="3" t="s">
        <v>1623</v>
      </c>
      <c r="C93" s="229">
        <v>100000.0</v>
      </c>
      <c r="D93" s="3" t="s">
        <v>138</v>
      </c>
      <c r="E93" s="229">
        <v>0.0</v>
      </c>
      <c r="F93" s="231" t="s">
        <v>2676</v>
      </c>
      <c r="G93" s="250">
        <v>2.0</v>
      </c>
      <c r="H93" s="3" t="s">
        <v>722</v>
      </c>
      <c r="I93" s="79"/>
      <c r="J93" s="231" t="s">
        <v>2674</v>
      </c>
      <c r="K93" s="249" t="s">
        <v>2675</v>
      </c>
    </row>
    <row r="94">
      <c r="A94" s="3">
        <f t="shared" si="13"/>
        <v>100003</v>
      </c>
      <c r="B94" s="3" t="s">
        <v>1623</v>
      </c>
      <c r="C94" s="229">
        <v>100000.0</v>
      </c>
      <c r="D94" s="3" t="s">
        <v>138</v>
      </c>
      <c r="E94" s="229">
        <v>0.0</v>
      </c>
      <c r="F94" s="231" t="s">
        <v>2677</v>
      </c>
      <c r="G94" s="250">
        <v>3.0</v>
      </c>
      <c r="H94" s="3" t="s">
        <v>722</v>
      </c>
      <c r="I94" s="79"/>
      <c r="J94" s="231" t="s">
        <v>366</v>
      </c>
      <c r="K94" s="249" t="s">
        <v>2678</v>
      </c>
    </row>
    <row r="95">
      <c r="A95" s="3">
        <f t="shared" si="13"/>
        <v>100004</v>
      </c>
      <c r="B95" s="3" t="s">
        <v>1623</v>
      </c>
      <c r="C95" s="229">
        <v>100000.0</v>
      </c>
      <c r="D95" s="3" t="s">
        <v>138</v>
      </c>
      <c r="E95" s="229">
        <v>0.0</v>
      </c>
      <c r="F95" s="231" t="s">
        <v>2679</v>
      </c>
      <c r="G95" s="250">
        <v>4.0</v>
      </c>
      <c r="H95" s="3" t="s">
        <v>722</v>
      </c>
      <c r="I95" s="79"/>
      <c r="J95" s="231" t="s">
        <v>2680</v>
      </c>
      <c r="K95" s="249" t="s">
        <v>2681</v>
      </c>
    </row>
    <row r="96">
      <c r="A96" s="3">
        <f t="shared" si="13"/>
        <v>100005</v>
      </c>
      <c r="B96" s="3" t="s">
        <v>1623</v>
      </c>
      <c r="C96" s="229">
        <v>100000.0</v>
      </c>
      <c r="D96" s="3" t="s">
        <v>138</v>
      </c>
      <c r="E96" s="229">
        <v>0.0</v>
      </c>
      <c r="F96" s="231" t="s">
        <v>2682</v>
      </c>
      <c r="G96" s="250">
        <v>5.0</v>
      </c>
      <c r="H96" s="3" t="s">
        <v>722</v>
      </c>
      <c r="I96" s="79"/>
      <c r="J96" s="231" t="s">
        <v>2683</v>
      </c>
      <c r="K96" s="249" t="s">
        <v>2684</v>
      </c>
    </row>
    <row r="97">
      <c r="A97" s="3">
        <f t="shared" si="13"/>
        <v>100006</v>
      </c>
      <c r="B97" s="3" t="s">
        <v>1623</v>
      </c>
      <c r="C97" s="229">
        <v>100000.0</v>
      </c>
      <c r="D97" s="3" t="s">
        <v>138</v>
      </c>
      <c r="E97" s="229">
        <v>0.0</v>
      </c>
      <c r="F97" s="231" t="s">
        <v>2685</v>
      </c>
      <c r="G97" s="250">
        <v>6.0</v>
      </c>
      <c r="H97" s="3" t="s">
        <v>722</v>
      </c>
      <c r="I97" s="79"/>
      <c r="J97" s="231" t="s">
        <v>2680</v>
      </c>
      <c r="K97" s="249" t="s">
        <v>2686</v>
      </c>
    </row>
    <row r="98">
      <c r="A98" s="3">
        <f t="shared" si="13"/>
        <v>100007</v>
      </c>
      <c r="B98" s="3" t="s">
        <v>1623</v>
      </c>
      <c r="C98" s="229">
        <v>100000.0</v>
      </c>
      <c r="D98" s="3" t="s">
        <v>138</v>
      </c>
      <c r="E98" s="229">
        <v>0.0</v>
      </c>
      <c r="F98" s="231" t="s">
        <v>2687</v>
      </c>
      <c r="G98" s="250">
        <v>7.0</v>
      </c>
      <c r="H98" s="3" t="s">
        <v>722</v>
      </c>
      <c r="I98" s="79"/>
      <c r="J98" s="231" t="s">
        <v>2688</v>
      </c>
      <c r="K98" s="249" t="s">
        <v>2689</v>
      </c>
    </row>
    <row r="99">
      <c r="A99" s="3">
        <f t="shared" si="13"/>
        <v>100008</v>
      </c>
      <c r="B99" s="3" t="s">
        <v>1623</v>
      </c>
      <c r="C99" s="229">
        <v>100000.0</v>
      </c>
      <c r="D99" s="3" t="s">
        <v>138</v>
      </c>
      <c r="E99" s="229">
        <v>0.0</v>
      </c>
      <c r="F99" s="230" t="s">
        <v>728</v>
      </c>
      <c r="G99" s="250">
        <v>8.0</v>
      </c>
      <c r="H99" s="3" t="s">
        <v>722</v>
      </c>
      <c r="I99" s="79"/>
      <c r="J99" s="231" t="s">
        <v>366</v>
      </c>
      <c r="K99" s="249" t="s">
        <v>2690</v>
      </c>
    </row>
    <row r="100">
      <c r="A100" s="3">
        <f t="shared" si="13"/>
        <v>100009</v>
      </c>
      <c r="B100" s="3" t="s">
        <v>1623</v>
      </c>
      <c r="C100" s="229">
        <v>100000.0</v>
      </c>
      <c r="D100" s="3" t="s">
        <v>138</v>
      </c>
      <c r="E100" s="229">
        <v>0.0</v>
      </c>
      <c r="F100" s="231" t="s">
        <v>2691</v>
      </c>
      <c r="G100" s="250">
        <v>9.0</v>
      </c>
      <c r="H100" s="3" t="s">
        <v>722</v>
      </c>
      <c r="I100" s="79"/>
      <c r="J100" s="231" t="s">
        <v>2680</v>
      </c>
      <c r="K100" s="249" t="s">
        <v>2692</v>
      </c>
    </row>
    <row r="101">
      <c r="A101" s="232" t="s">
        <v>2573</v>
      </c>
      <c r="B101" s="232"/>
      <c r="C101" s="233">
        <v>100000.0</v>
      </c>
      <c r="D101" s="232"/>
      <c r="E101" s="233"/>
      <c r="F101" s="232"/>
      <c r="G101" s="233"/>
      <c r="H101" s="232"/>
      <c r="I101" s="234"/>
      <c r="J101" s="232"/>
      <c r="K101" s="234"/>
      <c r="L101" s="235"/>
    </row>
    <row r="102">
      <c r="A102" s="3">
        <f>C102+(E102*100)+G102</f>
        <v>100101</v>
      </c>
      <c r="B102" s="3" t="s">
        <v>1623</v>
      </c>
      <c r="C102" s="229">
        <v>100000.0</v>
      </c>
      <c r="D102" s="3" t="s">
        <v>1752</v>
      </c>
      <c r="E102" s="229">
        <v>1.0</v>
      </c>
      <c r="F102" s="3" t="s">
        <v>2673</v>
      </c>
      <c r="G102" s="229">
        <v>1.0</v>
      </c>
      <c r="H102" s="3" t="s">
        <v>722</v>
      </c>
      <c r="I102" s="68"/>
      <c r="K102" s="68"/>
    </row>
    <row r="103">
      <c r="A103" s="232" t="s">
        <v>2586</v>
      </c>
      <c r="B103" s="232"/>
      <c r="C103" s="233">
        <v>100000.0</v>
      </c>
      <c r="D103" s="232"/>
      <c r="E103" s="233"/>
      <c r="F103" s="232"/>
      <c r="G103" s="233"/>
      <c r="H103" s="232"/>
      <c r="I103" s="234"/>
      <c r="J103" s="232"/>
      <c r="K103" s="234"/>
      <c r="L103" s="235"/>
    </row>
    <row r="104">
      <c r="A104" s="3">
        <f>C104+(E104*100)+G104</f>
        <v>100201</v>
      </c>
      <c r="B104" s="3" t="s">
        <v>1623</v>
      </c>
      <c r="C104" s="229">
        <v>100000.0</v>
      </c>
      <c r="D104" s="3" t="s">
        <v>1758</v>
      </c>
      <c r="E104" s="229">
        <v>2.0</v>
      </c>
      <c r="F104" s="3" t="s">
        <v>2687</v>
      </c>
      <c r="G104" s="229">
        <v>1.0</v>
      </c>
      <c r="H104" s="3" t="s">
        <v>722</v>
      </c>
      <c r="I104" s="79"/>
      <c r="J104" s="3"/>
      <c r="K104" s="79"/>
    </row>
    <row r="105">
      <c r="A105" s="232" t="s">
        <v>2588</v>
      </c>
      <c r="B105" s="232"/>
      <c r="C105" s="233">
        <v>100000.0</v>
      </c>
      <c r="D105" s="232"/>
      <c r="E105" s="233"/>
      <c r="F105" s="232"/>
      <c r="G105" s="233"/>
      <c r="H105" s="232"/>
      <c r="I105" s="234"/>
      <c r="J105" s="232"/>
      <c r="K105" s="234"/>
      <c r="L105" s="235"/>
    </row>
    <row r="106">
      <c r="A106" s="3">
        <f>C106+(E106*100)+G106</f>
        <v>100301</v>
      </c>
      <c r="B106" s="3" t="s">
        <v>1623</v>
      </c>
      <c r="C106" s="229">
        <v>100000.0</v>
      </c>
      <c r="D106" s="3" t="s">
        <v>1761</v>
      </c>
      <c r="E106" s="229">
        <v>3.0</v>
      </c>
      <c r="F106" s="3" t="s">
        <v>2691</v>
      </c>
      <c r="G106" s="229">
        <v>1.0</v>
      </c>
      <c r="H106" s="3" t="s">
        <v>722</v>
      </c>
      <c r="I106" s="79"/>
      <c r="J106" s="3"/>
      <c r="K106" s="79"/>
    </row>
    <row r="107">
      <c r="A107" s="232" t="s">
        <v>2589</v>
      </c>
      <c r="B107" s="232"/>
      <c r="C107" s="233">
        <v>100000.0</v>
      </c>
      <c r="D107" s="232"/>
      <c r="E107" s="233"/>
      <c r="F107" s="232"/>
      <c r="G107" s="233"/>
      <c r="H107" s="232"/>
      <c r="I107" s="234"/>
      <c r="J107" s="232"/>
      <c r="K107" s="234"/>
      <c r="L107" s="235"/>
    </row>
    <row r="108">
      <c r="A108" s="3">
        <f>C108+(E108*100)+G108</f>
        <v>100401</v>
      </c>
      <c r="B108" s="3" t="s">
        <v>1623</v>
      </c>
      <c r="C108" s="229">
        <v>100000.0</v>
      </c>
      <c r="D108" s="3" t="s">
        <v>1763</v>
      </c>
      <c r="E108" s="229">
        <v>4.0</v>
      </c>
      <c r="F108" s="3" t="s">
        <v>2677</v>
      </c>
      <c r="G108" s="229">
        <v>1.0</v>
      </c>
      <c r="H108" s="3" t="s">
        <v>722</v>
      </c>
      <c r="I108" s="79"/>
      <c r="J108" s="3"/>
      <c r="K108" s="79"/>
    </row>
    <row r="109">
      <c r="A109" s="232" t="s">
        <v>2591</v>
      </c>
      <c r="B109" s="232"/>
      <c r="C109" s="233">
        <v>100000.0</v>
      </c>
      <c r="D109" s="232"/>
      <c r="E109" s="233"/>
      <c r="F109" s="232"/>
      <c r="G109" s="233"/>
      <c r="H109" s="232"/>
      <c r="I109" s="234"/>
      <c r="J109" s="232"/>
      <c r="K109" s="234"/>
      <c r="L109" s="235"/>
    </row>
    <row r="110">
      <c r="A110" s="3">
        <f>C110+(E110*100)+G110</f>
        <v>100501</v>
      </c>
      <c r="B110" s="3" t="s">
        <v>1623</v>
      </c>
      <c r="C110" s="229">
        <v>100000.0</v>
      </c>
      <c r="D110" s="3" t="str">
        <f>A109</f>
        <v>_폐허가 된 공동주택</v>
      </c>
      <c r="E110" s="229">
        <v>5.0</v>
      </c>
      <c r="F110" s="8" t="s">
        <v>2693</v>
      </c>
      <c r="G110" s="229">
        <v>1.0</v>
      </c>
      <c r="H110" s="3" t="s">
        <v>722</v>
      </c>
      <c r="I110" s="68"/>
      <c r="K110" s="68"/>
    </row>
    <row r="111">
      <c r="A111" s="232" t="s">
        <v>2592</v>
      </c>
      <c r="B111" s="232"/>
      <c r="C111" s="233">
        <v>100000.0</v>
      </c>
      <c r="D111" s="232"/>
      <c r="E111" s="233"/>
      <c r="F111" s="232"/>
      <c r="G111" s="233"/>
      <c r="H111" s="232"/>
      <c r="I111" s="234"/>
      <c r="J111" s="232"/>
      <c r="K111" s="234"/>
      <c r="L111" s="235"/>
    </row>
    <row r="112">
      <c r="A112" s="3">
        <f>C112+(E112*100)+G112</f>
        <v>100601</v>
      </c>
      <c r="B112" s="3" t="s">
        <v>1623</v>
      </c>
      <c r="C112" s="229">
        <v>100000.0</v>
      </c>
      <c r="D112" s="3" t="str">
        <f>A111</f>
        <v>_학교</v>
      </c>
      <c r="E112" s="229">
        <v>6.0</v>
      </c>
      <c r="F112" s="8" t="s">
        <v>2693</v>
      </c>
      <c r="G112" s="229">
        <v>1.0</v>
      </c>
      <c r="H112" s="3" t="s">
        <v>722</v>
      </c>
      <c r="I112" s="68"/>
      <c r="K112" s="68"/>
    </row>
    <row r="113">
      <c r="A113" s="232" t="s">
        <v>2593</v>
      </c>
      <c r="B113" s="232"/>
      <c r="C113" s="233">
        <v>100000.0</v>
      </c>
      <c r="D113" s="232"/>
      <c r="E113" s="233"/>
      <c r="F113" s="232"/>
      <c r="G113" s="233"/>
      <c r="H113" s="232"/>
      <c r="I113" s="234"/>
      <c r="J113" s="232"/>
      <c r="K113" s="234"/>
      <c r="L113" s="235"/>
    </row>
    <row r="114">
      <c r="A114" s="3">
        <f>C114+(E114*100)+G114</f>
        <v>100701</v>
      </c>
      <c r="B114" s="3" t="s">
        <v>1623</v>
      </c>
      <c r="C114" s="229">
        <v>100000.0</v>
      </c>
      <c r="D114" s="3" t="str">
        <f>A113</f>
        <v>_잡화점</v>
      </c>
      <c r="E114" s="229">
        <v>7.0</v>
      </c>
      <c r="F114" s="8" t="s">
        <v>2693</v>
      </c>
      <c r="G114" s="229">
        <v>1.0</v>
      </c>
      <c r="H114" s="3" t="s">
        <v>722</v>
      </c>
      <c r="I114" s="68"/>
      <c r="K114" s="68"/>
    </row>
    <row r="115">
      <c r="A115" s="232" t="s">
        <v>2594</v>
      </c>
      <c r="B115" s="232"/>
      <c r="C115" s="233">
        <v>100000.0</v>
      </c>
      <c r="D115" s="232"/>
      <c r="E115" s="233"/>
      <c r="F115" s="232"/>
      <c r="G115" s="233"/>
      <c r="H115" s="232"/>
      <c r="I115" s="234"/>
      <c r="J115" s="232"/>
      <c r="K115" s="234"/>
      <c r="L115" s="235"/>
    </row>
    <row r="116">
      <c r="A116" s="3">
        <f>C116+(E116*100)+G116</f>
        <v>100801</v>
      </c>
      <c r="B116" s="3" t="s">
        <v>1623</v>
      </c>
      <c r="C116" s="229">
        <v>100000.0</v>
      </c>
      <c r="D116" s="3" t="str">
        <f>A115</f>
        <v>_보건소</v>
      </c>
      <c r="E116" s="229">
        <v>8.0</v>
      </c>
      <c r="F116" s="8" t="s">
        <v>2693</v>
      </c>
      <c r="G116" s="229">
        <v>1.0</v>
      </c>
      <c r="H116" s="3" t="s">
        <v>722</v>
      </c>
      <c r="I116" s="68"/>
      <c r="K116" s="68"/>
    </row>
    <row r="117">
      <c r="A117" s="232" t="s">
        <v>2595</v>
      </c>
      <c r="B117" s="232"/>
      <c r="C117" s="233">
        <v>100000.0</v>
      </c>
      <c r="D117" s="232"/>
      <c r="E117" s="233"/>
      <c r="F117" s="232"/>
      <c r="G117" s="233"/>
      <c r="H117" s="232"/>
      <c r="I117" s="234"/>
      <c r="J117" s="232"/>
      <c r="K117" s="234"/>
      <c r="L117" s="235"/>
    </row>
    <row r="118">
      <c r="A118" s="3">
        <f>C118+(E118*100)+G118</f>
        <v>100901</v>
      </c>
      <c r="B118" s="3" t="s">
        <v>1623</v>
      </c>
      <c r="C118" s="229">
        <v>100000.0</v>
      </c>
      <c r="D118" s="3" t="str">
        <f>A117</f>
        <v>_약탈당한 주유소</v>
      </c>
      <c r="E118" s="229">
        <v>9.0</v>
      </c>
      <c r="F118" s="8" t="s">
        <v>2693</v>
      </c>
      <c r="G118" s="229">
        <v>1.0</v>
      </c>
      <c r="H118" s="3" t="s">
        <v>722</v>
      </c>
      <c r="I118" s="68"/>
      <c r="K118" s="68"/>
    </row>
    <row r="119">
      <c r="A119" s="232" t="s">
        <v>2596</v>
      </c>
      <c r="B119" s="232"/>
      <c r="C119" s="233">
        <v>100000.0</v>
      </c>
      <c r="D119" s="232"/>
      <c r="E119" s="233"/>
      <c r="F119" s="232"/>
      <c r="G119" s="233"/>
      <c r="H119" s="232"/>
      <c r="I119" s="234"/>
      <c r="J119" s="232"/>
      <c r="K119" s="234"/>
      <c r="L119" s="235"/>
    </row>
    <row r="120">
      <c r="A120" s="3">
        <f>C120+(E120*100)+G120</f>
        <v>101001</v>
      </c>
      <c r="B120" s="3" t="s">
        <v>1623</v>
      </c>
      <c r="C120" s="229">
        <v>100000.0</v>
      </c>
      <c r="D120" s="3" t="str">
        <f>A119</f>
        <v>_버려진 장난감 가게</v>
      </c>
      <c r="E120" s="229">
        <v>10.0</v>
      </c>
      <c r="F120" s="8" t="s">
        <v>2693</v>
      </c>
      <c r="G120" s="229">
        <v>1.0</v>
      </c>
      <c r="H120" s="3" t="s">
        <v>722</v>
      </c>
      <c r="I120" s="68"/>
      <c r="K120" s="68"/>
    </row>
    <row r="121">
      <c r="A121" s="232" t="s">
        <v>2597</v>
      </c>
      <c r="B121" s="232"/>
      <c r="C121" s="233">
        <v>100000.0</v>
      </c>
      <c r="D121" s="232"/>
      <c r="E121" s="233"/>
      <c r="F121" s="232"/>
      <c r="G121" s="233"/>
      <c r="H121" s="232"/>
      <c r="I121" s="234"/>
      <c r="J121" s="232"/>
      <c r="K121" s="234"/>
      <c r="L121" s="235"/>
    </row>
    <row r="122">
      <c r="A122" s="3">
        <f>C122+(E122*100)+G122</f>
        <v>101101</v>
      </c>
      <c r="B122" s="3" t="s">
        <v>1623</v>
      </c>
      <c r="C122" s="229">
        <v>100000.0</v>
      </c>
      <c r="D122" s="3" t="str">
        <f>A121</f>
        <v>_차량 정비소</v>
      </c>
      <c r="E122" s="229">
        <v>11.0</v>
      </c>
      <c r="F122" s="8" t="s">
        <v>2693</v>
      </c>
      <c r="G122" s="229">
        <v>1.0</v>
      </c>
      <c r="H122" s="3" t="s">
        <v>722</v>
      </c>
      <c r="I122" s="68"/>
      <c r="K122" s="68"/>
    </row>
    <row r="123">
      <c r="A123" s="232" t="s">
        <v>2598</v>
      </c>
      <c r="B123" s="232"/>
      <c r="C123" s="233">
        <v>100000.0</v>
      </c>
      <c r="D123" s="232"/>
      <c r="E123" s="233"/>
      <c r="F123" s="232"/>
      <c r="G123" s="233"/>
      <c r="H123" s="232"/>
      <c r="I123" s="234"/>
      <c r="J123" s="232"/>
      <c r="K123" s="234"/>
      <c r="L123" s="235"/>
    </row>
    <row r="124">
      <c r="A124" s="3">
        <f>C124+(E124*100)+G124</f>
        <v>101201</v>
      </c>
      <c r="B124" s="3" t="s">
        <v>1623</v>
      </c>
      <c r="C124" s="229">
        <v>100000.0</v>
      </c>
      <c r="D124" s="3" t="s">
        <v>1782</v>
      </c>
      <c r="E124" s="229">
        <v>12.0</v>
      </c>
      <c r="F124" s="3" t="s">
        <v>2694</v>
      </c>
      <c r="G124" s="229">
        <v>1.0</v>
      </c>
      <c r="H124" s="3" t="s">
        <v>722</v>
      </c>
      <c r="I124" s="79" t="s">
        <v>2695</v>
      </c>
      <c r="J124" s="3" t="s">
        <v>2696</v>
      </c>
      <c r="K124" s="79" t="s">
        <v>2601</v>
      </c>
    </row>
    <row r="125">
      <c r="A125" s="232" t="s">
        <v>2606</v>
      </c>
      <c r="B125" s="232"/>
      <c r="C125" s="233">
        <v>100000.0</v>
      </c>
      <c r="D125" s="232"/>
      <c r="E125" s="233"/>
      <c r="F125" s="232"/>
      <c r="G125" s="233"/>
      <c r="H125" s="232"/>
      <c r="I125" s="234"/>
      <c r="J125" s="232"/>
      <c r="K125" s="234"/>
      <c r="L125" s="235"/>
    </row>
    <row r="126">
      <c r="A126" s="3">
        <f>C126+(E126*100)+G126</f>
        <v>101301</v>
      </c>
      <c r="B126" s="3" t="s">
        <v>1623</v>
      </c>
      <c r="C126" s="229">
        <v>100000.0</v>
      </c>
      <c r="D126" s="3" t="str">
        <f>A125</f>
        <v>_소방서</v>
      </c>
      <c r="E126" s="229">
        <v>13.0</v>
      </c>
      <c r="F126" s="8" t="s">
        <v>2693</v>
      </c>
      <c r="G126" s="229">
        <v>1.0</v>
      </c>
      <c r="H126" s="3" t="s">
        <v>722</v>
      </c>
      <c r="I126" s="68"/>
      <c r="K126" s="68"/>
    </row>
    <row r="127">
      <c r="A127" s="232" t="s">
        <v>2622</v>
      </c>
      <c r="B127" s="232"/>
      <c r="C127" s="233">
        <v>100000.0</v>
      </c>
      <c r="D127" s="232"/>
      <c r="E127" s="233"/>
      <c r="F127" s="232"/>
      <c r="G127" s="233"/>
      <c r="H127" s="232"/>
      <c r="I127" s="234"/>
      <c r="J127" s="232"/>
      <c r="K127" s="234"/>
      <c r="L127" s="235"/>
    </row>
    <row r="128">
      <c r="A128" s="3">
        <f>C128+(E128*100)+G128</f>
        <v>101401</v>
      </c>
      <c r="B128" s="3" t="s">
        <v>1623</v>
      </c>
      <c r="C128" s="229">
        <v>100000.0</v>
      </c>
      <c r="D128" s="3" t="str">
        <f>A127</f>
        <v>_경찰서</v>
      </c>
      <c r="E128" s="229">
        <v>14.0</v>
      </c>
      <c r="F128" s="8" t="s">
        <v>2693</v>
      </c>
      <c r="G128" s="229">
        <v>1.0</v>
      </c>
      <c r="H128" s="3" t="s">
        <v>722</v>
      </c>
      <c r="I128" s="68"/>
      <c r="K128" s="68"/>
    </row>
    <row r="129">
      <c r="A129" s="232" t="s">
        <v>2628</v>
      </c>
      <c r="B129" s="232"/>
      <c r="C129" s="233">
        <v>100000.0</v>
      </c>
      <c r="D129" s="232"/>
      <c r="E129" s="233"/>
      <c r="F129" s="232"/>
      <c r="G129" s="233"/>
      <c r="H129" s="232"/>
      <c r="I129" s="234"/>
      <c r="J129" s="232"/>
      <c r="K129" s="234"/>
      <c r="L129" s="235"/>
    </row>
    <row r="130">
      <c r="A130" s="3">
        <f>C130+(E130*100)+G130</f>
        <v>101501</v>
      </c>
      <c r="B130" s="3" t="s">
        <v>1623</v>
      </c>
      <c r="C130" s="229">
        <v>100000.0</v>
      </c>
      <c r="D130" s="3" t="s">
        <v>1791</v>
      </c>
      <c r="E130" s="229">
        <v>15.0</v>
      </c>
      <c r="F130" s="3" t="s">
        <v>2697</v>
      </c>
      <c r="G130" s="229">
        <v>1.0</v>
      </c>
      <c r="H130" s="3" t="s">
        <v>722</v>
      </c>
      <c r="I130" s="79" t="s">
        <v>2698</v>
      </c>
      <c r="J130" s="3" t="s">
        <v>2699</v>
      </c>
      <c r="K130" s="79" t="s">
        <v>2700</v>
      </c>
    </row>
    <row r="131">
      <c r="A131" s="232" t="s">
        <v>2637</v>
      </c>
      <c r="B131" s="232"/>
      <c r="C131" s="233">
        <v>100000.0</v>
      </c>
      <c r="D131" s="232"/>
      <c r="E131" s="233"/>
      <c r="F131" s="232"/>
      <c r="G131" s="233"/>
      <c r="H131" s="232"/>
      <c r="I131" s="234"/>
      <c r="J131" s="232"/>
      <c r="K131" s="234"/>
      <c r="L131" s="235"/>
    </row>
    <row r="132">
      <c r="A132" s="3">
        <f>C132+(E132*100)+G132</f>
        <v>101601</v>
      </c>
      <c r="B132" s="3" t="s">
        <v>1623</v>
      </c>
      <c r="C132" s="229">
        <v>100000.0</v>
      </c>
      <c r="D132" s="3" t="str">
        <f>A131</f>
        <v>_호텔</v>
      </c>
      <c r="E132" s="229">
        <v>16.0</v>
      </c>
      <c r="F132" s="8" t="s">
        <v>2693</v>
      </c>
      <c r="G132" s="229">
        <v>1.0</v>
      </c>
      <c r="H132" s="3" t="s">
        <v>722</v>
      </c>
      <c r="I132" s="68"/>
      <c r="K132" s="68"/>
    </row>
    <row r="133">
      <c r="A133" s="232" t="s">
        <v>2638</v>
      </c>
      <c r="B133" s="232"/>
      <c r="C133" s="233">
        <v>100000.0</v>
      </c>
      <c r="D133" s="232"/>
      <c r="E133" s="233"/>
      <c r="F133" s="232"/>
      <c r="G133" s="233"/>
      <c r="H133" s="232"/>
      <c r="I133" s="234"/>
      <c r="J133" s="232"/>
      <c r="K133" s="234"/>
      <c r="L133" s="235"/>
    </row>
    <row r="134">
      <c r="A134" s="3">
        <f>C134+(E134*100)+G134</f>
        <v>101701</v>
      </c>
      <c r="B134" s="3" t="s">
        <v>1623</v>
      </c>
      <c r="C134" s="229">
        <v>100000.0</v>
      </c>
      <c r="D134" s="3" t="str">
        <f>A133</f>
        <v>_낡은 불법주택</v>
      </c>
      <c r="E134" s="229">
        <v>17.0</v>
      </c>
      <c r="F134" s="8" t="s">
        <v>2693</v>
      </c>
      <c r="G134" s="229">
        <v>1.0</v>
      </c>
      <c r="H134" s="3" t="s">
        <v>722</v>
      </c>
      <c r="I134" s="68"/>
      <c r="K134" s="68"/>
    </row>
    <row r="135">
      <c r="A135" s="232" t="s">
        <v>2639</v>
      </c>
      <c r="B135" s="232"/>
      <c r="C135" s="233">
        <v>100000.0</v>
      </c>
      <c r="D135" s="232"/>
      <c r="E135" s="233"/>
      <c r="F135" s="232"/>
      <c r="G135" s="233"/>
      <c r="H135" s="232"/>
      <c r="I135" s="234"/>
      <c r="J135" s="232"/>
      <c r="K135" s="234"/>
      <c r="L135" s="235"/>
    </row>
    <row r="136">
      <c r="A136" s="3">
        <f>C136+(E136*100)+G136</f>
        <v>101801</v>
      </c>
      <c r="B136" s="3" t="s">
        <v>1623</v>
      </c>
      <c r="C136" s="229">
        <v>100000.0</v>
      </c>
      <c r="D136" s="3" t="str">
        <f>A135</f>
        <v>_사창가</v>
      </c>
      <c r="E136" s="229">
        <v>18.0</v>
      </c>
      <c r="F136" s="8" t="s">
        <v>2693</v>
      </c>
      <c r="G136" s="229">
        <v>1.0</v>
      </c>
      <c r="H136" s="3" t="s">
        <v>722</v>
      </c>
      <c r="I136" s="68"/>
      <c r="K136" s="68"/>
    </row>
    <row r="137">
      <c r="A137" s="232" t="s">
        <v>2640</v>
      </c>
      <c r="B137" s="232"/>
      <c r="C137" s="233">
        <v>100000.0</v>
      </c>
      <c r="D137" s="232"/>
      <c r="E137" s="233"/>
      <c r="F137" s="232"/>
      <c r="G137" s="233"/>
      <c r="H137" s="232"/>
      <c r="I137" s="234"/>
      <c r="J137" s="232"/>
      <c r="K137" s="234"/>
      <c r="L137" s="235"/>
    </row>
    <row r="138">
      <c r="A138" s="3">
        <f>C138+(E138*100)+G138</f>
        <v>101901</v>
      </c>
      <c r="B138" s="3" t="s">
        <v>1623</v>
      </c>
      <c r="C138" s="229">
        <v>100000.0</v>
      </c>
      <c r="D138" s="3" t="str">
        <f>A137</f>
        <v>_하수도</v>
      </c>
      <c r="E138" s="229">
        <v>19.0</v>
      </c>
      <c r="F138" s="8" t="s">
        <v>2693</v>
      </c>
      <c r="G138" s="229">
        <v>1.0</v>
      </c>
      <c r="H138" s="3" t="s">
        <v>722</v>
      </c>
      <c r="I138" s="68"/>
      <c r="K138" s="68"/>
    </row>
    <row r="139">
      <c r="A139" s="232" t="s">
        <v>2641</v>
      </c>
      <c r="B139" s="232"/>
      <c r="C139" s="233">
        <v>100000.0</v>
      </c>
      <c r="D139" s="232"/>
      <c r="E139" s="233"/>
      <c r="F139" s="232"/>
      <c r="G139" s="233"/>
      <c r="H139" s="232"/>
      <c r="I139" s="234"/>
      <c r="J139" s="232"/>
      <c r="K139" s="234"/>
      <c r="L139" s="235"/>
    </row>
    <row r="140">
      <c r="A140" s="3">
        <f>C140+(E140*100)+G140</f>
        <v>102001</v>
      </c>
      <c r="B140" s="3" t="s">
        <v>1623</v>
      </c>
      <c r="C140" s="229">
        <v>100000.0</v>
      </c>
      <c r="D140" s="3" t="str">
        <f>A139</f>
        <v>_성 세인트 교회</v>
      </c>
      <c r="E140" s="229">
        <v>20.0</v>
      </c>
      <c r="F140" s="8" t="s">
        <v>2693</v>
      </c>
      <c r="G140" s="229">
        <v>1.0</v>
      </c>
      <c r="H140" s="3" t="s">
        <v>722</v>
      </c>
      <c r="I140" s="68"/>
      <c r="K140" s="68"/>
    </row>
    <row r="141">
      <c r="A141" s="232" t="s">
        <v>2642</v>
      </c>
      <c r="B141" s="232"/>
      <c r="C141" s="233">
        <v>100000.0</v>
      </c>
      <c r="D141" s="232"/>
      <c r="E141" s="233"/>
      <c r="F141" s="232"/>
      <c r="G141" s="233"/>
      <c r="H141" s="232"/>
      <c r="I141" s="234"/>
      <c r="J141" s="232"/>
      <c r="K141" s="234"/>
      <c r="L141" s="235"/>
    </row>
    <row r="142">
      <c r="A142" s="3">
        <f>C142+(E142*100)+G142</f>
        <v>102101</v>
      </c>
      <c r="B142" s="3" t="s">
        <v>1623</v>
      </c>
      <c r="C142" s="229">
        <v>100000.0</v>
      </c>
      <c r="D142" s="3" t="s">
        <v>1806</v>
      </c>
      <c r="E142" s="229">
        <v>21.0</v>
      </c>
      <c r="F142" s="3" t="s">
        <v>2701</v>
      </c>
      <c r="G142" s="229">
        <v>1.0</v>
      </c>
      <c r="H142" s="3" t="s">
        <v>722</v>
      </c>
      <c r="I142" s="79" t="s">
        <v>2702</v>
      </c>
      <c r="J142" s="3" t="s">
        <v>2703</v>
      </c>
      <c r="K142" s="79" t="s">
        <v>2704</v>
      </c>
    </row>
    <row r="143">
      <c r="A143" s="232" t="s">
        <v>2646</v>
      </c>
      <c r="B143" s="232"/>
      <c r="C143" s="233">
        <v>100000.0</v>
      </c>
      <c r="D143" s="232"/>
      <c r="E143" s="233"/>
      <c r="F143" s="232"/>
      <c r="G143" s="233"/>
      <c r="H143" s="232"/>
      <c r="I143" s="234"/>
      <c r="J143" s="232"/>
      <c r="K143" s="234"/>
      <c r="L143" s="235"/>
    </row>
    <row r="144">
      <c r="A144" s="3">
        <f>C144+(E144*100)+G144</f>
        <v>102201</v>
      </c>
      <c r="B144" s="3" t="s">
        <v>1623</v>
      </c>
      <c r="C144" s="229">
        <v>100000.0</v>
      </c>
      <c r="D144" s="3" t="str">
        <f>A143</f>
        <v>_거대 산업단지</v>
      </c>
      <c r="E144" s="229">
        <v>22.0</v>
      </c>
      <c r="F144" s="8" t="s">
        <v>2693</v>
      </c>
      <c r="G144" s="229">
        <v>1.0</v>
      </c>
      <c r="H144" s="3" t="s">
        <v>722</v>
      </c>
      <c r="I144" s="68"/>
      <c r="K144" s="68"/>
    </row>
    <row r="145">
      <c r="A145" s="232" t="s">
        <v>2647</v>
      </c>
      <c r="B145" s="232"/>
      <c r="C145" s="233">
        <v>100000.0</v>
      </c>
      <c r="D145" s="232"/>
      <c r="E145" s="233"/>
      <c r="F145" s="232"/>
      <c r="G145" s="233"/>
      <c r="H145" s="232"/>
      <c r="I145" s="234"/>
      <c r="J145" s="232"/>
      <c r="K145" s="234"/>
      <c r="L145" s="235"/>
    </row>
    <row r="146">
      <c r="A146" s="3">
        <f t="shared" ref="A146:A148" si="14">C146+(E146*100)+G146</f>
        <v>102301</v>
      </c>
      <c r="B146" s="3" t="s">
        <v>1623</v>
      </c>
      <c r="C146" s="229">
        <v>100000.0</v>
      </c>
      <c r="D146" s="3" t="s">
        <v>2647</v>
      </c>
      <c r="E146" s="229">
        <v>23.0</v>
      </c>
      <c r="F146" s="3" t="s">
        <v>2705</v>
      </c>
      <c r="G146" s="229">
        <v>1.0</v>
      </c>
      <c r="H146" s="3" t="s">
        <v>722</v>
      </c>
      <c r="I146" s="79" t="s">
        <v>2706</v>
      </c>
      <c r="J146" s="3" t="s">
        <v>370</v>
      </c>
      <c r="K146" s="79" t="s">
        <v>2707</v>
      </c>
    </row>
    <row r="147">
      <c r="A147" s="3">
        <f t="shared" si="14"/>
        <v>102302</v>
      </c>
      <c r="B147" s="3" t="s">
        <v>1623</v>
      </c>
      <c r="C147" s="229">
        <v>100000.0</v>
      </c>
      <c r="D147" s="3" t="s">
        <v>2647</v>
      </c>
      <c r="E147" s="229">
        <v>23.0</v>
      </c>
      <c r="F147" s="3" t="s">
        <v>2708</v>
      </c>
      <c r="G147" s="229">
        <v>2.0</v>
      </c>
      <c r="H147" s="3" t="s">
        <v>722</v>
      </c>
      <c r="I147" s="79" t="s">
        <v>2709</v>
      </c>
      <c r="J147" s="3" t="s">
        <v>371</v>
      </c>
      <c r="K147" s="79" t="s">
        <v>2707</v>
      </c>
    </row>
    <row r="148">
      <c r="A148" s="3">
        <f t="shared" si="14"/>
        <v>102303</v>
      </c>
      <c r="B148" s="3" t="s">
        <v>1623</v>
      </c>
      <c r="C148" s="229">
        <v>100000.0</v>
      </c>
      <c r="D148" s="3" t="s">
        <v>2647</v>
      </c>
      <c r="E148" s="229">
        <v>23.0</v>
      </c>
      <c r="F148" s="3" t="s">
        <v>2710</v>
      </c>
      <c r="G148" s="229">
        <v>3.0</v>
      </c>
      <c r="H148" s="3" t="s">
        <v>722</v>
      </c>
      <c r="I148" s="79" t="s">
        <v>2711</v>
      </c>
      <c r="J148" s="3" t="s">
        <v>2712</v>
      </c>
      <c r="K148" s="79" t="s">
        <v>2713</v>
      </c>
    </row>
    <row r="149">
      <c r="A149" s="232" t="s">
        <v>2670</v>
      </c>
      <c r="B149" s="232"/>
      <c r="C149" s="233">
        <v>100000.0</v>
      </c>
      <c r="D149" s="232"/>
      <c r="E149" s="233"/>
      <c r="F149" s="232"/>
      <c r="G149" s="233"/>
      <c r="H149" s="232"/>
      <c r="I149" s="234"/>
      <c r="J149" s="232"/>
      <c r="K149" s="234"/>
      <c r="L149" s="235"/>
    </row>
    <row r="150">
      <c r="A150" s="3">
        <f>C150+(E150*100)+G150</f>
        <v>102401</v>
      </c>
      <c r="B150" s="3" t="s">
        <v>1623</v>
      </c>
      <c r="C150" s="229">
        <v>100000.0</v>
      </c>
      <c r="D150" s="3" t="str">
        <f>A149</f>
        <v>_중앙 광장</v>
      </c>
      <c r="E150" s="229">
        <v>24.0</v>
      </c>
      <c r="F150" s="8" t="s">
        <v>2693</v>
      </c>
      <c r="G150" s="229">
        <v>1.0</v>
      </c>
      <c r="H150" s="3" t="s">
        <v>722</v>
      </c>
      <c r="I150" s="68"/>
      <c r="K150" s="68"/>
    </row>
    <row r="151">
      <c r="A151" s="232" t="s">
        <v>2671</v>
      </c>
      <c r="B151" s="232"/>
      <c r="C151" s="233">
        <v>100000.0</v>
      </c>
      <c r="D151" s="232"/>
      <c r="E151" s="233"/>
      <c r="F151" s="232"/>
      <c r="G151" s="233"/>
      <c r="H151" s="232"/>
      <c r="I151" s="234"/>
      <c r="J151" s="232"/>
      <c r="K151" s="234"/>
      <c r="L151" s="235"/>
    </row>
    <row r="152">
      <c r="A152" s="3">
        <f>C152+(E152*100)+G152</f>
        <v>102501</v>
      </c>
      <c r="B152" s="3" t="s">
        <v>1623</v>
      </c>
      <c r="C152" s="229">
        <v>100000.0</v>
      </c>
      <c r="D152" s="3" t="str">
        <f>A151</f>
        <v>_펜트하우스</v>
      </c>
      <c r="E152" s="229">
        <v>25.0</v>
      </c>
      <c r="F152" s="8" t="s">
        <v>2693</v>
      </c>
      <c r="G152" s="229">
        <v>1.0</v>
      </c>
      <c r="H152" s="3" t="s">
        <v>722</v>
      </c>
      <c r="I152" s="68"/>
      <c r="K152" s="68"/>
    </row>
    <row r="153">
      <c r="C153" s="251"/>
      <c r="E153" s="251"/>
      <c r="G153" s="251"/>
      <c r="I153" s="68"/>
      <c r="K153" s="68"/>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4" width="50.75"/>
    <col customWidth="1" min="5" max="5" width="32.75"/>
  </cols>
  <sheetData>
    <row r="1">
      <c r="A1" s="71" t="s">
        <v>2714</v>
      </c>
      <c r="B1" s="71" t="s">
        <v>2715</v>
      </c>
      <c r="C1" s="71" t="s">
        <v>2716</v>
      </c>
      <c r="D1" s="71" t="s">
        <v>2717</v>
      </c>
      <c r="E1" s="232" t="s">
        <v>335</v>
      </c>
      <c r="F1" s="73">
        <v>1.0</v>
      </c>
    </row>
    <row r="2">
      <c r="A2" s="3" t="s">
        <v>1198</v>
      </c>
      <c r="B2" s="3" t="s">
        <v>227</v>
      </c>
      <c r="C2" s="3" t="s">
        <v>227</v>
      </c>
      <c r="D2" s="3" t="s">
        <v>227</v>
      </c>
      <c r="E2" s="3"/>
    </row>
    <row r="3">
      <c r="A3" s="3" t="s">
        <v>1202</v>
      </c>
      <c r="B3" s="3" t="s">
        <v>1203</v>
      </c>
      <c r="C3" s="3" t="s">
        <v>1203</v>
      </c>
      <c r="D3" s="3" t="s">
        <v>1203</v>
      </c>
      <c r="E3" s="3"/>
    </row>
    <row r="4">
      <c r="A4" s="3" t="s">
        <v>2718</v>
      </c>
      <c r="B4" s="3" t="s">
        <v>897</v>
      </c>
      <c r="C4" s="3" t="s">
        <v>2719</v>
      </c>
      <c r="D4" s="3" t="s">
        <v>2720</v>
      </c>
    </row>
    <row r="5">
      <c r="A5" s="3" t="s">
        <v>2721</v>
      </c>
      <c r="B5" s="3" t="s">
        <v>1205</v>
      </c>
      <c r="C5" s="3" t="s">
        <v>2722</v>
      </c>
      <c r="D5" s="3" t="s">
        <v>2723</v>
      </c>
    </row>
    <row r="6">
      <c r="A6" s="3" t="s">
        <v>2724</v>
      </c>
      <c r="B6" s="238" t="s">
        <v>1213</v>
      </c>
      <c r="C6" s="3" t="s">
        <v>2725</v>
      </c>
      <c r="D6" s="3" t="s">
        <v>2726</v>
      </c>
    </row>
    <row r="7">
      <c r="A7" s="3" t="s">
        <v>2727</v>
      </c>
      <c r="B7" s="238" t="s">
        <v>1218</v>
      </c>
      <c r="C7" s="3" t="s">
        <v>2728</v>
      </c>
      <c r="D7" s="3" t="s">
        <v>2729</v>
      </c>
    </row>
    <row r="8">
      <c r="A8" s="3" t="s">
        <v>2730</v>
      </c>
      <c r="B8" s="238" t="s">
        <v>1222</v>
      </c>
      <c r="C8" s="3" t="s">
        <v>2731</v>
      </c>
      <c r="D8" s="3" t="s">
        <v>2732</v>
      </c>
    </row>
    <row r="9">
      <c r="A9" s="3" t="s">
        <v>2733</v>
      </c>
      <c r="B9" s="238" t="s">
        <v>1226</v>
      </c>
      <c r="C9" s="3" t="s">
        <v>2734</v>
      </c>
      <c r="D9" s="3" t="s">
        <v>2735</v>
      </c>
    </row>
    <row r="10">
      <c r="A10" s="3" t="s">
        <v>2736</v>
      </c>
      <c r="B10" s="238" t="s">
        <v>1230</v>
      </c>
      <c r="C10" s="3" t="s">
        <v>2737</v>
      </c>
      <c r="D10" s="3" t="s">
        <v>2738</v>
      </c>
    </row>
    <row r="11">
      <c r="A11" s="3" t="s">
        <v>2739</v>
      </c>
      <c r="B11" s="238" t="s">
        <v>1235</v>
      </c>
      <c r="C11" s="3" t="s">
        <v>2740</v>
      </c>
      <c r="D11" s="3" t="s">
        <v>2741</v>
      </c>
    </row>
    <row r="12">
      <c r="A12" s="3" t="s">
        <v>2742</v>
      </c>
      <c r="B12" s="238" t="s">
        <v>1239</v>
      </c>
      <c r="C12" s="3" t="s">
        <v>2743</v>
      </c>
      <c r="D12" s="3" t="s">
        <v>2744</v>
      </c>
    </row>
    <row r="13">
      <c r="A13" s="3" t="s">
        <v>2745</v>
      </c>
      <c r="B13" s="3" t="s">
        <v>2746</v>
      </c>
      <c r="C13" s="3" t="s">
        <v>2747</v>
      </c>
      <c r="D13" s="3" t="s">
        <v>2748</v>
      </c>
    </row>
    <row r="14">
      <c r="A14" s="3" t="s">
        <v>2749</v>
      </c>
      <c r="B14" s="3" t="s">
        <v>2750</v>
      </c>
      <c r="C14" s="3" t="s">
        <v>2751</v>
      </c>
      <c r="D14" s="3" t="s">
        <v>2752</v>
      </c>
    </row>
    <row r="15">
      <c r="A15" s="3" t="s">
        <v>2753</v>
      </c>
      <c r="B15" s="238" t="s">
        <v>1251</v>
      </c>
      <c r="C15" s="3" t="s">
        <v>2754</v>
      </c>
      <c r="D15" s="3" t="s">
        <v>2755</v>
      </c>
    </row>
    <row r="16">
      <c r="A16" s="3" t="s">
        <v>2756</v>
      </c>
      <c r="B16" s="238" t="s">
        <v>1255</v>
      </c>
      <c r="C16" s="3" t="s">
        <v>2757</v>
      </c>
      <c r="D16" s="3" t="s">
        <v>2758</v>
      </c>
      <c r="E16" s="3"/>
    </row>
    <row r="17">
      <c r="A17" s="3" t="s">
        <v>2759</v>
      </c>
      <c r="B17" s="238" t="s">
        <v>1258</v>
      </c>
      <c r="C17" s="3" t="s">
        <v>2760</v>
      </c>
      <c r="D17" s="3" t="s">
        <v>2761</v>
      </c>
      <c r="E17" s="3"/>
    </row>
    <row r="18">
      <c r="A18" s="3" t="s">
        <v>2762</v>
      </c>
      <c r="B18" s="238" t="s">
        <v>1262</v>
      </c>
      <c r="C18" s="3" t="s">
        <v>2763</v>
      </c>
      <c r="D18" s="3" t="s">
        <v>2764</v>
      </c>
      <c r="E18" s="3"/>
    </row>
    <row r="19">
      <c r="A19" s="3" t="s">
        <v>2765</v>
      </c>
      <c r="B19" s="238" t="s">
        <v>1267</v>
      </c>
      <c r="C19" s="3" t="s">
        <v>2766</v>
      </c>
      <c r="D19" s="3" t="s">
        <v>2767</v>
      </c>
      <c r="E19" s="3"/>
    </row>
    <row r="20">
      <c r="A20" s="3" t="s">
        <v>2768</v>
      </c>
      <c r="B20" s="238" t="s">
        <v>1271</v>
      </c>
      <c r="C20" s="3" t="s">
        <v>2769</v>
      </c>
      <c r="D20" s="3" t="s">
        <v>2770</v>
      </c>
      <c r="E20" s="3"/>
    </row>
    <row r="21">
      <c r="A21" s="3" t="s">
        <v>2771</v>
      </c>
      <c r="B21" s="238" t="s">
        <v>1274</v>
      </c>
      <c r="C21" s="3" t="s">
        <v>2772</v>
      </c>
      <c r="D21" s="3" t="s">
        <v>2773</v>
      </c>
      <c r="E21" s="3"/>
    </row>
    <row r="22">
      <c r="A22" s="3" t="s">
        <v>2774</v>
      </c>
      <c r="B22" s="238" t="s">
        <v>1278</v>
      </c>
      <c r="C22" s="3" t="s">
        <v>2775</v>
      </c>
      <c r="D22" s="3" t="s">
        <v>2776</v>
      </c>
      <c r="E22" s="3"/>
    </row>
    <row r="23">
      <c r="A23" s="3" t="s">
        <v>2777</v>
      </c>
      <c r="B23" s="238" t="s">
        <v>1282</v>
      </c>
      <c r="C23" s="3" t="s">
        <v>2778</v>
      </c>
      <c r="D23" s="3" t="s">
        <v>2779</v>
      </c>
      <c r="E23" s="3"/>
    </row>
    <row r="24">
      <c r="A24" s="3" t="s">
        <v>2780</v>
      </c>
      <c r="B24" s="238" t="s">
        <v>1286</v>
      </c>
      <c r="C24" s="3" t="s">
        <v>2781</v>
      </c>
      <c r="D24" s="3" t="s">
        <v>2782</v>
      </c>
      <c r="E24" s="3"/>
    </row>
    <row r="25">
      <c r="A25" s="3" t="s">
        <v>2783</v>
      </c>
      <c r="B25" s="238" t="s">
        <v>1289</v>
      </c>
      <c r="C25" s="3" t="s">
        <v>2784</v>
      </c>
      <c r="D25" s="3" t="s">
        <v>2785</v>
      </c>
      <c r="E25" s="3"/>
    </row>
    <row r="26">
      <c r="A26" s="69" t="s">
        <v>2786</v>
      </c>
      <c r="B26" s="69"/>
      <c r="C26" s="69"/>
      <c r="D26" s="69"/>
      <c r="E26" s="69"/>
      <c r="F26" s="100"/>
    </row>
    <row r="27">
      <c r="A27" s="3" t="s">
        <v>2787</v>
      </c>
      <c r="B27" s="3" t="s">
        <v>2788</v>
      </c>
      <c r="C27" s="3" t="s">
        <v>2789</v>
      </c>
      <c r="D27" s="3" t="s">
        <v>2790</v>
      </c>
      <c r="E27" s="3" t="s">
        <v>2791</v>
      </c>
    </row>
    <row r="28">
      <c r="A28" s="3" t="s">
        <v>2792</v>
      </c>
      <c r="B28" s="3" t="s">
        <v>2793</v>
      </c>
      <c r="C28" s="3" t="s">
        <v>2794</v>
      </c>
      <c r="D28" s="3" t="s">
        <v>2795</v>
      </c>
      <c r="E28" s="3" t="s">
        <v>2796</v>
      </c>
    </row>
    <row r="29">
      <c r="A29" s="3" t="s">
        <v>2797</v>
      </c>
      <c r="B29" s="3" t="s">
        <v>2798</v>
      </c>
      <c r="C29" s="3" t="s">
        <v>2799</v>
      </c>
      <c r="D29" s="3" t="s">
        <v>2800</v>
      </c>
      <c r="E29" s="3" t="s">
        <v>2801</v>
      </c>
    </row>
    <row r="30">
      <c r="A30" s="3" t="s">
        <v>2802</v>
      </c>
      <c r="B30" s="3" t="s">
        <v>2803</v>
      </c>
      <c r="C30" s="3" t="s">
        <v>2804</v>
      </c>
      <c r="D30" s="3" t="s">
        <v>2805</v>
      </c>
      <c r="E30" s="3" t="s">
        <v>2806</v>
      </c>
    </row>
    <row r="31">
      <c r="A31" s="3" t="s">
        <v>2807</v>
      </c>
      <c r="B31" s="3" t="s">
        <v>2808</v>
      </c>
      <c r="C31" s="3" t="s">
        <v>2809</v>
      </c>
      <c r="D31" s="3" t="s">
        <v>2810</v>
      </c>
      <c r="E31" s="3" t="s">
        <v>2811</v>
      </c>
    </row>
    <row r="32">
      <c r="A32" s="3" t="s">
        <v>2812</v>
      </c>
      <c r="B32" s="3" t="s">
        <v>1293</v>
      </c>
      <c r="C32" s="3" t="s">
        <v>2813</v>
      </c>
      <c r="D32" s="3" t="s">
        <v>2814</v>
      </c>
      <c r="E32" s="3" t="s">
        <v>2815</v>
      </c>
    </row>
    <row r="33">
      <c r="A33" s="3" t="s">
        <v>2816</v>
      </c>
      <c r="B33" s="3" t="s">
        <v>2817</v>
      </c>
      <c r="C33" s="3" t="s">
        <v>2818</v>
      </c>
      <c r="D33" s="3" t="s">
        <v>2819</v>
      </c>
      <c r="E33" s="3" t="s">
        <v>2820</v>
      </c>
    </row>
    <row r="34">
      <c r="A34" s="3" t="s">
        <v>1294</v>
      </c>
      <c r="B34" s="3" t="s">
        <v>2821</v>
      </c>
      <c r="C34" s="3" t="s">
        <v>2822</v>
      </c>
      <c r="D34" s="3" t="s">
        <v>2823</v>
      </c>
      <c r="E34" s="3" t="s">
        <v>2824</v>
      </c>
    </row>
    <row r="35">
      <c r="A35" s="252" t="s">
        <v>2825</v>
      </c>
      <c r="B35" s="253"/>
      <c r="C35" s="253"/>
      <c r="D35" s="253"/>
      <c r="E35" s="253"/>
      <c r="F35" s="253"/>
    </row>
    <row r="36">
      <c r="A36" s="3" t="s">
        <v>961</v>
      </c>
      <c r="B36" s="3" t="s">
        <v>962</v>
      </c>
      <c r="C36" s="3" t="s">
        <v>2826</v>
      </c>
      <c r="D36" s="3" t="s">
        <v>2827</v>
      </c>
    </row>
    <row r="37">
      <c r="A37" s="3" t="s">
        <v>967</v>
      </c>
      <c r="B37" s="3" t="s">
        <v>968</v>
      </c>
      <c r="C37" s="3" t="s">
        <v>2828</v>
      </c>
      <c r="D37" s="3" t="s">
        <v>2829</v>
      </c>
    </row>
    <row r="38">
      <c r="A38" s="3" t="s">
        <v>974</v>
      </c>
      <c r="B38" s="3" t="s">
        <v>975</v>
      </c>
      <c r="C38" s="3" t="s">
        <v>2830</v>
      </c>
      <c r="D38" s="3" t="s">
        <v>2831</v>
      </c>
    </row>
    <row r="39">
      <c r="A39" s="3" t="s">
        <v>980</v>
      </c>
      <c r="B39" s="3" t="s">
        <v>981</v>
      </c>
      <c r="C39" s="3" t="s">
        <v>981</v>
      </c>
      <c r="D39" s="3" t="s">
        <v>981</v>
      </c>
    </row>
    <row r="40">
      <c r="A40" s="3" t="s">
        <v>986</v>
      </c>
      <c r="B40" s="3" t="s">
        <v>987</v>
      </c>
      <c r="C40" s="3" t="s">
        <v>2832</v>
      </c>
      <c r="D40" s="3" t="s">
        <v>2833</v>
      </c>
    </row>
    <row r="41">
      <c r="A41" s="69" t="s">
        <v>2834</v>
      </c>
      <c r="B41" s="100"/>
      <c r="C41" s="100"/>
      <c r="D41" s="100"/>
      <c r="E41" s="100"/>
      <c r="F41" s="100"/>
    </row>
    <row r="42">
      <c r="A42" s="3" t="s">
        <v>2835</v>
      </c>
      <c r="B42" s="3" t="s">
        <v>80</v>
      </c>
      <c r="C42" s="3" t="s">
        <v>2836</v>
      </c>
      <c r="D42" s="3" t="s">
        <v>2837</v>
      </c>
    </row>
    <row r="43">
      <c r="A43" s="3" t="s">
        <v>2838</v>
      </c>
      <c r="B43" s="3" t="s">
        <v>708</v>
      </c>
      <c r="C43" s="3" t="s">
        <v>2839</v>
      </c>
      <c r="D43" s="3" t="s">
        <v>2840</v>
      </c>
    </row>
    <row r="44">
      <c r="A44" s="3" t="s">
        <v>2841</v>
      </c>
      <c r="B44" s="3" t="s">
        <v>722</v>
      </c>
      <c r="C44" s="3" t="s">
        <v>2842</v>
      </c>
      <c r="D44" s="3" t="s">
        <v>2843</v>
      </c>
    </row>
    <row r="45">
      <c r="A45" s="3" t="s">
        <v>2844</v>
      </c>
      <c r="B45" s="3" t="s">
        <v>1459</v>
      </c>
      <c r="C45" s="3" t="s">
        <v>2845</v>
      </c>
      <c r="D45" s="3" t="s">
        <v>2846</v>
      </c>
    </row>
    <row r="46">
      <c r="A46" s="3" t="s">
        <v>2847</v>
      </c>
      <c r="B46" s="3" t="s">
        <v>705</v>
      </c>
      <c r="C46" s="3" t="s">
        <v>2848</v>
      </c>
      <c r="D46" s="3" t="s">
        <v>2849</v>
      </c>
    </row>
    <row r="47">
      <c r="A47" s="3" t="s">
        <v>2850</v>
      </c>
      <c r="B47" s="3" t="s">
        <v>392</v>
      </c>
      <c r="C47" s="3" t="s">
        <v>2851</v>
      </c>
      <c r="D47" s="3" t="s">
        <v>2852</v>
      </c>
    </row>
    <row r="48">
      <c r="A48" s="3" t="s">
        <v>2853</v>
      </c>
      <c r="B48" s="3" t="s">
        <v>745</v>
      </c>
      <c r="C48" s="3" t="s">
        <v>2854</v>
      </c>
      <c r="D48" s="3" t="s">
        <v>2855</v>
      </c>
    </row>
    <row r="49">
      <c r="A49" s="3" t="s">
        <v>2856</v>
      </c>
      <c r="B49" s="3" t="s">
        <v>733</v>
      </c>
      <c r="C49" s="3" t="s">
        <v>2857</v>
      </c>
      <c r="D49" s="3" t="s">
        <v>2858</v>
      </c>
    </row>
    <row r="50">
      <c r="A50" s="3" t="s">
        <v>2859</v>
      </c>
      <c r="B50" s="3" t="s">
        <v>12</v>
      </c>
      <c r="C50" s="3" t="s">
        <v>2860</v>
      </c>
      <c r="D50" s="3" t="s">
        <v>2861</v>
      </c>
    </row>
    <row r="51">
      <c r="A51" s="3" t="s">
        <v>2862</v>
      </c>
      <c r="B51" s="3" t="s">
        <v>272</v>
      </c>
      <c r="C51" s="3" t="s">
        <v>2863</v>
      </c>
      <c r="D51" s="3" t="s">
        <v>2864</v>
      </c>
    </row>
    <row r="52">
      <c r="A52" s="3" t="s">
        <v>2865</v>
      </c>
      <c r="B52" s="3" t="s">
        <v>825</v>
      </c>
      <c r="C52" s="3" t="s">
        <v>2866</v>
      </c>
      <c r="D52" s="3" t="s">
        <v>2867</v>
      </c>
    </row>
    <row r="53">
      <c r="A53" s="3" t="s">
        <v>2868</v>
      </c>
      <c r="B53" s="3" t="s">
        <v>767</v>
      </c>
      <c r="C53" s="3" t="s">
        <v>2869</v>
      </c>
      <c r="D53" s="3" t="s">
        <v>2870</v>
      </c>
    </row>
    <row r="54">
      <c r="A54" s="3" t="s">
        <v>2871</v>
      </c>
      <c r="B54" s="3" t="s">
        <v>274</v>
      </c>
      <c r="C54" s="3" t="s">
        <v>2872</v>
      </c>
      <c r="D54" s="3" t="s">
        <v>2873</v>
      </c>
    </row>
    <row r="55">
      <c r="A55" s="3" t="s">
        <v>2874</v>
      </c>
      <c r="B55" s="3" t="s">
        <v>273</v>
      </c>
      <c r="C55" s="3" t="s">
        <v>2875</v>
      </c>
      <c r="D55" s="3" t="s">
        <v>2876</v>
      </c>
    </row>
    <row r="56">
      <c r="A56" s="3" t="s">
        <v>2877</v>
      </c>
      <c r="B56" s="3" t="s">
        <v>825</v>
      </c>
      <c r="C56" s="3" t="s">
        <v>2878</v>
      </c>
      <c r="D56" s="3" t="s">
        <v>2867</v>
      </c>
    </row>
    <row r="57">
      <c r="A57" s="69" t="s">
        <v>2879</v>
      </c>
      <c r="B57" s="100"/>
      <c r="C57" s="69"/>
      <c r="D57" s="100"/>
      <c r="E57" s="100"/>
      <c r="F57" s="100"/>
    </row>
    <row r="58">
      <c r="A58" s="3" t="s">
        <v>2880</v>
      </c>
      <c r="B58" s="254" t="s">
        <v>339</v>
      </c>
    </row>
    <row r="59">
      <c r="A59" s="3" t="s">
        <v>2881</v>
      </c>
      <c r="B59" s="254" t="s">
        <v>345</v>
      </c>
    </row>
    <row r="60">
      <c r="A60" s="3" t="s">
        <v>2882</v>
      </c>
      <c r="B60" s="254" t="s">
        <v>348</v>
      </c>
    </row>
    <row r="61">
      <c r="A61" s="3" t="s">
        <v>2883</v>
      </c>
      <c r="B61" s="254" t="s">
        <v>352</v>
      </c>
    </row>
    <row r="62">
      <c r="A62" s="3" t="s">
        <v>2884</v>
      </c>
      <c r="B62" s="254" t="s">
        <v>355</v>
      </c>
    </row>
    <row r="63">
      <c r="A63" s="3" t="s">
        <v>2885</v>
      </c>
      <c r="B63" s="254" t="s">
        <v>359</v>
      </c>
    </row>
    <row r="64">
      <c r="A64" s="3" t="s">
        <v>2886</v>
      </c>
      <c r="B64" s="254" t="s">
        <v>363</v>
      </c>
    </row>
    <row r="65">
      <c r="A65" s="69" t="s">
        <v>2887</v>
      </c>
      <c r="B65" s="255"/>
      <c r="C65" s="100"/>
      <c r="D65" s="100"/>
      <c r="E65" s="100"/>
      <c r="F65" s="100"/>
    </row>
    <row r="66">
      <c r="A66" s="3" t="s">
        <v>2888</v>
      </c>
      <c r="B66" s="256" t="s">
        <v>366</v>
      </c>
    </row>
    <row r="67">
      <c r="A67" s="3" t="s">
        <v>2889</v>
      </c>
      <c r="B67" s="256" t="s">
        <v>370</v>
      </c>
    </row>
    <row r="68">
      <c r="A68" s="3" t="s">
        <v>2890</v>
      </c>
      <c r="B68" s="256" t="s">
        <v>371</v>
      </c>
    </row>
    <row r="69">
      <c r="A69" s="3" t="s">
        <v>2891</v>
      </c>
      <c r="B69" s="256" t="s">
        <v>372</v>
      </c>
    </row>
    <row r="70">
      <c r="A70" s="3" t="s">
        <v>2892</v>
      </c>
      <c r="B70" s="256" t="s">
        <v>373</v>
      </c>
    </row>
    <row r="71">
      <c r="A71" s="3" t="s">
        <v>2893</v>
      </c>
      <c r="B71" s="256" t="s">
        <v>374</v>
      </c>
    </row>
    <row r="72">
      <c r="A72" s="3" t="s">
        <v>2894</v>
      </c>
      <c r="B72" s="256" t="s">
        <v>376</v>
      </c>
    </row>
    <row r="73">
      <c r="A73" s="3" t="s">
        <v>2895</v>
      </c>
      <c r="B73" s="256" t="s">
        <v>378</v>
      </c>
    </row>
    <row r="74">
      <c r="A74" s="3" t="s">
        <v>2896</v>
      </c>
      <c r="B74" s="256" t="s">
        <v>381</v>
      </c>
    </row>
    <row r="75">
      <c r="A75" s="3" t="s">
        <v>2897</v>
      </c>
      <c r="B75" s="256" t="s">
        <v>383</v>
      </c>
    </row>
    <row r="76">
      <c r="A76" s="69" t="s">
        <v>2898</v>
      </c>
      <c r="B76" s="255"/>
      <c r="C76" s="100"/>
      <c r="D76" s="100"/>
      <c r="E76" s="100"/>
      <c r="F76" s="100"/>
    </row>
    <row r="77">
      <c r="A77" s="3" t="s">
        <v>2899</v>
      </c>
      <c r="B77" s="257" t="s">
        <v>386</v>
      </c>
    </row>
    <row r="78">
      <c r="A78" s="3" t="s">
        <v>2900</v>
      </c>
      <c r="B78" s="257" t="s">
        <v>388</v>
      </c>
    </row>
    <row r="79">
      <c r="A79" s="3" t="s">
        <v>2901</v>
      </c>
      <c r="B79" s="258" t="s">
        <v>390</v>
      </c>
    </row>
    <row r="80">
      <c r="A80" s="69" t="s">
        <v>2902</v>
      </c>
      <c r="B80" s="255"/>
      <c r="C80" s="100"/>
      <c r="D80" s="100"/>
      <c r="E80" s="100"/>
      <c r="F80" s="100"/>
    </row>
    <row r="81">
      <c r="A81" s="3" t="s">
        <v>2903</v>
      </c>
      <c r="B81" s="259" t="s">
        <v>393</v>
      </c>
    </row>
    <row r="82">
      <c r="A82" s="3" t="s">
        <v>2904</v>
      </c>
      <c r="B82" s="259" t="s">
        <v>396</v>
      </c>
    </row>
    <row r="83">
      <c r="A83" s="3" t="s">
        <v>2905</v>
      </c>
      <c r="B83" s="259" t="s">
        <v>399</v>
      </c>
    </row>
    <row r="84">
      <c r="A84" s="3" t="s">
        <v>2906</v>
      </c>
      <c r="B84" s="259" t="s">
        <v>401</v>
      </c>
    </row>
    <row r="85">
      <c r="A85" s="3" t="s">
        <v>2907</v>
      </c>
      <c r="B85" s="259" t="s">
        <v>404</v>
      </c>
    </row>
    <row r="86">
      <c r="A86" s="69" t="s">
        <v>2908</v>
      </c>
      <c r="B86" s="255"/>
      <c r="C86" s="100"/>
      <c r="D86" s="100"/>
      <c r="E86" s="100"/>
      <c r="F86" s="100"/>
    </row>
    <row r="87">
      <c r="A87" s="3" t="s">
        <v>2909</v>
      </c>
      <c r="B87" s="260" t="s">
        <v>409</v>
      </c>
    </row>
    <row r="88">
      <c r="A88" s="3" t="s">
        <v>2910</v>
      </c>
      <c r="B88" s="260" t="s">
        <v>412</v>
      </c>
    </row>
    <row r="89">
      <c r="A89" s="3" t="s">
        <v>2911</v>
      </c>
      <c r="B89" s="261" t="s">
        <v>415</v>
      </c>
    </row>
    <row r="90">
      <c r="A90" s="69" t="s">
        <v>2912</v>
      </c>
      <c r="B90" s="255"/>
      <c r="C90" s="100"/>
      <c r="D90" s="100"/>
      <c r="E90" s="100"/>
      <c r="F90" s="100"/>
    </row>
    <row r="91">
      <c r="A91" s="3" t="s">
        <v>2913</v>
      </c>
      <c r="B91" s="262" t="s">
        <v>422</v>
      </c>
    </row>
    <row r="92">
      <c r="A92" s="3" t="s">
        <v>2914</v>
      </c>
      <c r="B92" s="262" t="s">
        <v>426</v>
      </c>
    </row>
    <row r="93">
      <c r="A93" s="3" t="s">
        <v>2915</v>
      </c>
      <c r="B93" s="262" t="s">
        <v>428</v>
      </c>
    </row>
    <row r="94">
      <c r="A94" s="3" t="s">
        <v>2916</v>
      </c>
      <c r="B94" s="262" t="s">
        <v>430</v>
      </c>
    </row>
    <row r="95">
      <c r="A95" s="69" t="s">
        <v>2917</v>
      </c>
      <c r="B95" s="255"/>
      <c r="C95" s="100"/>
      <c r="D95" s="100"/>
      <c r="E95" s="100"/>
      <c r="F95" s="100"/>
    </row>
    <row r="96">
      <c r="A96" s="3" t="s">
        <v>2918</v>
      </c>
      <c r="B96" s="262" t="s">
        <v>435</v>
      </c>
    </row>
    <row r="97">
      <c r="A97" s="3" t="s">
        <v>2919</v>
      </c>
      <c r="B97" s="262" t="s">
        <v>437</v>
      </c>
    </row>
    <row r="98">
      <c r="A98" s="3" t="s">
        <v>2920</v>
      </c>
      <c r="B98" s="262" t="s">
        <v>439</v>
      </c>
    </row>
    <row r="99">
      <c r="A99" s="69" t="s">
        <v>2921</v>
      </c>
      <c r="B99" s="255"/>
      <c r="C99" s="100"/>
      <c r="D99" s="100"/>
      <c r="E99" s="100"/>
      <c r="F99" s="100"/>
    </row>
    <row r="100">
      <c r="A100" s="3" t="s">
        <v>2922</v>
      </c>
      <c r="B100" s="256" t="s">
        <v>443</v>
      </c>
    </row>
    <row r="101">
      <c r="A101" s="69" t="s">
        <v>2923</v>
      </c>
      <c r="B101" s="255"/>
      <c r="C101" s="100"/>
      <c r="D101" s="100"/>
      <c r="E101" s="100"/>
      <c r="F101" s="100"/>
    </row>
    <row r="102">
      <c r="A102" s="3" t="s">
        <v>2924</v>
      </c>
      <c r="B102" s="262" t="s">
        <v>448</v>
      </c>
    </row>
    <row r="103">
      <c r="A103" s="3" t="s">
        <v>2925</v>
      </c>
      <c r="B103" s="262" t="s">
        <v>451</v>
      </c>
    </row>
    <row r="104">
      <c r="A104" s="3" t="s">
        <v>2926</v>
      </c>
      <c r="B104" s="262" t="s">
        <v>454</v>
      </c>
    </row>
    <row r="105">
      <c r="A105" s="69" t="s">
        <v>2927</v>
      </c>
      <c r="B105" s="255"/>
      <c r="C105" s="100"/>
      <c r="D105" s="100"/>
      <c r="E105" s="100"/>
      <c r="F105" s="100"/>
    </row>
    <row r="106">
      <c r="A106" s="3" t="s">
        <v>2928</v>
      </c>
      <c r="B106" s="263" t="s">
        <v>458</v>
      </c>
    </row>
    <row r="107">
      <c r="A107" s="3" t="s">
        <v>2929</v>
      </c>
      <c r="B107" s="263" t="s">
        <v>461</v>
      </c>
    </row>
    <row r="108">
      <c r="A108" s="3" t="s">
        <v>2930</v>
      </c>
      <c r="B108" s="263" t="s">
        <v>462</v>
      </c>
    </row>
    <row r="109">
      <c r="A109" s="69" t="s">
        <v>2931</v>
      </c>
      <c r="B109" s="255"/>
      <c r="C109" s="100"/>
      <c r="D109" s="100"/>
      <c r="E109" s="100"/>
      <c r="F109" s="100"/>
    </row>
    <row r="110">
      <c r="A110" s="3" t="s">
        <v>2932</v>
      </c>
      <c r="B110" s="256" t="s">
        <v>465</v>
      </c>
    </row>
    <row r="111">
      <c r="A111" s="69" t="s">
        <v>2933</v>
      </c>
      <c r="B111" s="255"/>
      <c r="C111" s="100"/>
      <c r="D111" s="100"/>
      <c r="E111" s="100"/>
      <c r="F111" s="100"/>
    </row>
    <row r="112">
      <c r="A112" s="3" t="s">
        <v>2934</v>
      </c>
      <c r="B112" s="264" t="s">
        <v>470</v>
      </c>
    </row>
    <row r="113">
      <c r="A113" s="3" t="s">
        <v>2935</v>
      </c>
      <c r="B113" s="264" t="s">
        <v>469</v>
      </c>
    </row>
    <row r="114">
      <c r="A114" s="69" t="s">
        <v>2936</v>
      </c>
      <c r="B114" s="255"/>
      <c r="C114" s="100"/>
      <c r="D114" s="100"/>
      <c r="E114" s="100"/>
      <c r="F114" s="100"/>
    </row>
    <row r="115">
      <c r="A115" s="3" t="s">
        <v>2937</v>
      </c>
      <c r="B115" s="265" t="s">
        <v>482</v>
      </c>
    </row>
    <row r="116">
      <c r="A116" s="3" t="s">
        <v>2938</v>
      </c>
      <c r="B116" s="265" t="s">
        <v>484</v>
      </c>
    </row>
    <row r="117">
      <c r="A117" s="3" t="s">
        <v>2939</v>
      </c>
      <c r="B117" s="265" t="s">
        <v>485</v>
      </c>
    </row>
    <row r="118">
      <c r="A118" s="3" t="s">
        <v>2940</v>
      </c>
      <c r="B118" s="265" t="s">
        <v>486</v>
      </c>
    </row>
    <row r="119">
      <c r="A119" s="69" t="s">
        <v>2941</v>
      </c>
      <c r="B119" s="255"/>
      <c r="C119" s="100"/>
      <c r="D119" s="100"/>
      <c r="E119" s="100"/>
      <c r="F119" s="100"/>
    </row>
    <row r="120">
      <c r="A120" s="3" t="s">
        <v>2942</v>
      </c>
      <c r="B120" s="266" t="s">
        <v>490</v>
      </c>
    </row>
    <row r="121">
      <c r="A121" s="3" t="s">
        <v>2943</v>
      </c>
      <c r="B121" s="266" t="s">
        <v>493</v>
      </c>
    </row>
    <row r="122">
      <c r="A122" s="3" t="s">
        <v>2944</v>
      </c>
      <c r="B122" s="266" t="s">
        <v>494</v>
      </c>
    </row>
    <row r="123">
      <c r="A123" s="3" t="s">
        <v>2945</v>
      </c>
      <c r="B123" s="266" t="s">
        <v>496</v>
      </c>
    </row>
    <row r="124">
      <c r="A124" s="3" t="s">
        <v>2946</v>
      </c>
      <c r="B124" s="266" t="s">
        <v>497</v>
      </c>
    </row>
    <row r="125">
      <c r="A125" s="3" t="s">
        <v>2947</v>
      </c>
      <c r="B125" s="266" t="s">
        <v>499</v>
      </c>
    </row>
    <row r="126">
      <c r="A126" s="3" t="s">
        <v>2948</v>
      </c>
      <c r="B126" s="266" t="s">
        <v>11</v>
      </c>
    </row>
    <row r="127">
      <c r="A127" s="3" t="s">
        <v>2949</v>
      </c>
      <c r="B127" s="266" t="s">
        <v>12</v>
      </c>
    </row>
    <row r="128">
      <c r="A128" s="3" t="s">
        <v>2950</v>
      </c>
      <c r="B128" s="266" t="s">
        <v>502</v>
      </c>
    </row>
    <row r="129">
      <c r="A129" s="3" t="s">
        <v>2951</v>
      </c>
      <c r="B129" s="266" t="s">
        <v>504</v>
      </c>
    </row>
    <row r="130">
      <c r="A130" s="3" t="s">
        <v>2952</v>
      </c>
      <c r="B130" s="266" t="s">
        <v>506</v>
      </c>
    </row>
    <row r="131">
      <c r="A131" s="3" t="s">
        <v>2953</v>
      </c>
      <c r="B131" s="266" t="s">
        <v>508</v>
      </c>
    </row>
    <row r="132">
      <c r="A132" s="69" t="s">
        <v>2954</v>
      </c>
      <c r="B132" s="255"/>
      <c r="C132" s="100"/>
      <c r="D132" s="100"/>
      <c r="E132" s="100"/>
      <c r="F132" s="100"/>
    </row>
    <row r="133">
      <c r="A133" s="3" t="s">
        <v>2955</v>
      </c>
      <c r="B133" s="265" t="s">
        <v>514</v>
      </c>
    </row>
    <row r="134">
      <c r="A134" s="3" t="s">
        <v>2956</v>
      </c>
      <c r="B134" s="265" t="s">
        <v>516</v>
      </c>
    </row>
    <row r="135">
      <c r="A135" s="3" t="s">
        <v>2957</v>
      </c>
      <c r="B135" s="265" t="s">
        <v>517</v>
      </c>
    </row>
    <row r="136">
      <c r="A136" s="3" t="s">
        <v>2958</v>
      </c>
      <c r="B136" s="265" t="s">
        <v>518</v>
      </c>
    </row>
    <row r="137">
      <c r="A137" s="69" t="s">
        <v>2959</v>
      </c>
      <c r="B137" s="255"/>
      <c r="C137" s="100"/>
      <c r="D137" s="100"/>
      <c r="E137" s="100"/>
      <c r="F137" s="100"/>
    </row>
    <row r="138">
      <c r="A138" s="3" t="s">
        <v>2960</v>
      </c>
      <c r="B138" s="267" t="s">
        <v>523</v>
      </c>
    </row>
    <row r="139">
      <c r="A139" s="3" t="s">
        <v>2961</v>
      </c>
      <c r="B139" s="267" t="s">
        <v>529</v>
      </c>
    </row>
    <row r="140">
      <c r="A140" s="3" t="s">
        <v>2962</v>
      </c>
      <c r="B140" s="267" t="s">
        <v>532</v>
      </c>
    </row>
    <row r="141">
      <c r="A141" s="3" t="s">
        <v>2963</v>
      </c>
      <c r="B141" s="267" t="s">
        <v>534</v>
      </c>
    </row>
    <row r="142">
      <c r="A142" s="3" t="s">
        <v>2964</v>
      </c>
      <c r="B142" s="267" t="s">
        <v>537</v>
      </c>
    </row>
    <row r="143">
      <c r="A143" s="3" t="s">
        <v>2965</v>
      </c>
      <c r="B143" s="267" t="s">
        <v>540</v>
      </c>
    </row>
    <row r="144">
      <c r="A144" s="3" t="s">
        <v>2966</v>
      </c>
      <c r="B144" s="267" t="s">
        <v>541</v>
      </c>
    </row>
    <row r="145">
      <c r="A145" s="3" t="s">
        <v>2967</v>
      </c>
      <c r="B145" s="267" t="s">
        <v>542</v>
      </c>
    </row>
    <row r="146">
      <c r="A146" s="3" t="s">
        <v>2968</v>
      </c>
      <c r="B146" s="267" t="s">
        <v>544</v>
      </c>
    </row>
    <row r="147">
      <c r="A147" s="3" t="s">
        <v>2969</v>
      </c>
      <c r="B147" s="267" t="s">
        <v>546</v>
      </c>
    </row>
    <row r="148">
      <c r="A148" s="3" t="s">
        <v>2970</v>
      </c>
      <c r="B148" s="267" t="s">
        <v>548</v>
      </c>
    </row>
    <row r="149">
      <c r="A149" s="3" t="s">
        <v>2971</v>
      </c>
      <c r="B149" s="267" t="s">
        <v>552</v>
      </c>
    </row>
    <row r="150">
      <c r="A150" s="3" t="s">
        <v>2972</v>
      </c>
      <c r="B150" s="267" t="s">
        <v>554</v>
      </c>
    </row>
    <row r="151">
      <c r="A151" s="3" t="s">
        <v>2973</v>
      </c>
      <c r="B151" s="267" t="s">
        <v>557</v>
      </c>
    </row>
    <row r="152">
      <c r="A152" s="3" t="s">
        <v>2974</v>
      </c>
      <c r="B152" s="267" t="s">
        <v>559</v>
      </c>
    </row>
    <row r="153">
      <c r="A153" s="3" t="s">
        <v>2975</v>
      </c>
      <c r="B153" s="267" t="s">
        <v>562</v>
      </c>
    </row>
    <row r="154">
      <c r="A154" s="3" t="s">
        <v>2976</v>
      </c>
      <c r="B154" s="267" t="s">
        <v>566</v>
      </c>
    </row>
    <row r="155">
      <c r="A155" s="3" t="s">
        <v>2977</v>
      </c>
      <c r="B155" s="267" t="s">
        <v>569</v>
      </c>
    </row>
    <row r="156">
      <c r="A156" s="3" t="s">
        <v>2978</v>
      </c>
      <c r="B156" s="267" t="s">
        <v>572</v>
      </c>
    </row>
    <row r="157">
      <c r="A157" s="3" t="s">
        <v>2979</v>
      </c>
      <c r="B157" s="267" t="s">
        <v>574</v>
      </c>
    </row>
    <row r="158">
      <c r="A158" s="3" t="s">
        <v>2980</v>
      </c>
      <c r="B158" s="267" t="s">
        <v>576</v>
      </c>
    </row>
    <row r="159">
      <c r="A159" s="3" t="s">
        <v>2981</v>
      </c>
      <c r="B159" s="267" t="s">
        <v>579</v>
      </c>
    </row>
    <row r="160">
      <c r="A160" s="3" t="s">
        <v>2982</v>
      </c>
      <c r="B160" s="267" t="s">
        <v>583</v>
      </c>
    </row>
    <row r="161">
      <c r="A161" s="3" t="s">
        <v>2983</v>
      </c>
      <c r="B161" s="267" t="s">
        <v>587</v>
      </c>
    </row>
    <row r="162">
      <c r="A162" s="3" t="s">
        <v>2984</v>
      </c>
      <c r="B162" s="267" t="s">
        <v>590</v>
      </c>
    </row>
    <row r="163">
      <c r="A163" s="3" t="s">
        <v>2985</v>
      </c>
      <c r="B163" s="267" t="s">
        <v>593</v>
      </c>
    </row>
    <row r="164">
      <c r="A164" s="3" t="s">
        <v>2986</v>
      </c>
      <c r="B164" s="267" t="s">
        <v>597</v>
      </c>
    </row>
    <row r="165">
      <c r="A165" s="3" t="s">
        <v>2987</v>
      </c>
      <c r="B165" s="267" t="s">
        <v>599</v>
      </c>
    </row>
    <row r="166">
      <c r="A166" s="3" t="s">
        <v>2988</v>
      </c>
      <c r="B166" s="267" t="s">
        <v>601</v>
      </c>
    </row>
    <row r="167">
      <c r="A167" s="3" t="s">
        <v>2989</v>
      </c>
      <c r="B167" s="267" t="s">
        <v>602</v>
      </c>
    </row>
    <row r="168">
      <c r="A168" s="3" t="s">
        <v>2990</v>
      </c>
      <c r="B168" s="267" t="s">
        <v>603</v>
      </c>
    </row>
    <row r="169">
      <c r="A169" s="3" t="s">
        <v>2991</v>
      </c>
      <c r="B169" s="267" t="s">
        <v>605</v>
      </c>
    </row>
    <row r="170">
      <c r="A170" s="3" t="s">
        <v>2992</v>
      </c>
      <c r="B170" s="267" t="s">
        <v>608</v>
      </c>
    </row>
    <row r="171">
      <c r="A171" s="3" t="s">
        <v>2993</v>
      </c>
      <c r="B171" s="267" t="s">
        <v>611</v>
      </c>
    </row>
    <row r="172">
      <c r="A172" s="3" t="s">
        <v>2994</v>
      </c>
      <c r="B172" s="267" t="s">
        <v>613</v>
      </c>
    </row>
    <row r="173">
      <c r="A173" s="3" t="s">
        <v>2995</v>
      </c>
      <c r="B173" s="267" t="s">
        <v>617</v>
      </c>
    </row>
    <row r="174">
      <c r="A174" s="3" t="s">
        <v>2996</v>
      </c>
      <c r="B174" s="267" t="s">
        <v>619</v>
      </c>
    </row>
    <row r="175">
      <c r="A175" s="3" t="s">
        <v>2997</v>
      </c>
      <c r="B175" s="267" t="s">
        <v>621</v>
      </c>
    </row>
    <row r="176">
      <c r="A176" s="3" t="s">
        <v>2998</v>
      </c>
      <c r="B176" s="267" t="s">
        <v>624</v>
      </c>
    </row>
    <row r="177">
      <c r="A177" s="3" t="s">
        <v>2999</v>
      </c>
      <c r="B177" s="267" t="s">
        <v>628</v>
      </c>
    </row>
    <row r="178">
      <c r="A178" s="3" t="s">
        <v>3000</v>
      </c>
      <c r="B178" s="267" t="s">
        <v>629</v>
      </c>
    </row>
    <row r="179">
      <c r="A179" s="3" t="s">
        <v>3001</v>
      </c>
      <c r="B179" s="267" t="s">
        <v>631</v>
      </c>
    </row>
    <row r="180">
      <c r="A180" s="3" t="s">
        <v>3002</v>
      </c>
      <c r="B180" s="267" t="s">
        <v>634</v>
      </c>
    </row>
    <row r="181">
      <c r="A181" s="3" t="s">
        <v>3003</v>
      </c>
      <c r="B181" s="267" t="s">
        <v>638</v>
      </c>
    </row>
    <row r="182">
      <c r="A182" s="3" t="s">
        <v>3004</v>
      </c>
      <c r="B182" s="267" t="s">
        <v>640</v>
      </c>
    </row>
    <row r="183">
      <c r="A183" s="3" t="s">
        <v>3005</v>
      </c>
      <c r="B183" s="267" t="s">
        <v>643</v>
      </c>
    </row>
    <row r="184">
      <c r="A184" s="3" t="s">
        <v>3006</v>
      </c>
      <c r="B184" s="267" t="s">
        <v>647</v>
      </c>
    </row>
    <row r="185">
      <c r="A185" s="3" t="s">
        <v>3007</v>
      </c>
      <c r="B185" s="267" t="s">
        <v>650</v>
      </c>
    </row>
    <row r="186">
      <c r="A186" s="3" t="s">
        <v>3008</v>
      </c>
      <c r="B186" s="267" t="s">
        <v>652</v>
      </c>
    </row>
    <row r="187">
      <c r="A187" s="3" t="s">
        <v>3009</v>
      </c>
      <c r="B187" s="267" t="s">
        <v>654</v>
      </c>
    </row>
    <row r="188">
      <c r="A188" s="3" t="s">
        <v>3010</v>
      </c>
      <c r="B188" s="267" t="s">
        <v>655</v>
      </c>
    </row>
    <row r="189">
      <c r="A189" s="3" t="s">
        <v>3011</v>
      </c>
      <c r="B189" s="267" t="s">
        <v>657</v>
      </c>
    </row>
    <row r="190">
      <c r="A190" s="3" t="s">
        <v>3012</v>
      </c>
      <c r="B190" s="267" t="s">
        <v>659</v>
      </c>
    </row>
    <row r="191">
      <c r="A191" s="3" t="s">
        <v>3013</v>
      </c>
      <c r="B191" s="267" t="s">
        <v>663</v>
      </c>
    </row>
    <row r="192">
      <c r="A192" s="3" t="s">
        <v>3014</v>
      </c>
      <c r="B192" s="267" t="s">
        <v>665</v>
      </c>
    </row>
    <row r="193">
      <c r="A193" s="3" t="s">
        <v>3015</v>
      </c>
      <c r="B193" s="267" t="s">
        <v>667</v>
      </c>
    </row>
    <row r="194">
      <c r="A194" s="3" t="s">
        <v>3016</v>
      </c>
      <c r="B194" s="267" t="s">
        <v>669</v>
      </c>
    </row>
    <row r="195">
      <c r="A195" s="3" t="s">
        <v>3017</v>
      </c>
      <c r="B195" s="267" t="s">
        <v>672</v>
      </c>
    </row>
    <row r="196">
      <c r="A196" s="3" t="s">
        <v>3018</v>
      </c>
      <c r="B196" s="267" t="s">
        <v>674</v>
      </c>
    </row>
    <row r="197">
      <c r="A197" s="3" t="s">
        <v>3019</v>
      </c>
      <c r="B197" s="267" t="s">
        <v>676</v>
      </c>
    </row>
    <row r="198">
      <c r="A198" s="3" t="s">
        <v>3020</v>
      </c>
      <c r="B198" s="267" t="s">
        <v>677</v>
      </c>
    </row>
    <row r="199">
      <c r="A199" s="3" t="s">
        <v>3021</v>
      </c>
      <c r="B199" s="267" t="s">
        <v>680</v>
      </c>
    </row>
    <row r="200">
      <c r="A200" s="3" t="s">
        <v>3022</v>
      </c>
      <c r="B200" s="267" t="s">
        <v>684</v>
      </c>
    </row>
    <row r="201">
      <c r="A201" s="3" t="s">
        <v>3023</v>
      </c>
      <c r="B201" s="267" t="s">
        <v>688</v>
      </c>
    </row>
    <row r="202">
      <c r="A202" s="3" t="s">
        <v>3024</v>
      </c>
      <c r="B202" s="267" t="s">
        <v>692</v>
      </c>
    </row>
    <row r="203">
      <c r="A203" s="3" t="s">
        <v>3025</v>
      </c>
      <c r="B203" s="267" t="s">
        <v>696</v>
      </c>
    </row>
    <row r="204">
      <c r="A204" s="69" t="s">
        <v>3026</v>
      </c>
      <c r="B204" s="255"/>
      <c r="C204" s="100"/>
      <c r="D204" s="100"/>
      <c r="E204" s="100"/>
      <c r="F204" s="100"/>
    </row>
    <row r="205">
      <c r="A205" s="3" t="s">
        <v>3027</v>
      </c>
      <c r="B205" s="257" t="s">
        <v>701</v>
      </c>
    </row>
    <row r="206">
      <c r="A206" s="3" t="s">
        <v>3028</v>
      </c>
      <c r="B206" s="264" t="s">
        <v>704</v>
      </c>
    </row>
    <row r="207">
      <c r="A207" s="3" t="s">
        <v>3029</v>
      </c>
      <c r="B207" s="257" t="s">
        <v>707</v>
      </c>
    </row>
    <row r="208">
      <c r="A208" s="3" t="s">
        <v>3030</v>
      </c>
      <c r="B208" s="257" t="s">
        <v>709</v>
      </c>
    </row>
    <row r="209">
      <c r="A209" s="3" t="s">
        <v>3031</v>
      </c>
      <c r="B209" s="257" t="s">
        <v>710</v>
      </c>
    </row>
    <row r="210">
      <c r="A210" s="3" t="s">
        <v>3032</v>
      </c>
      <c r="B210" s="257" t="s">
        <v>711</v>
      </c>
    </row>
    <row r="211">
      <c r="A211" s="3" t="s">
        <v>3033</v>
      </c>
      <c r="B211" s="257" t="s">
        <v>712</v>
      </c>
    </row>
    <row r="212">
      <c r="A212" s="3" t="s">
        <v>3034</v>
      </c>
      <c r="B212" s="257" t="s">
        <v>713</v>
      </c>
    </row>
    <row r="213">
      <c r="A213" s="3" t="s">
        <v>3035</v>
      </c>
      <c r="B213" s="257" t="s">
        <v>714</v>
      </c>
    </row>
    <row r="214">
      <c r="A214" s="3" t="s">
        <v>3036</v>
      </c>
      <c r="B214" s="257" t="s">
        <v>715</v>
      </c>
    </row>
    <row r="215">
      <c r="A215" s="3" t="s">
        <v>3037</v>
      </c>
      <c r="B215" s="257" t="s">
        <v>716</v>
      </c>
    </row>
    <row r="216">
      <c r="A216" s="3" t="s">
        <v>3038</v>
      </c>
      <c r="B216" s="257" t="s">
        <v>717</v>
      </c>
    </row>
    <row r="217">
      <c r="A217" s="3" t="s">
        <v>3039</v>
      </c>
      <c r="B217" s="257" t="s">
        <v>718</v>
      </c>
    </row>
    <row r="218">
      <c r="A218" s="3" t="s">
        <v>3040</v>
      </c>
      <c r="B218" s="257" t="s">
        <v>719</v>
      </c>
    </row>
    <row r="219">
      <c r="A219" s="3" t="s">
        <v>3041</v>
      </c>
      <c r="B219" s="268" t="s">
        <v>720</v>
      </c>
    </row>
    <row r="220">
      <c r="A220" s="3" t="s">
        <v>3042</v>
      </c>
      <c r="B220" s="264" t="s">
        <v>11</v>
      </c>
    </row>
    <row r="221">
      <c r="A221" s="3" t="s">
        <v>3043</v>
      </c>
      <c r="B221" s="264" t="s">
        <v>490</v>
      </c>
    </row>
    <row r="222">
      <c r="A222" s="3" t="s">
        <v>3044</v>
      </c>
      <c r="B222" s="264" t="s">
        <v>723</v>
      </c>
    </row>
    <row r="223">
      <c r="A223" s="3" t="s">
        <v>3045</v>
      </c>
      <c r="B223" s="264" t="s">
        <v>724</v>
      </c>
    </row>
    <row r="224">
      <c r="A224" s="3" t="s">
        <v>3046</v>
      </c>
      <c r="B224" s="264" t="s">
        <v>725</v>
      </c>
    </row>
    <row r="225">
      <c r="A225" s="3" t="s">
        <v>3047</v>
      </c>
      <c r="B225" s="264" t="s">
        <v>726</v>
      </c>
    </row>
    <row r="226">
      <c r="A226" s="3" t="s">
        <v>3048</v>
      </c>
      <c r="B226" s="264" t="s">
        <v>727</v>
      </c>
    </row>
    <row r="227">
      <c r="A227" s="3" t="s">
        <v>3049</v>
      </c>
      <c r="B227" s="264" t="s">
        <v>728</v>
      </c>
    </row>
    <row r="228">
      <c r="A228" s="3" t="s">
        <v>3050</v>
      </c>
      <c r="B228" s="264" t="s">
        <v>493</v>
      </c>
    </row>
    <row r="229">
      <c r="A229" s="3" t="s">
        <v>3051</v>
      </c>
      <c r="B229" s="257" t="s">
        <v>707</v>
      </c>
    </row>
    <row r="230">
      <c r="A230" s="3" t="s">
        <v>3052</v>
      </c>
      <c r="B230" s="257" t="s">
        <v>709</v>
      </c>
    </row>
    <row r="231">
      <c r="A231" s="3" t="s">
        <v>3053</v>
      </c>
      <c r="B231" s="257" t="s">
        <v>710</v>
      </c>
    </row>
    <row r="232">
      <c r="A232" s="3" t="s">
        <v>3054</v>
      </c>
      <c r="B232" s="257" t="s">
        <v>711</v>
      </c>
    </row>
    <row r="233">
      <c r="A233" s="3" t="s">
        <v>3055</v>
      </c>
      <c r="B233" s="257" t="s">
        <v>712</v>
      </c>
    </row>
    <row r="234">
      <c r="A234" s="3" t="s">
        <v>3056</v>
      </c>
      <c r="B234" s="268" t="s">
        <v>713</v>
      </c>
    </row>
    <row r="235">
      <c r="A235" s="3" t="s">
        <v>3057</v>
      </c>
      <c r="B235" s="257" t="s">
        <v>714</v>
      </c>
    </row>
    <row r="236">
      <c r="A236" s="3" t="s">
        <v>3058</v>
      </c>
      <c r="B236" s="257" t="s">
        <v>715</v>
      </c>
    </row>
    <row r="237">
      <c r="A237" s="3" t="s">
        <v>3059</v>
      </c>
      <c r="B237" s="257" t="s">
        <v>716</v>
      </c>
    </row>
    <row r="238">
      <c r="A238" s="3" t="s">
        <v>3060</v>
      </c>
      <c r="B238" s="257" t="s">
        <v>717</v>
      </c>
    </row>
    <row r="239">
      <c r="A239" s="3" t="s">
        <v>3061</v>
      </c>
      <c r="B239" s="257" t="s">
        <v>718</v>
      </c>
    </row>
    <row r="240">
      <c r="A240" s="3" t="s">
        <v>3062</v>
      </c>
      <c r="B240" s="257" t="s">
        <v>719</v>
      </c>
    </row>
    <row r="241">
      <c r="A241" s="3" t="s">
        <v>3063</v>
      </c>
      <c r="B241" s="264" t="s">
        <v>732</v>
      </c>
    </row>
    <row r="242">
      <c r="A242" s="3" t="s">
        <v>3064</v>
      </c>
      <c r="B242" s="264" t="s">
        <v>735</v>
      </c>
    </row>
    <row r="243">
      <c r="A243" s="3" t="s">
        <v>3065</v>
      </c>
      <c r="B243" s="264" t="s">
        <v>737</v>
      </c>
    </row>
    <row r="244">
      <c r="A244" s="3" t="s">
        <v>3066</v>
      </c>
      <c r="B244" s="257" t="s">
        <v>739</v>
      </c>
    </row>
    <row r="245">
      <c r="A245" s="3" t="s">
        <v>3067</v>
      </c>
      <c r="B245" s="257" t="s">
        <v>740</v>
      </c>
    </row>
    <row r="246">
      <c r="A246" s="3" t="s">
        <v>3068</v>
      </c>
      <c r="B246" s="257" t="s">
        <v>741</v>
      </c>
    </row>
    <row r="247">
      <c r="A247" s="3" t="s">
        <v>3069</v>
      </c>
      <c r="B247" s="257" t="s">
        <v>742</v>
      </c>
    </row>
    <row r="248">
      <c r="A248" s="3" t="s">
        <v>3070</v>
      </c>
      <c r="B248" s="264" t="s">
        <v>744</v>
      </c>
    </row>
    <row r="249">
      <c r="A249" s="3" t="s">
        <v>3071</v>
      </c>
      <c r="B249" s="264" t="s">
        <v>747</v>
      </c>
    </row>
    <row r="250">
      <c r="A250" s="3" t="s">
        <v>3072</v>
      </c>
      <c r="B250" s="264" t="s">
        <v>748</v>
      </c>
    </row>
    <row r="251">
      <c r="A251" s="3" t="s">
        <v>3073</v>
      </c>
      <c r="B251" s="264" t="s">
        <v>749</v>
      </c>
    </row>
    <row r="252">
      <c r="A252" s="3" t="s">
        <v>3074</v>
      </c>
      <c r="B252" s="257" t="s">
        <v>751</v>
      </c>
    </row>
    <row r="253">
      <c r="A253" s="3" t="s">
        <v>3075</v>
      </c>
      <c r="B253" s="257" t="s">
        <v>754</v>
      </c>
    </row>
    <row r="254">
      <c r="A254" s="3" t="s">
        <v>3076</v>
      </c>
      <c r="B254" s="257" t="s">
        <v>756</v>
      </c>
    </row>
    <row r="255">
      <c r="A255" s="3" t="s">
        <v>3077</v>
      </c>
      <c r="B255" s="257" t="s">
        <v>757</v>
      </c>
    </row>
    <row r="256">
      <c r="A256" s="3" t="s">
        <v>3078</v>
      </c>
      <c r="B256" s="264" t="s">
        <v>12</v>
      </c>
    </row>
    <row r="257">
      <c r="A257" s="3" t="s">
        <v>3079</v>
      </c>
      <c r="B257" s="257" t="s">
        <v>760</v>
      </c>
    </row>
    <row r="258">
      <c r="A258" s="3" t="s">
        <v>3080</v>
      </c>
      <c r="B258" s="257" t="s">
        <v>762</v>
      </c>
    </row>
    <row r="259">
      <c r="A259" s="3" t="s">
        <v>3081</v>
      </c>
      <c r="B259" s="257" t="s">
        <v>764</v>
      </c>
    </row>
    <row r="260">
      <c r="A260" s="3" t="s">
        <v>3082</v>
      </c>
      <c r="B260" s="264" t="s">
        <v>502</v>
      </c>
    </row>
    <row r="261">
      <c r="A261" s="3" t="s">
        <v>3083</v>
      </c>
      <c r="B261" s="64" t="s">
        <v>769</v>
      </c>
    </row>
    <row r="262">
      <c r="A262" s="3" t="s">
        <v>3084</v>
      </c>
      <c r="B262" s="64" t="s">
        <v>772</v>
      </c>
    </row>
    <row r="263">
      <c r="A263" s="3" t="s">
        <v>3085</v>
      </c>
      <c r="B263" s="64" t="s">
        <v>774</v>
      </c>
    </row>
    <row r="264">
      <c r="A264" s="3" t="s">
        <v>3086</v>
      </c>
      <c r="B264" s="64" t="s">
        <v>776</v>
      </c>
    </row>
    <row r="265">
      <c r="A265" s="3" t="s">
        <v>3087</v>
      </c>
      <c r="B265" s="64" t="s">
        <v>779</v>
      </c>
    </row>
    <row r="266">
      <c r="A266" s="3" t="s">
        <v>3088</v>
      </c>
      <c r="B266" s="64" t="s">
        <v>781</v>
      </c>
    </row>
    <row r="267">
      <c r="A267" s="3" t="s">
        <v>3086</v>
      </c>
      <c r="B267" s="64" t="s">
        <v>784</v>
      </c>
    </row>
    <row r="268">
      <c r="A268" s="3" t="s">
        <v>3087</v>
      </c>
      <c r="B268" s="64" t="s">
        <v>788</v>
      </c>
    </row>
    <row r="269">
      <c r="A269" s="3" t="s">
        <v>3088</v>
      </c>
      <c r="B269" s="64" t="s">
        <v>791</v>
      </c>
    </row>
    <row r="270">
      <c r="A270" s="3" t="s">
        <v>3089</v>
      </c>
      <c r="B270" s="264" t="s">
        <v>794</v>
      </c>
    </row>
    <row r="271">
      <c r="A271" s="3" t="s">
        <v>3090</v>
      </c>
      <c r="B271" s="64" t="s">
        <v>796</v>
      </c>
    </row>
    <row r="272">
      <c r="A272" s="3" t="s">
        <v>3091</v>
      </c>
      <c r="B272" s="64" t="s">
        <v>799</v>
      </c>
    </row>
    <row r="273">
      <c r="A273" s="3" t="s">
        <v>3092</v>
      </c>
      <c r="B273" s="64" t="s">
        <v>802</v>
      </c>
    </row>
    <row r="274">
      <c r="A274" s="3" t="s">
        <v>3093</v>
      </c>
      <c r="B274" s="64" t="s">
        <v>805</v>
      </c>
    </row>
    <row r="275">
      <c r="A275" s="3" t="s">
        <v>3094</v>
      </c>
      <c r="B275" s="64" t="s">
        <v>808</v>
      </c>
    </row>
    <row r="276">
      <c r="A276" s="3" t="s">
        <v>3095</v>
      </c>
      <c r="B276" s="64" t="s">
        <v>811</v>
      </c>
    </row>
    <row r="277">
      <c r="A277" s="3" t="s">
        <v>3086</v>
      </c>
      <c r="B277" s="64" t="s">
        <v>814</v>
      </c>
    </row>
    <row r="278">
      <c r="A278" s="3" t="s">
        <v>3087</v>
      </c>
      <c r="B278" s="64" t="s">
        <v>817</v>
      </c>
    </row>
    <row r="279">
      <c r="A279" s="3" t="s">
        <v>3088</v>
      </c>
      <c r="B279" s="64" t="s">
        <v>820</v>
      </c>
    </row>
    <row r="280">
      <c r="A280" s="3" t="s">
        <v>3096</v>
      </c>
      <c r="B280" s="257" t="s">
        <v>6</v>
      </c>
    </row>
    <row r="281">
      <c r="A281" s="3" t="s">
        <v>3097</v>
      </c>
      <c r="B281" s="264" t="s">
        <v>824</v>
      </c>
    </row>
    <row r="282">
      <c r="A282" s="3" t="s">
        <v>3098</v>
      </c>
      <c r="B282" s="264" t="s">
        <v>826</v>
      </c>
    </row>
    <row r="283">
      <c r="A283" s="3" t="s">
        <v>3099</v>
      </c>
      <c r="B283" s="264" t="s">
        <v>11</v>
      </c>
    </row>
    <row r="284">
      <c r="A284" s="3" t="s">
        <v>3100</v>
      </c>
      <c r="B284" s="29" t="s">
        <v>828</v>
      </c>
    </row>
    <row r="285">
      <c r="A285" s="69" t="s">
        <v>3101</v>
      </c>
      <c r="B285" s="255"/>
      <c r="C285" s="100"/>
      <c r="D285" s="100"/>
      <c r="E285" s="100"/>
      <c r="F285" s="100"/>
    </row>
    <row r="286">
      <c r="A286" s="3" t="s">
        <v>3102</v>
      </c>
      <c r="B286" s="256" t="s">
        <v>831</v>
      </c>
      <c r="C286" s="77"/>
      <c r="E286" s="269"/>
      <c r="F286" s="269"/>
    </row>
    <row r="287">
      <c r="A287" s="3" t="s">
        <v>3103</v>
      </c>
      <c r="B287" s="256" t="s">
        <v>833</v>
      </c>
      <c r="C287" s="77"/>
      <c r="E287" s="269"/>
      <c r="F287" s="269"/>
    </row>
    <row r="288">
      <c r="A288" s="3" t="s">
        <v>3104</v>
      </c>
      <c r="B288" s="256" t="s">
        <v>835</v>
      </c>
      <c r="C288" s="77"/>
      <c r="E288" s="269"/>
      <c r="F288" s="269"/>
    </row>
    <row r="289">
      <c r="A289" s="3" t="s">
        <v>3105</v>
      </c>
      <c r="B289" s="256" t="s">
        <v>837</v>
      </c>
      <c r="C289" s="77"/>
      <c r="E289" s="269"/>
      <c r="F289" s="269"/>
    </row>
    <row r="290">
      <c r="A290" s="3" t="s">
        <v>3106</v>
      </c>
      <c r="B290" s="256" t="s">
        <v>839</v>
      </c>
      <c r="C290" s="77"/>
      <c r="E290" s="269"/>
      <c r="F290" s="269"/>
    </row>
    <row r="291">
      <c r="A291" s="3" t="s">
        <v>3107</v>
      </c>
      <c r="B291" s="256" t="s">
        <v>840</v>
      </c>
      <c r="C291" s="77"/>
      <c r="E291" s="269"/>
      <c r="F291" s="269"/>
    </row>
    <row r="292">
      <c r="A292" s="69" t="s">
        <v>841</v>
      </c>
      <c r="B292" s="255"/>
      <c r="C292" s="100"/>
      <c r="D292" s="100"/>
      <c r="E292" s="100"/>
      <c r="F292" s="100"/>
    </row>
    <row r="293">
      <c r="A293" s="3" t="s">
        <v>3108</v>
      </c>
      <c r="B293" s="256" t="s">
        <v>843</v>
      </c>
      <c r="C293" s="77"/>
    </row>
    <row r="294">
      <c r="A294" s="3" t="s">
        <v>3109</v>
      </c>
      <c r="B294" s="256" t="s">
        <v>844</v>
      </c>
      <c r="C294" s="77"/>
    </row>
    <row r="295">
      <c r="A295" s="3" t="s">
        <v>3110</v>
      </c>
      <c r="B295" s="256" t="s">
        <v>845</v>
      </c>
      <c r="C295" s="77"/>
    </row>
    <row r="296">
      <c r="A296" s="3" t="s">
        <v>3111</v>
      </c>
      <c r="B296" s="256" t="s">
        <v>846</v>
      </c>
      <c r="C296" s="77"/>
    </row>
    <row r="297">
      <c r="A297" s="3" t="s">
        <v>3112</v>
      </c>
      <c r="B297" s="256" t="s">
        <v>847</v>
      </c>
      <c r="C297" s="77"/>
    </row>
    <row r="298">
      <c r="A298" s="3" t="s">
        <v>3113</v>
      </c>
      <c r="B298" s="256" t="s">
        <v>848</v>
      </c>
      <c r="C298" s="77"/>
    </row>
    <row r="299">
      <c r="A299" s="3" t="s">
        <v>3114</v>
      </c>
      <c r="B299" s="256" t="s">
        <v>850</v>
      </c>
      <c r="C299" s="77"/>
    </row>
    <row r="300">
      <c r="A300" s="3" t="s">
        <v>3115</v>
      </c>
      <c r="B300" s="256" t="s">
        <v>851</v>
      </c>
      <c r="C300" s="77"/>
    </row>
    <row r="301">
      <c r="A301" s="3" t="s">
        <v>3116</v>
      </c>
      <c r="B301" s="256" t="s">
        <v>852</v>
      </c>
      <c r="C301" s="77"/>
    </row>
    <row r="302">
      <c r="A302" s="3" t="s">
        <v>3117</v>
      </c>
      <c r="B302" s="256" t="s">
        <v>853</v>
      </c>
      <c r="C302" s="77"/>
    </row>
    <row r="303">
      <c r="A303" s="3" t="s">
        <v>3118</v>
      </c>
      <c r="B303" s="256" t="s">
        <v>854</v>
      </c>
      <c r="C303" s="77"/>
    </row>
    <row r="304">
      <c r="A304" s="3" t="s">
        <v>3119</v>
      </c>
      <c r="B304" s="256" t="s">
        <v>856</v>
      </c>
      <c r="C304" s="77"/>
    </row>
    <row r="305">
      <c r="A305" s="3" t="s">
        <v>3120</v>
      </c>
      <c r="B305" s="256" t="s">
        <v>857</v>
      </c>
      <c r="C305" s="77"/>
    </row>
    <row r="306">
      <c r="A306" s="3" t="s">
        <v>3121</v>
      </c>
      <c r="B306" s="256" t="s">
        <v>858</v>
      </c>
      <c r="C306" s="77"/>
    </row>
    <row r="307">
      <c r="A307" s="3" t="s">
        <v>3122</v>
      </c>
      <c r="B307" s="256" t="s">
        <v>860</v>
      </c>
      <c r="C307" s="77"/>
    </row>
    <row r="308">
      <c r="A308" s="3" t="s">
        <v>3123</v>
      </c>
      <c r="B308" s="256" t="s">
        <v>861</v>
      </c>
      <c r="C308" s="77"/>
    </row>
    <row r="309">
      <c r="A309" s="3" t="s">
        <v>3124</v>
      </c>
      <c r="B309" s="256" t="s">
        <v>862</v>
      </c>
      <c r="C309" s="77"/>
    </row>
    <row r="310">
      <c r="A310" s="3" t="s">
        <v>3125</v>
      </c>
      <c r="B310" s="256" t="s">
        <v>863</v>
      </c>
      <c r="C310" s="77"/>
    </row>
    <row r="311">
      <c r="A311" s="3" t="s">
        <v>3126</v>
      </c>
      <c r="B311" s="256" t="s">
        <v>864</v>
      </c>
      <c r="C311" s="77"/>
    </row>
    <row r="312">
      <c r="A312" s="69" t="s">
        <v>865</v>
      </c>
      <c r="B312" s="255"/>
      <c r="C312" s="69"/>
      <c r="D312" s="100"/>
      <c r="E312" s="100"/>
      <c r="F312" s="100"/>
    </row>
    <row r="313">
      <c r="A313" s="3" t="s">
        <v>3127</v>
      </c>
      <c r="B313" s="262" t="s">
        <v>868</v>
      </c>
    </row>
    <row r="314">
      <c r="A314" s="3" t="s">
        <v>3128</v>
      </c>
      <c r="B314" s="262" t="s">
        <v>871</v>
      </c>
    </row>
    <row r="315">
      <c r="A315" s="3" t="s">
        <v>3129</v>
      </c>
      <c r="B315" s="262" t="s">
        <v>872</v>
      </c>
    </row>
    <row r="316">
      <c r="A316" s="3" t="s">
        <v>3130</v>
      </c>
      <c r="B316" s="262" t="s">
        <v>873</v>
      </c>
    </row>
    <row r="317">
      <c r="A317" s="3" t="s">
        <v>3131</v>
      </c>
      <c r="B317" s="262" t="s">
        <v>874</v>
      </c>
    </row>
    <row r="318">
      <c r="A318" s="69" t="s">
        <v>875</v>
      </c>
      <c r="B318" s="255"/>
      <c r="C318" s="69"/>
      <c r="D318" s="69"/>
      <c r="E318" s="100"/>
      <c r="F318" s="100"/>
    </row>
    <row r="319">
      <c r="A319" s="3" t="s">
        <v>3132</v>
      </c>
      <c r="B319" s="262" t="s">
        <v>877</v>
      </c>
    </row>
    <row r="320">
      <c r="A320" s="3" t="s">
        <v>3133</v>
      </c>
      <c r="B320" s="262" t="s">
        <v>879</v>
      </c>
    </row>
    <row r="321">
      <c r="A321" s="3" t="s">
        <v>3134</v>
      </c>
      <c r="B321" s="262" t="s">
        <v>880</v>
      </c>
    </row>
    <row r="322">
      <c r="A322" s="3" t="s">
        <v>3135</v>
      </c>
      <c r="B322" s="262" t="s">
        <v>881</v>
      </c>
    </row>
    <row r="323">
      <c r="A323" s="3" t="s">
        <v>3136</v>
      </c>
      <c r="B323" s="262" t="s">
        <v>882</v>
      </c>
    </row>
    <row r="324">
      <c r="A324" s="69" t="s">
        <v>883</v>
      </c>
      <c r="B324" s="255"/>
      <c r="C324" s="69"/>
      <c r="D324" s="69"/>
      <c r="E324" s="100"/>
      <c r="F324" s="100"/>
    </row>
    <row r="325">
      <c r="A325" s="3" t="s">
        <v>3137</v>
      </c>
      <c r="B325" s="264" t="s">
        <v>885</v>
      </c>
    </row>
    <row r="326">
      <c r="A326" s="3" t="s">
        <v>3138</v>
      </c>
      <c r="B326" s="264" t="s">
        <v>887</v>
      </c>
    </row>
    <row r="327">
      <c r="A327" s="69" t="s">
        <v>888</v>
      </c>
      <c r="B327" s="255"/>
      <c r="C327" s="69"/>
      <c r="D327" s="69"/>
      <c r="E327" s="100"/>
      <c r="F327" s="100"/>
    </row>
    <row r="328">
      <c r="A328" s="3" t="s">
        <v>3139</v>
      </c>
      <c r="B328" s="264" t="s">
        <v>890</v>
      </c>
    </row>
    <row r="329">
      <c r="A329" s="3" t="s">
        <v>3140</v>
      </c>
      <c r="B329" s="264" t="s">
        <v>891</v>
      </c>
    </row>
    <row r="330">
      <c r="A330" s="3" t="s">
        <v>3141</v>
      </c>
      <c r="B330" s="264" t="s">
        <v>892</v>
      </c>
    </row>
    <row r="331">
      <c r="A331" s="3" t="s">
        <v>3142</v>
      </c>
      <c r="B331" s="264" t="s">
        <v>893</v>
      </c>
    </row>
    <row r="332">
      <c r="A332" s="3" t="s">
        <v>3143</v>
      </c>
      <c r="B332" s="44" t="s">
        <v>894</v>
      </c>
    </row>
    <row r="333">
      <c r="A333" s="252" t="s">
        <v>3144</v>
      </c>
      <c r="B333" s="253"/>
      <c r="C333" s="270"/>
      <c r="D333" s="253"/>
      <c r="E333" s="253"/>
      <c r="F333" s="253"/>
    </row>
    <row r="334">
      <c r="A334" s="3" t="s">
        <v>966</v>
      </c>
      <c r="B334" s="3" t="s">
        <v>3145</v>
      </c>
      <c r="C334" s="3" t="s">
        <v>3146</v>
      </c>
      <c r="D334" s="3" t="s">
        <v>3147</v>
      </c>
    </row>
    <row r="335">
      <c r="A335" s="3" t="s">
        <v>973</v>
      </c>
      <c r="B335" s="3" t="s">
        <v>3148</v>
      </c>
      <c r="C335" s="3" t="s">
        <v>3149</v>
      </c>
      <c r="D335" s="3" t="s">
        <v>3150</v>
      </c>
    </row>
    <row r="336">
      <c r="A336" s="3" t="s">
        <v>979</v>
      </c>
      <c r="B336" s="3" t="s">
        <v>3151</v>
      </c>
      <c r="C336" s="3" t="s">
        <v>3152</v>
      </c>
      <c r="D336" s="3" t="s">
        <v>3153</v>
      </c>
    </row>
    <row r="337">
      <c r="A337" s="3" t="s">
        <v>985</v>
      </c>
      <c r="B337" s="3" t="s">
        <v>3154</v>
      </c>
      <c r="C337" s="3" t="s">
        <v>3155</v>
      </c>
      <c r="D337" s="3" t="s">
        <v>3156</v>
      </c>
    </row>
    <row r="338">
      <c r="A338" s="3" t="s">
        <v>990</v>
      </c>
      <c r="B338" s="3" t="s">
        <v>3157</v>
      </c>
      <c r="C338" s="3" t="s">
        <v>3158</v>
      </c>
      <c r="D338" s="3" t="s">
        <v>3159</v>
      </c>
    </row>
    <row r="339">
      <c r="A339" s="252" t="s">
        <v>3160</v>
      </c>
      <c r="B339" s="253"/>
      <c r="C339" s="270"/>
      <c r="D339" s="253"/>
      <c r="E339" s="253"/>
      <c r="F339" s="253"/>
    </row>
    <row r="340">
      <c r="A340" s="3" t="s">
        <v>3161</v>
      </c>
      <c r="B340" s="3" t="s">
        <v>3162</v>
      </c>
      <c r="D340" s="3" t="s">
        <v>3163</v>
      </c>
    </row>
    <row r="341">
      <c r="A341" s="3" t="s">
        <v>3164</v>
      </c>
      <c r="B341" s="3" t="s">
        <v>3165</v>
      </c>
      <c r="D341" s="3" t="s">
        <v>3163</v>
      </c>
    </row>
    <row r="342">
      <c r="A342" s="3" t="s">
        <v>3166</v>
      </c>
      <c r="B342" s="3" t="s">
        <v>3167</v>
      </c>
      <c r="D342" s="3" t="s">
        <v>3168</v>
      </c>
    </row>
    <row r="343">
      <c r="A343" s="3" t="s">
        <v>3169</v>
      </c>
      <c r="B343" s="3" t="s">
        <v>3170</v>
      </c>
      <c r="D343" s="3" t="s">
        <v>3168</v>
      </c>
    </row>
    <row r="344">
      <c r="A344" s="3" t="s">
        <v>3171</v>
      </c>
      <c r="B344" s="3" t="s">
        <v>3172</v>
      </c>
      <c r="D344" s="3" t="s">
        <v>3173</v>
      </c>
    </row>
    <row r="345">
      <c r="A345" s="3" t="s">
        <v>3174</v>
      </c>
      <c r="B345" s="3" t="s">
        <v>3175</v>
      </c>
      <c r="C345" s="77"/>
      <c r="D345" s="77" t="s">
        <v>3173</v>
      </c>
    </row>
    <row r="346">
      <c r="A346" s="252" t="s">
        <v>3176</v>
      </c>
      <c r="B346" s="253"/>
      <c r="C346" s="270"/>
      <c r="D346" s="253"/>
      <c r="E346" s="253"/>
      <c r="F346" s="253"/>
    </row>
    <row r="347">
      <c r="A347" s="90" t="s">
        <v>1299</v>
      </c>
      <c r="B347" s="271" t="s">
        <v>1300</v>
      </c>
      <c r="C347" s="91"/>
      <c r="D347" s="91"/>
      <c r="E347" s="91"/>
      <c r="F347" s="91"/>
    </row>
    <row r="348">
      <c r="A348" s="272" t="s">
        <v>1307</v>
      </c>
      <c r="B348" s="273" t="s">
        <v>1308</v>
      </c>
      <c r="C348" s="213"/>
      <c r="D348" s="213"/>
      <c r="E348" s="213"/>
      <c r="F348" s="213"/>
    </row>
    <row r="349">
      <c r="A349" s="90" t="s">
        <v>1313</v>
      </c>
      <c r="B349" s="271" t="s">
        <v>1314</v>
      </c>
      <c r="C349" s="91"/>
      <c r="D349" s="91"/>
      <c r="E349" s="91"/>
      <c r="F349" s="91"/>
    </row>
    <row r="350">
      <c r="A350" s="272" t="s">
        <v>1321</v>
      </c>
      <c r="B350" s="273" t="s">
        <v>1322</v>
      </c>
      <c r="C350" s="213"/>
      <c r="D350" s="213"/>
      <c r="E350" s="213"/>
      <c r="F350" s="213"/>
    </row>
    <row r="351">
      <c r="A351" s="14" t="s">
        <v>1334</v>
      </c>
      <c r="B351" s="274" t="s">
        <v>1335</v>
      </c>
      <c r="C351" s="88"/>
      <c r="D351" s="88"/>
      <c r="E351" s="88"/>
      <c r="F351" s="88"/>
    </row>
    <row r="352">
      <c r="A352" s="275" t="s">
        <v>1339</v>
      </c>
      <c r="B352" s="276" t="s">
        <v>1340</v>
      </c>
      <c r="C352" s="277"/>
      <c r="D352" s="277"/>
      <c r="E352" s="277"/>
      <c r="F352" s="277"/>
    </row>
    <row r="353">
      <c r="A353" s="14" t="s">
        <v>1343</v>
      </c>
      <c r="B353" s="274" t="s">
        <v>1344</v>
      </c>
      <c r="C353" s="88"/>
      <c r="D353" s="88"/>
      <c r="E353" s="88"/>
      <c r="F353" s="88"/>
    </row>
    <row r="354">
      <c r="A354" s="275" t="s">
        <v>1348</v>
      </c>
      <c r="B354" s="276" t="s">
        <v>1349</v>
      </c>
      <c r="C354" s="277"/>
      <c r="D354" s="277"/>
      <c r="E354" s="277"/>
      <c r="F354" s="277"/>
    </row>
    <row r="355">
      <c r="A355" s="90" t="s">
        <v>1460</v>
      </c>
      <c r="B355" s="278" t="s">
        <v>1461</v>
      </c>
      <c r="C355" s="91"/>
      <c r="D355" s="91"/>
      <c r="E355" s="91"/>
      <c r="F355" s="91"/>
    </row>
    <row r="356">
      <c r="A356" s="272" t="s">
        <v>1463</v>
      </c>
      <c r="B356" s="279" t="s">
        <v>1464</v>
      </c>
      <c r="C356" s="213"/>
      <c r="D356" s="213"/>
      <c r="E356" s="213"/>
      <c r="F356" s="213"/>
    </row>
    <row r="357">
      <c r="A357" s="90" t="s">
        <v>1469</v>
      </c>
      <c r="B357" s="278" t="s">
        <v>1470</v>
      </c>
      <c r="C357" s="91"/>
      <c r="D357" s="91"/>
      <c r="E357" s="91"/>
      <c r="F357" s="91"/>
    </row>
    <row r="358">
      <c r="A358" s="272" t="s">
        <v>1475</v>
      </c>
      <c r="B358" s="279" t="s">
        <v>1476</v>
      </c>
      <c r="C358" s="213"/>
      <c r="D358" s="213"/>
      <c r="E358" s="213"/>
      <c r="F358" s="213"/>
    </row>
    <row r="359">
      <c r="A359" s="91" t="s">
        <v>1357</v>
      </c>
      <c r="B359" s="278" t="s">
        <v>261</v>
      </c>
      <c r="C359" s="91"/>
      <c r="D359" s="91"/>
      <c r="E359" s="91"/>
      <c r="F359" s="91"/>
    </row>
    <row r="360">
      <c r="A360" s="88" t="s">
        <v>1360</v>
      </c>
      <c r="B360" s="274" t="s">
        <v>1361</v>
      </c>
      <c r="C360" s="88"/>
      <c r="D360" s="88"/>
      <c r="E360" s="88"/>
      <c r="F360" s="88"/>
    </row>
    <row r="361">
      <c r="A361" s="91" t="s">
        <v>1364</v>
      </c>
      <c r="B361" s="278" t="s">
        <v>268</v>
      </c>
      <c r="C361" s="91"/>
      <c r="D361" s="91"/>
      <c r="E361" s="91"/>
      <c r="F361" s="91"/>
    </row>
    <row r="362">
      <c r="A362" s="88" t="s">
        <v>1366</v>
      </c>
      <c r="B362" s="274" t="s">
        <v>1367</v>
      </c>
      <c r="C362" s="88"/>
      <c r="D362" s="88"/>
      <c r="E362" s="88"/>
      <c r="F362" s="88"/>
    </row>
    <row r="363">
      <c r="A363" s="88" t="s">
        <v>1370</v>
      </c>
      <c r="B363" s="274" t="s">
        <v>1371</v>
      </c>
      <c r="C363" s="88"/>
      <c r="D363" s="88"/>
      <c r="E363" s="88"/>
      <c r="F363" s="88"/>
    </row>
    <row r="364">
      <c r="A364" s="88" t="s">
        <v>1374</v>
      </c>
      <c r="B364" s="274" t="s">
        <v>1375</v>
      </c>
      <c r="C364" s="88"/>
      <c r="D364" s="88"/>
      <c r="E364" s="88"/>
      <c r="F364" s="88"/>
    </row>
    <row r="365">
      <c r="A365" s="86" t="s">
        <v>1378</v>
      </c>
      <c r="B365" s="280" t="s">
        <v>1379</v>
      </c>
      <c r="C365" s="86"/>
      <c r="D365" s="86"/>
      <c r="E365" s="86"/>
      <c r="F365" s="86"/>
    </row>
    <row r="366">
      <c r="A366" s="86" t="s">
        <v>1383</v>
      </c>
      <c r="B366" s="280" t="s">
        <v>1384</v>
      </c>
      <c r="C366" s="86"/>
      <c r="D366" s="86"/>
      <c r="E366" s="86"/>
      <c r="F366" s="86"/>
    </row>
    <row r="367">
      <c r="A367" s="86" t="s">
        <v>1387</v>
      </c>
      <c r="B367" s="280" t="s">
        <v>1388</v>
      </c>
      <c r="C367" s="86"/>
      <c r="D367" s="86"/>
      <c r="E367" s="86"/>
      <c r="F367" s="86"/>
    </row>
    <row r="368">
      <c r="A368" s="86" t="s">
        <v>1391</v>
      </c>
      <c r="B368" s="280" t="s">
        <v>1392</v>
      </c>
      <c r="C368" s="86"/>
      <c r="D368" s="86"/>
      <c r="E368" s="86"/>
      <c r="F368" s="86"/>
    </row>
    <row r="369">
      <c r="A369" s="86" t="s">
        <v>1395</v>
      </c>
      <c r="B369" s="280" t="s">
        <v>1396</v>
      </c>
      <c r="C369" s="86"/>
      <c r="D369" s="86"/>
      <c r="E369" s="86"/>
      <c r="F369" s="86"/>
    </row>
    <row r="370">
      <c r="A370" s="86" t="s">
        <v>1400</v>
      </c>
      <c r="B370" s="280" t="s">
        <v>1401</v>
      </c>
      <c r="C370" s="86"/>
      <c r="D370" s="86"/>
      <c r="E370" s="86"/>
      <c r="F370" s="86"/>
    </row>
    <row r="371">
      <c r="A371" s="86" t="s">
        <v>1405</v>
      </c>
      <c r="B371" s="280" t="s">
        <v>1406</v>
      </c>
      <c r="C371" s="86"/>
      <c r="D371" s="86"/>
      <c r="E371" s="86"/>
      <c r="F371" s="86"/>
    </row>
    <row r="372">
      <c r="A372" s="86" t="s">
        <v>1410</v>
      </c>
      <c r="B372" s="280" t="s">
        <v>1411</v>
      </c>
      <c r="C372" s="86"/>
      <c r="D372" s="86"/>
      <c r="E372" s="86"/>
      <c r="F372" s="86"/>
    </row>
    <row r="373">
      <c r="A373" s="86" t="s">
        <v>1415</v>
      </c>
      <c r="B373" s="280" t="s">
        <v>1416</v>
      </c>
      <c r="C373" s="86"/>
      <c r="D373" s="86"/>
      <c r="E373" s="86"/>
      <c r="F373" s="86"/>
    </row>
    <row r="374">
      <c r="A374" s="86" t="s">
        <v>1420</v>
      </c>
      <c r="B374" s="280" t="s">
        <v>1421</v>
      </c>
      <c r="C374" s="86"/>
      <c r="D374" s="86"/>
      <c r="E374" s="86"/>
      <c r="F374" s="86"/>
    </row>
    <row r="375">
      <c r="A375" s="86" t="s">
        <v>1425</v>
      </c>
      <c r="B375" s="280" t="s">
        <v>1426</v>
      </c>
      <c r="C375" s="86"/>
      <c r="D375" s="86"/>
      <c r="E375" s="86"/>
      <c r="F375" s="86"/>
    </row>
    <row r="376">
      <c r="A376" s="86" t="s">
        <v>1430</v>
      </c>
      <c r="B376" s="280" t="s">
        <v>1431</v>
      </c>
      <c r="C376" s="86"/>
      <c r="D376" s="86"/>
      <c r="E376" s="86"/>
      <c r="F376" s="86"/>
    </row>
    <row r="377">
      <c r="A377" s="88" t="s">
        <v>1434</v>
      </c>
      <c r="B377" s="274" t="s">
        <v>272</v>
      </c>
      <c r="C377" s="88"/>
      <c r="D377" s="88"/>
      <c r="E377" s="88"/>
      <c r="F377" s="88"/>
    </row>
    <row r="378">
      <c r="A378" s="91" t="s">
        <v>1436</v>
      </c>
      <c r="B378" s="278" t="s">
        <v>1437</v>
      </c>
      <c r="C378" s="91"/>
      <c r="D378" s="91"/>
      <c r="E378" s="91"/>
      <c r="F378" s="91"/>
    </row>
    <row r="379">
      <c r="A379" s="91" t="s">
        <v>1440</v>
      </c>
      <c r="B379" s="278" t="s">
        <v>1099</v>
      </c>
      <c r="C379" s="91"/>
      <c r="D379" s="91"/>
      <c r="E379" s="91"/>
      <c r="F379" s="91"/>
    </row>
    <row r="380">
      <c r="A380" s="91" t="s">
        <v>1442</v>
      </c>
      <c r="B380" s="278" t="s">
        <v>972</v>
      </c>
      <c r="C380" s="91"/>
      <c r="D380" s="91"/>
      <c r="E380" s="91"/>
      <c r="F380" s="91"/>
    </row>
    <row r="381">
      <c r="A381" s="91" t="s">
        <v>1444</v>
      </c>
      <c r="B381" s="278" t="s">
        <v>1445</v>
      </c>
      <c r="C381" s="91"/>
      <c r="D381" s="91"/>
      <c r="E381" s="91"/>
      <c r="F381" s="91"/>
    </row>
    <row r="382">
      <c r="A382" s="88" t="s">
        <v>1447</v>
      </c>
      <c r="B382" s="274" t="s">
        <v>1448</v>
      </c>
      <c r="C382" s="88"/>
      <c r="D382" s="88"/>
      <c r="E382" s="88"/>
      <c r="F382" s="88"/>
    </row>
    <row r="383">
      <c r="A383" s="88" t="s">
        <v>1450</v>
      </c>
      <c r="B383" s="274" t="s">
        <v>1451</v>
      </c>
      <c r="C383" s="88"/>
      <c r="D383" s="88"/>
      <c r="E383" s="88"/>
      <c r="F383" s="88"/>
    </row>
    <row r="384">
      <c r="A384" s="88" t="s">
        <v>1453</v>
      </c>
      <c r="B384" s="274" t="s">
        <v>1454</v>
      </c>
      <c r="C384" s="88"/>
      <c r="D384" s="88"/>
      <c r="E384" s="88"/>
      <c r="F384" s="88"/>
    </row>
    <row r="385">
      <c r="A385" s="88" t="s">
        <v>1456</v>
      </c>
      <c r="B385" s="274" t="s">
        <v>1457</v>
      </c>
      <c r="C385" s="88"/>
      <c r="D385" s="88"/>
      <c r="E385" s="88"/>
      <c r="F385" s="88"/>
    </row>
    <row r="386">
      <c r="A386" s="281" t="s">
        <v>1491</v>
      </c>
      <c r="B386" s="271" t="s">
        <v>1492</v>
      </c>
      <c r="C386" s="91"/>
      <c r="D386" s="91"/>
      <c r="E386" s="91"/>
      <c r="F386" s="91"/>
    </row>
    <row r="387">
      <c r="A387" s="281" t="s">
        <v>1497</v>
      </c>
      <c r="B387" s="271" t="s">
        <v>1498</v>
      </c>
      <c r="C387" s="91"/>
      <c r="D387" s="91"/>
      <c r="E387" s="91"/>
      <c r="F387" s="91"/>
    </row>
    <row r="388">
      <c r="A388" s="281" t="s">
        <v>1502</v>
      </c>
      <c r="B388" s="271" t="s">
        <v>1503</v>
      </c>
      <c r="C388" s="91"/>
      <c r="D388" s="91"/>
      <c r="E388" s="91"/>
      <c r="F388" s="91"/>
    </row>
    <row r="389">
      <c r="A389" s="281" t="s">
        <v>1507</v>
      </c>
      <c r="B389" s="271" t="s">
        <v>1508</v>
      </c>
      <c r="C389" s="91"/>
      <c r="D389" s="91"/>
      <c r="E389" s="91"/>
      <c r="F389" s="91"/>
    </row>
    <row r="390">
      <c r="A390" s="281" t="s">
        <v>1512</v>
      </c>
      <c r="B390" s="271" t="s">
        <v>1513</v>
      </c>
      <c r="C390" s="91"/>
      <c r="D390" s="91"/>
      <c r="E390" s="91"/>
      <c r="F390" s="91"/>
    </row>
    <row r="391">
      <c r="A391" s="281" t="s">
        <v>1517</v>
      </c>
      <c r="B391" s="271" t="s">
        <v>1518</v>
      </c>
      <c r="C391" s="91"/>
      <c r="D391" s="91"/>
      <c r="E391" s="91"/>
      <c r="F391" s="91"/>
    </row>
    <row r="392">
      <c r="A392" s="281" t="s">
        <v>1521</v>
      </c>
      <c r="B392" s="271" t="s">
        <v>1522</v>
      </c>
      <c r="C392" s="91"/>
      <c r="D392" s="91"/>
      <c r="E392" s="91"/>
      <c r="F392" s="91"/>
    </row>
    <row r="393">
      <c r="A393" s="281" t="s">
        <v>1526</v>
      </c>
      <c r="B393" s="271" t="s">
        <v>1527</v>
      </c>
      <c r="C393" s="91"/>
      <c r="D393" s="91"/>
      <c r="E393" s="91"/>
      <c r="F393" s="91"/>
    </row>
    <row r="394">
      <c r="A394" s="281" t="s">
        <v>1531</v>
      </c>
      <c r="B394" s="271" t="s">
        <v>1532</v>
      </c>
      <c r="C394" s="91"/>
      <c r="D394" s="91"/>
      <c r="E394" s="91"/>
      <c r="F394" s="91"/>
    </row>
    <row r="395">
      <c r="A395" s="281" t="s">
        <v>1535</v>
      </c>
      <c r="B395" s="271" t="s">
        <v>1536</v>
      </c>
      <c r="C395" s="91"/>
      <c r="D395" s="91"/>
      <c r="E395" s="91"/>
      <c r="F395" s="91"/>
    </row>
    <row r="396">
      <c r="A396" s="281" t="s">
        <v>1540</v>
      </c>
      <c r="B396" s="271" t="s">
        <v>1541</v>
      </c>
      <c r="C396" s="91"/>
      <c r="D396" s="91"/>
      <c r="E396" s="91"/>
      <c r="F396" s="91"/>
    </row>
    <row r="397">
      <c r="A397" s="281" t="s">
        <v>1545</v>
      </c>
      <c r="B397" s="271" t="s">
        <v>1546</v>
      </c>
      <c r="C397" s="91"/>
      <c r="D397" s="91"/>
      <c r="E397" s="91"/>
      <c r="F397" s="91"/>
    </row>
    <row r="398">
      <c r="A398" s="281" t="s">
        <v>1550</v>
      </c>
      <c r="B398" s="271" t="s">
        <v>1551</v>
      </c>
      <c r="C398" s="91"/>
      <c r="D398" s="91"/>
      <c r="E398" s="91"/>
      <c r="F398" s="91"/>
    </row>
    <row r="399">
      <c r="A399" s="281" t="s">
        <v>1555</v>
      </c>
      <c r="B399" s="271" t="s">
        <v>1556</v>
      </c>
      <c r="C399" s="91"/>
      <c r="D399" s="91"/>
      <c r="E399" s="91"/>
      <c r="F399" s="91"/>
    </row>
    <row r="400">
      <c r="A400" s="282" t="s">
        <v>1560</v>
      </c>
      <c r="B400" s="273" t="s">
        <v>470</v>
      </c>
      <c r="C400" s="213"/>
      <c r="D400" s="213"/>
      <c r="E400" s="213"/>
      <c r="F400" s="213"/>
    </row>
    <row r="401">
      <c r="A401" s="281" t="s">
        <v>1564</v>
      </c>
      <c r="B401" s="271" t="s">
        <v>469</v>
      </c>
      <c r="C401" s="91"/>
      <c r="D401" s="91"/>
      <c r="E401" s="91"/>
      <c r="F401" s="91"/>
    </row>
    <row r="402">
      <c r="A402" s="282" t="s">
        <v>1569</v>
      </c>
      <c r="B402" s="273" t="s">
        <v>1570</v>
      </c>
      <c r="C402" s="213"/>
      <c r="D402" s="213"/>
      <c r="E402" s="213"/>
      <c r="F402" s="213"/>
    </row>
    <row r="403">
      <c r="A403" s="3" t="s">
        <v>3177</v>
      </c>
      <c r="B403" s="247" t="s">
        <v>1301</v>
      </c>
    </row>
    <row r="404">
      <c r="A404" s="3" t="s">
        <v>3178</v>
      </c>
      <c r="B404" s="247" t="s">
        <v>1303</v>
      </c>
    </row>
    <row r="405">
      <c r="A405" s="3" t="s">
        <v>3179</v>
      </c>
      <c r="B405" s="247" t="s">
        <v>1304</v>
      </c>
    </row>
    <row r="406">
      <c r="A406" s="3" t="s">
        <v>3180</v>
      </c>
      <c r="B406" s="247" t="s">
        <v>1305</v>
      </c>
    </row>
    <row r="407">
      <c r="A407" s="3" t="s">
        <v>3181</v>
      </c>
      <c r="B407" s="247" t="s">
        <v>1309</v>
      </c>
    </row>
    <row r="408">
      <c r="A408" s="3" t="s">
        <v>3182</v>
      </c>
      <c r="B408" s="247" t="s">
        <v>1310</v>
      </c>
    </row>
    <row r="409">
      <c r="A409" s="3" t="s">
        <v>3183</v>
      </c>
      <c r="B409" s="247" t="s">
        <v>1311</v>
      </c>
    </row>
    <row r="410">
      <c r="A410" s="3" t="s">
        <v>3184</v>
      </c>
      <c r="B410" s="247" t="s">
        <v>1315</v>
      </c>
    </row>
    <row r="411">
      <c r="A411" s="3" t="s">
        <v>3185</v>
      </c>
      <c r="B411" s="247" t="s">
        <v>1316</v>
      </c>
    </row>
    <row r="412">
      <c r="A412" s="3" t="s">
        <v>3186</v>
      </c>
      <c r="B412" s="247" t="s">
        <v>1317</v>
      </c>
    </row>
    <row r="413">
      <c r="A413" s="3" t="s">
        <v>3187</v>
      </c>
      <c r="B413" s="247" t="s">
        <v>1318</v>
      </c>
    </row>
    <row r="414">
      <c r="A414" s="3" t="s">
        <v>3188</v>
      </c>
      <c r="B414" s="247" t="s">
        <v>1319</v>
      </c>
    </row>
    <row r="415">
      <c r="A415" s="3" t="s">
        <v>3189</v>
      </c>
      <c r="B415" s="247" t="s">
        <v>1323</v>
      </c>
    </row>
    <row r="416">
      <c r="A416" s="3" t="s">
        <v>3190</v>
      </c>
      <c r="B416" s="247" t="s">
        <v>1326</v>
      </c>
    </row>
    <row r="417">
      <c r="A417" s="3" t="s">
        <v>3191</v>
      </c>
      <c r="B417" s="247" t="s">
        <v>1329</v>
      </c>
    </row>
    <row r="418">
      <c r="A418" s="3" t="s">
        <v>3192</v>
      </c>
      <c r="B418" s="247" t="s">
        <v>1333</v>
      </c>
    </row>
    <row r="419">
      <c r="A419" s="3" t="s">
        <v>3193</v>
      </c>
      <c r="B419" s="283" t="s">
        <v>1336</v>
      </c>
    </row>
    <row r="420">
      <c r="A420" s="3" t="s">
        <v>3194</v>
      </c>
      <c r="B420" s="247" t="s">
        <v>1337</v>
      </c>
    </row>
    <row r="421">
      <c r="A421" s="3" t="s">
        <v>3195</v>
      </c>
      <c r="B421" s="247" t="s">
        <v>1338</v>
      </c>
    </row>
    <row r="422">
      <c r="A422" s="3" t="s">
        <v>3196</v>
      </c>
      <c r="B422" s="247" t="s">
        <v>1341</v>
      </c>
    </row>
    <row r="423">
      <c r="A423" s="3" t="s">
        <v>3197</v>
      </c>
      <c r="B423" s="247" t="s">
        <v>1342</v>
      </c>
    </row>
    <row r="424">
      <c r="A424" s="3" t="s">
        <v>3198</v>
      </c>
      <c r="B424" s="247" t="s">
        <v>1345</v>
      </c>
    </row>
    <row r="425">
      <c r="A425" s="3" t="s">
        <v>3199</v>
      </c>
      <c r="B425" s="247" t="s">
        <v>1346</v>
      </c>
    </row>
    <row r="426">
      <c r="A426" s="3" t="s">
        <v>3200</v>
      </c>
      <c r="B426" s="247" t="s">
        <v>1347</v>
      </c>
    </row>
    <row r="427">
      <c r="A427" s="3" t="s">
        <v>3201</v>
      </c>
      <c r="B427" s="247" t="s">
        <v>1350</v>
      </c>
    </row>
    <row r="428">
      <c r="A428" s="3" t="s">
        <v>3202</v>
      </c>
      <c r="B428" s="247" t="s">
        <v>1352</v>
      </c>
    </row>
    <row r="429">
      <c r="A429" s="3" t="s">
        <v>3203</v>
      </c>
      <c r="B429" s="247" t="s">
        <v>1354</v>
      </c>
      <c r="F429" s="284"/>
    </row>
    <row r="430">
      <c r="A430" s="3" t="s">
        <v>3204</v>
      </c>
      <c r="B430" s="247" t="s">
        <v>1356</v>
      </c>
    </row>
    <row r="431">
      <c r="A431" s="3" t="s">
        <v>3205</v>
      </c>
      <c r="B431" s="247" t="s">
        <v>1358</v>
      </c>
    </row>
    <row r="432">
      <c r="A432" s="3" t="s">
        <v>3206</v>
      </c>
      <c r="B432" s="247" t="s">
        <v>1362</v>
      </c>
    </row>
    <row r="433">
      <c r="A433" s="3" t="s">
        <v>3207</v>
      </c>
      <c r="B433" s="247" t="s">
        <v>1365</v>
      </c>
    </row>
    <row r="434">
      <c r="A434" s="3" t="s">
        <v>3208</v>
      </c>
      <c r="B434" s="247" t="s">
        <v>1368</v>
      </c>
    </row>
    <row r="435">
      <c r="A435" s="3" t="s">
        <v>3209</v>
      </c>
      <c r="B435" s="247" t="s">
        <v>1372</v>
      </c>
    </row>
    <row r="436">
      <c r="A436" s="3" t="s">
        <v>3210</v>
      </c>
      <c r="B436" s="247" t="s">
        <v>1376</v>
      </c>
    </row>
    <row r="437">
      <c r="A437" s="3" t="s">
        <v>3211</v>
      </c>
      <c r="B437" s="247" t="s">
        <v>1380</v>
      </c>
    </row>
    <row r="438">
      <c r="A438" s="3" t="s">
        <v>3212</v>
      </c>
      <c r="B438" s="247" t="s">
        <v>1385</v>
      </c>
    </row>
    <row r="439">
      <c r="A439" s="3" t="s">
        <v>3213</v>
      </c>
      <c r="B439" s="247" t="s">
        <v>1389</v>
      </c>
    </row>
    <row r="440">
      <c r="A440" s="3" t="s">
        <v>3214</v>
      </c>
      <c r="B440" s="247" t="s">
        <v>1393</v>
      </c>
    </row>
    <row r="441">
      <c r="A441" s="3" t="s">
        <v>3215</v>
      </c>
      <c r="B441" s="247" t="s">
        <v>1398</v>
      </c>
    </row>
    <row r="442">
      <c r="A442" s="3" t="s">
        <v>3216</v>
      </c>
      <c r="B442" s="247" t="s">
        <v>1403</v>
      </c>
    </row>
    <row r="443">
      <c r="A443" s="3" t="s">
        <v>3217</v>
      </c>
      <c r="B443" s="247" t="s">
        <v>1408</v>
      </c>
    </row>
    <row r="444">
      <c r="A444" s="3" t="s">
        <v>3218</v>
      </c>
      <c r="B444" s="247" t="s">
        <v>1413</v>
      </c>
    </row>
    <row r="445">
      <c r="A445" s="3" t="s">
        <v>3219</v>
      </c>
      <c r="B445" s="247" t="s">
        <v>1418</v>
      </c>
    </row>
    <row r="446">
      <c r="A446" s="3" t="s">
        <v>3220</v>
      </c>
      <c r="B446" s="247" t="s">
        <v>1423</v>
      </c>
    </row>
    <row r="447">
      <c r="A447" s="3" t="s">
        <v>3221</v>
      </c>
      <c r="B447" s="247" t="s">
        <v>3222</v>
      </c>
    </row>
    <row r="448">
      <c r="A448" s="3" t="s">
        <v>3223</v>
      </c>
      <c r="B448" s="247" t="s">
        <v>1433</v>
      </c>
    </row>
    <row r="449">
      <c r="A449" s="3" t="s">
        <v>3224</v>
      </c>
      <c r="B449" s="247" t="s">
        <v>1435</v>
      </c>
    </row>
    <row r="450">
      <c r="A450" s="3" t="s">
        <v>3225</v>
      </c>
      <c r="B450" s="247" t="s">
        <v>1438</v>
      </c>
    </row>
    <row r="451">
      <c r="A451" s="3" t="s">
        <v>3226</v>
      </c>
      <c r="B451" s="247" t="s">
        <v>1441</v>
      </c>
    </row>
    <row r="452">
      <c r="A452" s="3" t="s">
        <v>3227</v>
      </c>
      <c r="B452" s="247" t="s">
        <v>1443</v>
      </c>
    </row>
    <row r="453">
      <c r="A453" s="3" t="s">
        <v>3228</v>
      </c>
      <c r="B453" s="247" t="s">
        <v>1446</v>
      </c>
    </row>
    <row r="454">
      <c r="A454" s="3" t="s">
        <v>3229</v>
      </c>
      <c r="B454" s="247" t="s">
        <v>1449</v>
      </c>
    </row>
    <row r="455">
      <c r="A455" s="3" t="s">
        <v>3230</v>
      </c>
      <c r="B455" s="247" t="s">
        <v>1452</v>
      </c>
    </row>
    <row r="456">
      <c r="A456" s="3" t="s">
        <v>3231</v>
      </c>
      <c r="B456" s="247" t="s">
        <v>1455</v>
      </c>
    </row>
    <row r="457">
      <c r="A457" s="3" t="s">
        <v>3232</v>
      </c>
      <c r="B457" s="247" t="s">
        <v>1458</v>
      </c>
    </row>
    <row r="458">
      <c r="A458" s="3" t="s">
        <v>3233</v>
      </c>
      <c r="B458" s="247" t="s">
        <v>1462</v>
      </c>
    </row>
    <row r="459">
      <c r="A459" s="3" t="s">
        <v>3234</v>
      </c>
      <c r="B459" s="247" t="s">
        <v>1465</v>
      </c>
    </row>
    <row r="460">
      <c r="A460" s="3" t="s">
        <v>3235</v>
      </c>
      <c r="B460" s="247" t="s">
        <v>1467</v>
      </c>
    </row>
    <row r="461">
      <c r="A461" s="3" t="s">
        <v>3236</v>
      </c>
      <c r="B461" s="247" t="s">
        <v>1468</v>
      </c>
    </row>
    <row r="462">
      <c r="A462" s="3" t="s">
        <v>3237</v>
      </c>
      <c r="B462" s="247" t="s">
        <v>1471</v>
      </c>
    </row>
    <row r="463">
      <c r="A463" s="3" t="s">
        <v>3238</v>
      </c>
      <c r="B463" s="247" t="s">
        <v>1472</v>
      </c>
    </row>
    <row r="464">
      <c r="A464" s="3" t="s">
        <v>3239</v>
      </c>
      <c r="B464" s="247" t="s">
        <v>1473</v>
      </c>
    </row>
    <row r="465">
      <c r="A465" s="3" t="s">
        <v>3240</v>
      </c>
      <c r="B465" s="247" t="s">
        <v>1474</v>
      </c>
    </row>
    <row r="466">
      <c r="A466" s="3" t="s">
        <v>3241</v>
      </c>
      <c r="B466" s="247" t="s">
        <v>1477</v>
      </c>
    </row>
    <row r="467">
      <c r="A467" s="3" t="s">
        <v>3242</v>
      </c>
      <c r="B467" s="247" t="s">
        <v>1481</v>
      </c>
    </row>
    <row r="468">
      <c r="A468" s="3" t="s">
        <v>3243</v>
      </c>
      <c r="B468" s="247" t="s">
        <v>1485</v>
      </c>
    </row>
    <row r="469">
      <c r="A469" s="3" t="s">
        <v>3244</v>
      </c>
      <c r="B469" s="247" t="s">
        <v>1493</v>
      </c>
    </row>
    <row r="470">
      <c r="A470" s="3" t="s">
        <v>3245</v>
      </c>
      <c r="B470" s="247" t="s">
        <v>1499</v>
      </c>
    </row>
    <row r="471">
      <c r="A471" s="3" t="s">
        <v>3246</v>
      </c>
      <c r="B471" s="247" t="s">
        <v>1504</v>
      </c>
    </row>
    <row r="472">
      <c r="A472" s="3" t="s">
        <v>3247</v>
      </c>
      <c r="B472" s="247" t="s">
        <v>1509</v>
      </c>
    </row>
    <row r="473">
      <c r="A473" s="3" t="s">
        <v>3248</v>
      </c>
      <c r="B473" s="247" t="s">
        <v>1514</v>
      </c>
    </row>
    <row r="474">
      <c r="A474" s="3" t="s">
        <v>3249</v>
      </c>
      <c r="B474" s="247" t="s">
        <v>1519</v>
      </c>
    </row>
    <row r="475">
      <c r="A475" s="3" t="s">
        <v>3250</v>
      </c>
      <c r="B475" s="247" t="s">
        <v>1523</v>
      </c>
    </row>
    <row r="476">
      <c r="A476" s="3" t="s">
        <v>3251</v>
      </c>
      <c r="B476" s="247" t="s">
        <v>1528</v>
      </c>
    </row>
    <row r="477">
      <c r="A477" s="3" t="s">
        <v>3252</v>
      </c>
      <c r="B477" s="247" t="s">
        <v>1533</v>
      </c>
    </row>
    <row r="478">
      <c r="A478" s="3" t="s">
        <v>3253</v>
      </c>
      <c r="B478" s="247" t="s">
        <v>1537</v>
      </c>
    </row>
    <row r="479">
      <c r="A479" s="3" t="s">
        <v>3254</v>
      </c>
      <c r="B479" s="247" t="s">
        <v>1542</v>
      </c>
    </row>
    <row r="480">
      <c r="A480" s="3" t="s">
        <v>3255</v>
      </c>
      <c r="B480" s="247" t="s">
        <v>1547</v>
      </c>
    </row>
    <row r="481">
      <c r="A481" s="3" t="s">
        <v>3256</v>
      </c>
      <c r="B481" s="247" t="s">
        <v>1552</v>
      </c>
    </row>
    <row r="482">
      <c r="A482" s="3" t="s">
        <v>3257</v>
      </c>
      <c r="B482" s="247" t="s">
        <v>1557</v>
      </c>
    </row>
    <row r="483">
      <c r="A483" s="3" t="s">
        <v>3258</v>
      </c>
      <c r="B483" s="247" t="s">
        <v>1561</v>
      </c>
    </row>
    <row r="484">
      <c r="A484" s="3" t="s">
        <v>3259</v>
      </c>
      <c r="B484" s="247" t="s">
        <v>1565</v>
      </c>
    </row>
    <row r="485">
      <c r="A485" s="3" t="s">
        <v>3260</v>
      </c>
      <c r="B485" s="247" t="s">
        <v>1571</v>
      </c>
    </row>
    <row r="486">
      <c r="A486" s="69" t="s">
        <v>1572</v>
      </c>
      <c r="B486" s="100"/>
      <c r="C486" s="100"/>
      <c r="D486" s="100"/>
      <c r="E486" s="100"/>
      <c r="F486" s="100"/>
    </row>
    <row r="487">
      <c r="A487" s="3" t="s">
        <v>1574</v>
      </c>
      <c r="B487" s="247" t="s">
        <v>3261</v>
      </c>
    </row>
    <row r="488">
      <c r="A488" s="3" t="s">
        <v>1578</v>
      </c>
      <c r="B488" s="247" t="s">
        <v>3262</v>
      </c>
    </row>
    <row r="489">
      <c r="A489" s="3" t="s">
        <v>1582</v>
      </c>
      <c r="B489" s="247" t="s">
        <v>3263</v>
      </c>
    </row>
    <row r="490">
      <c r="A490" s="3" t="s">
        <v>1586</v>
      </c>
      <c r="B490" s="247" t="s">
        <v>3264</v>
      </c>
    </row>
    <row r="491">
      <c r="A491" s="3" t="s">
        <v>1590</v>
      </c>
      <c r="B491" s="247" t="s">
        <v>3265</v>
      </c>
    </row>
    <row r="492">
      <c r="A492" s="3" t="s">
        <v>1594</v>
      </c>
      <c r="B492" s="247" t="s">
        <v>258</v>
      </c>
    </row>
    <row r="493">
      <c r="A493" s="3" t="s">
        <v>1598</v>
      </c>
      <c r="B493" s="247" t="s">
        <v>3266</v>
      </c>
    </row>
    <row r="494">
      <c r="A494" s="3" t="s">
        <v>1602</v>
      </c>
      <c r="B494" s="247" t="s">
        <v>3267</v>
      </c>
    </row>
    <row r="495">
      <c r="A495" s="3" t="s">
        <v>1606</v>
      </c>
      <c r="B495" s="247" t="s">
        <v>3268</v>
      </c>
    </row>
    <row r="496">
      <c r="A496" s="3" t="s">
        <v>1610</v>
      </c>
      <c r="B496" s="247" t="s">
        <v>3269</v>
      </c>
    </row>
    <row r="497">
      <c r="A497" s="3" t="s">
        <v>1614</v>
      </c>
      <c r="B497" s="247" t="s">
        <v>3270</v>
      </c>
    </row>
    <row r="498">
      <c r="A498" s="3" t="s">
        <v>1618</v>
      </c>
      <c r="B498" s="247" t="s">
        <v>3271</v>
      </c>
    </row>
    <row r="499">
      <c r="A499" s="3" t="s">
        <v>1622</v>
      </c>
      <c r="B499" s="247" t="s">
        <v>3272</v>
      </c>
    </row>
    <row r="500">
      <c r="A500" s="3" t="s">
        <v>1627</v>
      </c>
      <c r="B500" s="247" t="s">
        <v>3273</v>
      </c>
    </row>
    <row r="501">
      <c r="A501" s="3" t="s">
        <v>1631</v>
      </c>
      <c r="B501" s="247" t="s">
        <v>3274</v>
      </c>
    </row>
    <row r="502">
      <c r="A502" s="3" t="s">
        <v>1635</v>
      </c>
      <c r="B502" s="247" t="s">
        <v>3275</v>
      </c>
    </row>
    <row r="503">
      <c r="A503" s="3" t="s">
        <v>1639</v>
      </c>
      <c r="B503" s="247" t="s">
        <v>3276</v>
      </c>
    </row>
    <row r="504">
      <c r="A504" s="3" t="s">
        <v>1643</v>
      </c>
      <c r="B504" s="247" t="s">
        <v>3277</v>
      </c>
    </row>
    <row r="505">
      <c r="A505" s="3" t="s">
        <v>1647</v>
      </c>
      <c r="B505" s="247" t="s">
        <v>284</v>
      </c>
    </row>
    <row r="506">
      <c r="A506" s="3" t="s">
        <v>1651</v>
      </c>
      <c r="B506" s="247" t="s">
        <v>3278</v>
      </c>
    </row>
    <row r="507">
      <c r="A507" s="3" t="s">
        <v>1655</v>
      </c>
      <c r="B507" s="247" t="s">
        <v>3279</v>
      </c>
    </row>
    <row r="508">
      <c r="A508" s="3" t="s">
        <v>1659</v>
      </c>
      <c r="B508" s="247" t="s">
        <v>3280</v>
      </c>
    </row>
    <row r="509">
      <c r="A509" s="3" t="s">
        <v>1665</v>
      </c>
      <c r="B509" s="247" t="s">
        <v>3281</v>
      </c>
    </row>
    <row r="510">
      <c r="A510" s="3" t="s">
        <v>1670</v>
      </c>
      <c r="B510" s="247" t="s">
        <v>3282</v>
      </c>
    </row>
    <row r="511">
      <c r="A511" s="3" t="s">
        <v>1675</v>
      </c>
      <c r="B511" s="247" t="s">
        <v>3283</v>
      </c>
    </row>
    <row r="512">
      <c r="A512" s="3" t="s">
        <v>1680</v>
      </c>
      <c r="B512" s="247" t="s">
        <v>3284</v>
      </c>
    </row>
    <row r="513">
      <c r="A513" s="3" t="s">
        <v>1684</v>
      </c>
      <c r="B513" s="247" t="s">
        <v>3261</v>
      </c>
    </row>
    <row r="514">
      <c r="A514" s="3" t="s">
        <v>1689</v>
      </c>
      <c r="B514" s="247" t="s">
        <v>3262</v>
      </c>
    </row>
    <row r="515">
      <c r="A515" s="3" t="s">
        <v>1692</v>
      </c>
      <c r="B515" s="247" t="s">
        <v>3263</v>
      </c>
    </row>
    <row r="516">
      <c r="A516" s="3" t="s">
        <v>1695</v>
      </c>
      <c r="B516" s="247" t="s">
        <v>3264</v>
      </c>
    </row>
    <row r="517">
      <c r="A517" s="3" t="s">
        <v>1698</v>
      </c>
      <c r="B517" s="247" t="s">
        <v>3265</v>
      </c>
    </row>
    <row r="518">
      <c r="A518" s="3" t="s">
        <v>1701</v>
      </c>
      <c r="B518" s="247" t="s">
        <v>258</v>
      </c>
    </row>
    <row r="519">
      <c r="A519" s="3" t="s">
        <v>1703</v>
      </c>
      <c r="B519" s="247" t="s">
        <v>3266</v>
      </c>
    </row>
    <row r="520">
      <c r="A520" s="3" t="s">
        <v>1705</v>
      </c>
      <c r="B520" s="247" t="s">
        <v>3267</v>
      </c>
    </row>
    <row r="521">
      <c r="A521" s="3" t="s">
        <v>1707</v>
      </c>
      <c r="B521" s="247" t="s">
        <v>3268</v>
      </c>
    </row>
    <row r="522">
      <c r="A522" s="3" t="s">
        <v>1709</v>
      </c>
      <c r="B522" s="247" t="s">
        <v>3269</v>
      </c>
    </row>
    <row r="523">
      <c r="A523" s="3" t="s">
        <v>1711</v>
      </c>
      <c r="B523" s="247" t="s">
        <v>3270</v>
      </c>
    </row>
    <row r="524">
      <c r="A524" s="3" t="s">
        <v>1713</v>
      </c>
      <c r="B524" s="247" t="s">
        <v>3271</v>
      </c>
    </row>
    <row r="525">
      <c r="A525" s="3" t="s">
        <v>1715</v>
      </c>
      <c r="B525" s="247" t="s">
        <v>258</v>
      </c>
    </row>
    <row r="526">
      <c r="A526" s="3" t="s">
        <v>1718</v>
      </c>
      <c r="B526" s="247" t="s">
        <v>3285</v>
      </c>
    </row>
    <row r="527">
      <c r="A527" s="3" t="s">
        <v>1723</v>
      </c>
      <c r="B527" s="247" t="s">
        <v>1722</v>
      </c>
    </row>
    <row r="528">
      <c r="A528" s="3" t="s">
        <v>1725</v>
      </c>
      <c r="B528" s="247" t="s">
        <v>1722</v>
      </c>
    </row>
    <row r="529">
      <c r="A529" s="3" t="s">
        <v>1727</v>
      </c>
      <c r="B529" s="247" t="s">
        <v>1722</v>
      </c>
    </row>
    <row r="530">
      <c r="A530" s="3" t="s">
        <v>1729</v>
      </c>
      <c r="B530" s="247" t="s">
        <v>965</v>
      </c>
    </row>
    <row r="531">
      <c r="A531" s="3" t="s">
        <v>1736</v>
      </c>
      <c r="B531" s="247" t="s">
        <v>1735</v>
      </c>
    </row>
    <row r="532">
      <c r="A532" s="3" t="s">
        <v>1740</v>
      </c>
      <c r="B532" s="247" t="s">
        <v>1055</v>
      </c>
    </row>
    <row r="533">
      <c r="A533" s="3" t="s">
        <v>1745</v>
      </c>
      <c r="B533" s="247" t="s">
        <v>1075</v>
      </c>
    </row>
    <row r="534">
      <c r="A534" s="3" t="s">
        <v>3286</v>
      </c>
      <c r="B534" s="284" t="s">
        <v>903</v>
      </c>
    </row>
    <row r="535">
      <c r="A535" s="3" t="s">
        <v>3287</v>
      </c>
      <c r="B535" s="284" t="s">
        <v>1579</v>
      </c>
    </row>
    <row r="536">
      <c r="A536" s="3" t="s">
        <v>3288</v>
      </c>
      <c r="B536" s="284" t="s">
        <v>1583</v>
      </c>
    </row>
    <row r="537">
      <c r="A537" s="3" t="s">
        <v>3289</v>
      </c>
      <c r="B537" s="284" t="s">
        <v>1587</v>
      </c>
    </row>
    <row r="538">
      <c r="A538" s="3" t="s">
        <v>3290</v>
      </c>
      <c r="B538" s="284" t="s">
        <v>1591</v>
      </c>
    </row>
    <row r="539">
      <c r="A539" s="3" t="s">
        <v>3291</v>
      </c>
      <c r="B539" s="285" t="s">
        <v>1595</v>
      </c>
    </row>
    <row r="540">
      <c r="A540" s="3" t="s">
        <v>3292</v>
      </c>
      <c r="B540" s="285" t="s">
        <v>1599</v>
      </c>
    </row>
    <row r="541">
      <c r="A541" s="3" t="s">
        <v>3293</v>
      </c>
      <c r="B541" s="285" t="s">
        <v>1603</v>
      </c>
    </row>
    <row r="542">
      <c r="A542" s="3" t="s">
        <v>3294</v>
      </c>
      <c r="B542" s="285" t="s">
        <v>1607</v>
      </c>
    </row>
    <row r="543">
      <c r="A543" s="3" t="s">
        <v>3295</v>
      </c>
      <c r="B543" s="285" t="s">
        <v>1611</v>
      </c>
    </row>
    <row r="544">
      <c r="A544" s="3" t="s">
        <v>3296</v>
      </c>
      <c r="B544" s="285" t="s">
        <v>1615</v>
      </c>
    </row>
    <row r="545">
      <c r="A545" s="3" t="s">
        <v>3297</v>
      </c>
      <c r="B545" s="285" t="s">
        <v>1619</v>
      </c>
    </row>
    <row r="546">
      <c r="A546" s="3" t="s">
        <v>3298</v>
      </c>
      <c r="B546" s="285" t="s">
        <v>1624</v>
      </c>
    </row>
    <row r="547">
      <c r="A547" s="3" t="s">
        <v>3299</v>
      </c>
      <c r="B547" s="285" t="s">
        <v>1628</v>
      </c>
    </row>
    <row r="548">
      <c r="A548" s="3" t="s">
        <v>3300</v>
      </c>
      <c r="B548" s="285" t="s">
        <v>1632</v>
      </c>
    </row>
    <row r="549">
      <c r="A549" s="3" t="s">
        <v>3301</v>
      </c>
      <c r="B549" s="285" t="s">
        <v>1636</v>
      </c>
    </row>
    <row r="550">
      <c r="A550" s="3" t="s">
        <v>3302</v>
      </c>
      <c r="B550" s="285" t="s">
        <v>1640</v>
      </c>
    </row>
    <row r="551">
      <c r="A551" s="3" t="s">
        <v>3303</v>
      </c>
      <c r="B551" s="285" t="s">
        <v>1644</v>
      </c>
    </row>
    <row r="552">
      <c r="A552" s="3" t="s">
        <v>3304</v>
      </c>
      <c r="B552" s="285" t="s">
        <v>1648</v>
      </c>
    </row>
    <row r="553">
      <c r="A553" s="3" t="s">
        <v>3305</v>
      </c>
      <c r="B553" s="285" t="s">
        <v>1652</v>
      </c>
    </row>
    <row r="554">
      <c r="A554" s="3" t="s">
        <v>3306</v>
      </c>
      <c r="B554" s="285" t="s">
        <v>1656</v>
      </c>
    </row>
    <row r="555">
      <c r="A555" s="3" t="s">
        <v>3307</v>
      </c>
      <c r="B555" s="285" t="s">
        <v>1661</v>
      </c>
    </row>
    <row r="556">
      <c r="A556" s="3" t="s">
        <v>3308</v>
      </c>
      <c r="B556" s="285" t="s">
        <v>1666</v>
      </c>
    </row>
    <row r="557">
      <c r="A557" s="3" t="s">
        <v>3309</v>
      </c>
      <c r="B557" s="285" t="s">
        <v>1671</v>
      </c>
    </row>
    <row r="558">
      <c r="A558" s="3" t="s">
        <v>3310</v>
      </c>
      <c r="B558" s="285" t="s">
        <v>1676</v>
      </c>
    </row>
    <row r="559">
      <c r="A559" s="3" t="s">
        <v>3311</v>
      </c>
      <c r="B559" s="285" t="s">
        <v>1681</v>
      </c>
    </row>
    <row r="560">
      <c r="A560" s="3" t="s">
        <v>3312</v>
      </c>
      <c r="B560" s="3" t="s">
        <v>1686</v>
      </c>
    </row>
    <row r="561">
      <c r="A561" s="3" t="s">
        <v>3313</v>
      </c>
      <c r="B561" s="3" t="s">
        <v>1690</v>
      </c>
    </row>
    <row r="562">
      <c r="A562" s="3" t="s">
        <v>3314</v>
      </c>
      <c r="B562" s="3" t="s">
        <v>1693</v>
      </c>
    </row>
    <row r="563">
      <c r="A563" s="3" t="s">
        <v>3315</v>
      </c>
      <c r="B563" s="3" t="s">
        <v>1696</v>
      </c>
    </row>
    <row r="564">
      <c r="A564" s="3" t="s">
        <v>3316</v>
      </c>
      <c r="B564" s="3" t="s">
        <v>1699</v>
      </c>
    </row>
    <row r="565">
      <c r="A565" s="3" t="s">
        <v>3317</v>
      </c>
      <c r="B565" s="285" t="s">
        <v>1595</v>
      </c>
    </row>
    <row r="566">
      <c r="A566" s="3" t="s">
        <v>3318</v>
      </c>
      <c r="B566" s="285" t="s">
        <v>1599</v>
      </c>
    </row>
    <row r="567">
      <c r="A567" s="3" t="s">
        <v>3319</v>
      </c>
      <c r="B567" s="285" t="s">
        <v>1603</v>
      </c>
    </row>
    <row r="568">
      <c r="A568" s="3" t="s">
        <v>3320</v>
      </c>
      <c r="B568" s="285" t="s">
        <v>1607</v>
      </c>
    </row>
    <row r="569">
      <c r="A569" s="3" t="s">
        <v>3321</v>
      </c>
      <c r="B569" s="285" t="s">
        <v>1611</v>
      </c>
    </row>
    <row r="570">
      <c r="A570" s="3" t="s">
        <v>3322</v>
      </c>
      <c r="B570" s="285" t="s">
        <v>1615</v>
      </c>
    </row>
    <row r="571">
      <c r="A571" s="3" t="s">
        <v>3323</v>
      </c>
      <c r="B571" s="285" t="s">
        <v>1619</v>
      </c>
    </row>
    <row r="572">
      <c r="A572" s="3" t="s">
        <v>3324</v>
      </c>
      <c r="B572" s="3" t="s">
        <v>1716</v>
      </c>
    </row>
    <row r="573">
      <c r="A573" s="3" t="s">
        <v>3325</v>
      </c>
      <c r="B573" s="3" t="s">
        <v>1719</v>
      </c>
    </row>
    <row r="574">
      <c r="A574" s="3" t="s">
        <v>3326</v>
      </c>
      <c r="B574" s="3" t="s">
        <v>908</v>
      </c>
    </row>
    <row r="575">
      <c r="A575" s="3" t="s">
        <v>3327</v>
      </c>
      <c r="B575" s="3" t="s">
        <v>1726</v>
      </c>
    </row>
    <row r="576">
      <c r="A576" s="3" t="s">
        <v>3328</v>
      </c>
      <c r="B576" s="3" t="s">
        <v>1728</v>
      </c>
    </row>
    <row r="577">
      <c r="A577" s="3" t="s">
        <v>3329</v>
      </c>
      <c r="B577" s="3" t="s">
        <v>1730</v>
      </c>
    </row>
    <row r="578">
      <c r="A578" s="3" t="s">
        <v>3330</v>
      </c>
      <c r="B578" s="3" t="s">
        <v>1737</v>
      </c>
    </row>
    <row r="579">
      <c r="A579" s="3" t="s">
        <v>3331</v>
      </c>
      <c r="B579" s="3" t="s">
        <v>1741</v>
      </c>
    </row>
    <row r="580">
      <c r="A580" s="3" t="s">
        <v>3332</v>
      </c>
      <c r="B580" s="3" t="s">
        <v>1746</v>
      </c>
    </row>
    <row r="581">
      <c r="A581" s="69" t="s">
        <v>3333</v>
      </c>
      <c r="B581" s="100"/>
      <c r="C581" s="100"/>
      <c r="D581" s="100"/>
      <c r="E581" s="100"/>
      <c r="F581" s="100"/>
    </row>
    <row r="582">
      <c r="A582" s="286" t="s">
        <v>3334</v>
      </c>
      <c r="B582" s="13" t="s">
        <v>3335</v>
      </c>
      <c r="C582" s="3" t="s">
        <v>1752</v>
      </c>
    </row>
    <row r="583">
      <c r="A583" s="286" t="s">
        <v>3336</v>
      </c>
      <c r="B583" s="13" t="s">
        <v>3335</v>
      </c>
      <c r="C583" s="3" t="s">
        <v>1758</v>
      </c>
    </row>
    <row r="584">
      <c r="A584" s="286" t="s">
        <v>3337</v>
      </c>
      <c r="B584" s="13" t="s">
        <v>3335</v>
      </c>
      <c r="C584" s="3" t="s">
        <v>1761</v>
      </c>
    </row>
    <row r="585">
      <c r="A585" s="286" t="s">
        <v>3338</v>
      </c>
      <c r="B585" s="13" t="s">
        <v>3339</v>
      </c>
      <c r="C585" s="3" t="s">
        <v>1763</v>
      </c>
    </row>
    <row r="586">
      <c r="A586" s="287" t="s">
        <v>3340</v>
      </c>
      <c r="B586" s="288" t="s">
        <v>3335</v>
      </c>
      <c r="C586" s="3" t="s">
        <v>1766</v>
      </c>
    </row>
    <row r="587">
      <c r="A587" s="287" t="s">
        <v>3341</v>
      </c>
      <c r="B587" s="288" t="s">
        <v>3342</v>
      </c>
      <c r="C587" s="3" t="s">
        <v>1768</v>
      </c>
    </row>
    <row r="588">
      <c r="A588" s="287" t="s">
        <v>3343</v>
      </c>
      <c r="B588" s="288" t="s">
        <v>3344</v>
      </c>
      <c r="C588" s="3" t="s">
        <v>1771</v>
      </c>
    </row>
    <row r="589">
      <c r="A589" s="287" t="s">
        <v>3345</v>
      </c>
      <c r="B589" s="288" t="s">
        <v>3346</v>
      </c>
      <c r="C589" s="3" t="s">
        <v>1773</v>
      </c>
    </row>
    <row r="590">
      <c r="A590" s="289" t="s">
        <v>3347</v>
      </c>
      <c r="B590" s="80" t="s">
        <v>3348</v>
      </c>
      <c r="C590" s="3" t="s">
        <v>1776</v>
      </c>
    </row>
    <row r="591">
      <c r="A591" s="289" t="s">
        <v>3349</v>
      </c>
      <c r="B591" s="80" t="s">
        <v>3350</v>
      </c>
      <c r="C591" s="3" t="s">
        <v>1778</v>
      </c>
    </row>
    <row r="592">
      <c r="A592" s="289" t="s">
        <v>3351</v>
      </c>
      <c r="B592" s="80" t="s">
        <v>3352</v>
      </c>
      <c r="C592" s="3" t="s">
        <v>1780</v>
      </c>
    </row>
    <row r="593">
      <c r="A593" s="289" t="s">
        <v>3353</v>
      </c>
      <c r="B593" s="80" t="s">
        <v>3354</v>
      </c>
      <c r="C593" s="3" t="s">
        <v>1782</v>
      </c>
    </row>
    <row r="594">
      <c r="A594" s="290" t="s">
        <v>3355</v>
      </c>
      <c r="B594" s="14" t="s">
        <v>3356</v>
      </c>
      <c r="C594" s="3" t="s">
        <v>1785</v>
      </c>
    </row>
    <row r="595">
      <c r="A595" s="290" t="s">
        <v>3357</v>
      </c>
      <c r="B595" s="14" t="s">
        <v>3358</v>
      </c>
      <c r="C595" s="3" t="s">
        <v>1788</v>
      </c>
    </row>
    <row r="596">
      <c r="A596" s="290" t="s">
        <v>3359</v>
      </c>
      <c r="B596" s="14" t="s">
        <v>3360</v>
      </c>
      <c r="C596" s="3" t="s">
        <v>1791</v>
      </c>
    </row>
    <row r="597">
      <c r="A597" s="290" t="s">
        <v>3361</v>
      </c>
      <c r="B597" s="14" t="s">
        <v>3362</v>
      </c>
      <c r="C597" s="3" t="s">
        <v>1794</v>
      </c>
    </row>
    <row r="598">
      <c r="A598" s="291" t="s">
        <v>3363</v>
      </c>
      <c r="B598" s="103" t="s">
        <v>3364</v>
      </c>
      <c r="C598" s="3" t="s">
        <v>1797</v>
      </c>
    </row>
    <row r="599">
      <c r="A599" s="291" t="s">
        <v>3365</v>
      </c>
      <c r="B599" s="103" t="s">
        <v>3366</v>
      </c>
      <c r="C599" s="3" t="s">
        <v>1799</v>
      </c>
    </row>
    <row r="600">
      <c r="A600" s="291" t="s">
        <v>3367</v>
      </c>
      <c r="B600" s="103" t="s">
        <v>3368</v>
      </c>
      <c r="C600" s="3" t="s">
        <v>1801</v>
      </c>
    </row>
    <row r="601">
      <c r="A601" s="291" t="s">
        <v>3369</v>
      </c>
      <c r="B601" s="103" t="s">
        <v>3335</v>
      </c>
      <c r="C601" s="3" t="s">
        <v>1804</v>
      </c>
    </row>
    <row r="602">
      <c r="A602" s="292" t="s">
        <v>3370</v>
      </c>
      <c r="B602" s="85" t="s">
        <v>3371</v>
      </c>
      <c r="C602" s="3" t="s">
        <v>1806</v>
      </c>
    </row>
    <row r="603">
      <c r="A603" s="292" t="s">
        <v>3372</v>
      </c>
      <c r="B603" s="85" t="s">
        <v>3373</v>
      </c>
      <c r="C603" s="3" t="s">
        <v>1808</v>
      </c>
    </row>
    <row r="604">
      <c r="A604" s="292" t="s">
        <v>3374</v>
      </c>
      <c r="B604" s="85" t="s">
        <v>3375</v>
      </c>
      <c r="C604" s="3" t="s">
        <v>1810</v>
      </c>
    </row>
    <row r="605">
      <c r="A605" s="292" t="s">
        <v>3376</v>
      </c>
      <c r="B605" s="85" t="s">
        <v>3377</v>
      </c>
      <c r="C605" s="3" t="s">
        <v>1813</v>
      </c>
    </row>
    <row r="606">
      <c r="A606" s="292" t="s">
        <v>3378</v>
      </c>
      <c r="B606" s="85" t="s">
        <v>3379</v>
      </c>
      <c r="C606" s="3" t="s">
        <v>1815</v>
      </c>
    </row>
    <row r="607">
      <c r="A607" s="69" t="s">
        <v>3380</v>
      </c>
      <c r="B607" s="100"/>
      <c r="C607" s="100"/>
      <c r="D607" s="100"/>
      <c r="E607" s="100"/>
      <c r="F607" s="100"/>
    </row>
    <row r="608">
      <c r="A608" s="3" t="s">
        <v>1754</v>
      </c>
      <c r="B608" s="3" t="s">
        <v>1752</v>
      </c>
    </row>
    <row r="609">
      <c r="A609" s="3" t="s">
        <v>1759</v>
      </c>
      <c r="B609" s="3" t="s">
        <v>1758</v>
      </c>
    </row>
    <row r="610">
      <c r="A610" s="3" t="s">
        <v>1762</v>
      </c>
      <c r="B610" s="3" t="s">
        <v>1761</v>
      </c>
    </row>
    <row r="611">
      <c r="A611" s="3" t="s">
        <v>1764</v>
      </c>
      <c r="B611" s="3" t="s">
        <v>1763</v>
      </c>
    </row>
    <row r="612">
      <c r="A612" s="3" t="s">
        <v>1767</v>
      </c>
      <c r="B612" s="3" t="s">
        <v>1766</v>
      </c>
    </row>
    <row r="613">
      <c r="A613" s="3" t="s">
        <v>1769</v>
      </c>
      <c r="B613" s="3" t="s">
        <v>1768</v>
      </c>
    </row>
    <row r="614">
      <c r="A614" s="3" t="s">
        <v>1772</v>
      </c>
      <c r="B614" s="3" t="s">
        <v>1771</v>
      </c>
    </row>
    <row r="615">
      <c r="A615" s="3" t="s">
        <v>1774</v>
      </c>
      <c r="B615" s="3" t="s">
        <v>1773</v>
      </c>
    </row>
    <row r="616">
      <c r="A616" s="3" t="s">
        <v>1777</v>
      </c>
      <c r="B616" s="3" t="s">
        <v>1776</v>
      </c>
    </row>
    <row r="617">
      <c r="A617" s="3" t="s">
        <v>1779</v>
      </c>
      <c r="B617" s="3" t="s">
        <v>1778</v>
      </c>
    </row>
    <row r="618">
      <c r="A618" s="3" t="s">
        <v>1781</v>
      </c>
      <c r="B618" s="3" t="s">
        <v>1780</v>
      </c>
    </row>
    <row r="619">
      <c r="A619" s="3" t="s">
        <v>1783</v>
      </c>
      <c r="B619" s="3" t="s">
        <v>1782</v>
      </c>
    </row>
    <row r="620">
      <c r="A620" s="3" t="s">
        <v>1786</v>
      </c>
      <c r="B620" s="3" t="s">
        <v>1785</v>
      </c>
    </row>
    <row r="621">
      <c r="A621" s="3" t="s">
        <v>1789</v>
      </c>
      <c r="B621" s="3" t="s">
        <v>1788</v>
      </c>
    </row>
    <row r="622">
      <c r="A622" s="3" t="s">
        <v>1792</v>
      </c>
      <c r="B622" s="3" t="s">
        <v>1791</v>
      </c>
    </row>
    <row r="623">
      <c r="A623" s="3" t="s">
        <v>1795</v>
      </c>
      <c r="B623" s="3" t="s">
        <v>1794</v>
      </c>
    </row>
    <row r="624">
      <c r="A624" s="3" t="s">
        <v>1798</v>
      </c>
      <c r="B624" s="3" t="s">
        <v>1797</v>
      </c>
    </row>
    <row r="625">
      <c r="A625" s="3" t="s">
        <v>1800</v>
      </c>
      <c r="B625" s="3" t="s">
        <v>1799</v>
      </c>
    </row>
    <row r="626">
      <c r="A626" s="3" t="s">
        <v>1802</v>
      </c>
      <c r="B626" s="3" t="s">
        <v>1801</v>
      </c>
    </row>
    <row r="627">
      <c r="A627" s="3" t="s">
        <v>1805</v>
      </c>
      <c r="B627" s="3" t="s">
        <v>1804</v>
      </c>
    </row>
    <row r="628">
      <c r="A628" s="3" t="s">
        <v>1807</v>
      </c>
      <c r="B628" s="3" t="s">
        <v>1806</v>
      </c>
    </row>
    <row r="629">
      <c r="A629" s="3" t="s">
        <v>1809</v>
      </c>
      <c r="B629" s="3" t="s">
        <v>1808</v>
      </c>
    </row>
    <row r="630">
      <c r="A630" s="3" t="s">
        <v>1811</v>
      </c>
      <c r="B630" s="3" t="s">
        <v>1810</v>
      </c>
    </row>
    <row r="631">
      <c r="A631" s="3" t="s">
        <v>1814</v>
      </c>
      <c r="B631" s="3" t="s">
        <v>1813</v>
      </c>
    </row>
    <row r="632">
      <c r="A632" s="3" t="s">
        <v>1816</v>
      </c>
      <c r="B632" s="3" t="s">
        <v>1815</v>
      </c>
    </row>
    <row r="633">
      <c r="A633" s="3" t="s">
        <v>3381</v>
      </c>
      <c r="B633" s="3" t="s">
        <v>1755</v>
      </c>
    </row>
    <row r="634">
      <c r="A634" s="3" t="s">
        <v>3382</v>
      </c>
      <c r="B634" s="3" t="s">
        <v>1760</v>
      </c>
    </row>
    <row r="635">
      <c r="A635" s="3" t="s">
        <v>3383</v>
      </c>
      <c r="B635" s="3" t="s">
        <v>3384</v>
      </c>
    </row>
    <row r="636">
      <c r="A636" s="3" t="s">
        <v>3385</v>
      </c>
      <c r="B636" s="3" t="s">
        <v>1765</v>
      </c>
    </row>
    <row r="637">
      <c r="A637" s="3" t="s">
        <v>3386</v>
      </c>
      <c r="B637" s="3" t="s">
        <v>3387</v>
      </c>
    </row>
    <row r="638">
      <c r="A638" s="3" t="s">
        <v>3388</v>
      </c>
      <c r="B638" s="3" t="s">
        <v>1770</v>
      </c>
    </row>
    <row r="639">
      <c r="A639" s="3" t="s">
        <v>3389</v>
      </c>
      <c r="B639" s="3" t="s">
        <v>3390</v>
      </c>
    </row>
    <row r="640">
      <c r="A640" s="3" t="s">
        <v>3391</v>
      </c>
      <c r="B640" s="3" t="s">
        <v>1775</v>
      </c>
    </row>
    <row r="641">
      <c r="A641" s="3" t="s">
        <v>3392</v>
      </c>
      <c r="B641" s="3" t="s">
        <v>3393</v>
      </c>
    </row>
    <row r="642">
      <c r="A642" s="3" t="s">
        <v>3394</v>
      </c>
      <c r="B642" s="3" t="s">
        <v>3395</v>
      </c>
    </row>
    <row r="643">
      <c r="A643" s="3" t="s">
        <v>3396</v>
      </c>
      <c r="B643" s="3" t="s">
        <v>3397</v>
      </c>
    </row>
    <row r="644">
      <c r="A644" s="3" t="s">
        <v>3398</v>
      </c>
      <c r="B644" s="3" t="s">
        <v>1784</v>
      </c>
    </row>
    <row r="645">
      <c r="A645" s="3" t="s">
        <v>3399</v>
      </c>
      <c r="B645" s="3" t="s">
        <v>1787</v>
      </c>
    </row>
    <row r="646">
      <c r="A646" s="3" t="s">
        <v>3400</v>
      </c>
      <c r="B646" s="3" t="s">
        <v>1790</v>
      </c>
    </row>
    <row r="647">
      <c r="A647" s="3" t="s">
        <v>3401</v>
      </c>
      <c r="B647" s="3" t="s">
        <v>1793</v>
      </c>
    </row>
    <row r="648">
      <c r="A648" s="3" t="s">
        <v>3402</v>
      </c>
      <c r="B648" s="3" t="s">
        <v>1796</v>
      </c>
    </row>
    <row r="649">
      <c r="A649" s="3" t="s">
        <v>3403</v>
      </c>
      <c r="B649" s="3" t="s">
        <v>3404</v>
      </c>
    </row>
    <row r="650">
      <c r="A650" s="3" t="s">
        <v>3405</v>
      </c>
      <c r="B650" s="3" t="s">
        <v>3406</v>
      </c>
    </row>
    <row r="651">
      <c r="A651" s="3" t="s">
        <v>3407</v>
      </c>
      <c r="B651" s="3" t="s">
        <v>3408</v>
      </c>
    </row>
    <row r="652">
      <c r="A652" s="3" t="s">
        <v>3409</v>
      </c>
      <c r="B652" s="3" t="s">
        <v>3410</v>
      </c>
    </row>
    <row r="653">
      <c r="A653" s="3" t="s">
        <v>3411</v>
      </c>
      <c r="B653" s="3" t="s">
        <v>3412</v>
      </c>
    </row>
    <row r="654">
      <c r="A654" s="3" t="s">
        <v>3413</v>
      </c>
      <c r="B654" s="3" t="s">
        <v>3414</v>
      </c>
    </row>
    <row r="655">
      <c r="A655" s="3" t="s">
        <v>3415</v>
      </c>
      <c r="B655" s="3" t="s">
        <v>1812</v>
      </c>
    </row>
    <row r="656">
      <c r="A656" s="3" t="s">
        <v>3416</v>
      </c>
      <c r="B656" s="3" t="s">
        <v>3417</v>
      </c>
    </row>
    <row r="657">
      <c r="A657" s="3" t="s">
        <v>3418</v>
      </c>
      <c r="B657" s="3" t="s">
        <v>3419</v>
      </c>
    </row>
    <row r="658">
      <c r="A658" s="69" t="s">
        <v>1817</v>
      </c>
      <c r="B658" s="100"/>
      <c r="C658" s="100"/>
      <c r="D658" s="100"/>
      <c r="E658" s="100"/>
      <c r="F658" s="100"/>
    </row>
    <row r="659">
      <c r="A659" s="3" t="s">
        <v>3420</v>
      </c>
      <c r="B659" s="3" t="s">
        <v>3421</v>
      </c>
    </row>
    <row r="660">
      <c r="A660" s="3" t="s">
        <v>3422</v>
      </c>
      <c r="B660" s="3" t="s">
        <v>3423</v>
      </c>
    </row>
    <row r="661">
      <c r="A661" s="3" t="s">
        <v>3424</v>
      </c>
      <c r="B661" s="3" t="s">
        <v>3421</v>
      </c>
    </row>
    <row r="662">
      <c r="A662" s="3" t="s">
        <v>3425</v>
      </c>
      <c r="B662" s="3" t="s">
        <v>3423</v>
      </c>
    </row>
    <row r="663">
      <c r="A663" s="3" t="s">
        <v>3426</v>
      </c>
      <c r="B663" s="3" t="s">
        <v>3427</v>
      </c>
    </row>
    <row r="664">
      <c r="A664" s="3" t="s">
        <v>3428</v>
      </c>
      <c r="B664" s="293" t="s">
        <v>3429</v>
      </c>
    </row>
    <row r="665">
      <c r="A665" s="3" t="s">
        <v>3430</v>
      </c>
      <c r="B665" s="3" t="s">
        <v>3431</v>
      </c>
    </row>
    <row r="666">
      <c r="A666" s="3" t="s">
        <v>3432</v>
      </c>
      <c r="B666" s="3" t="s">
        <v>3421</v>
      </c>
    </row>
    <row r="667">
      <c r="A667" s="3" t="s">
        <v>3433</v>
      </c>
    </row>
    <row r="668">
      <c r="A668" s="3" t="s">
        <v>3434</v>
      </c>
    </row>
    <row r="669">
      <c r="A669" s="3" t="s">
        <v>3435</v>
      </c>
    </row>
    <row r="670">
      <c r="A670" s="3" t="s">
        <v>3436</v>
      </c>
    </row>
    <row r="671">
      <c r="A671" s="3" t="s">
        <v>3437</v>
      </c>
    </row>
    <row r="672">
      <c r="A672" s="3" t="s">
        <v>3438</v>
      </c>
    </row>
    <row r="673">
      <c r="A673" s="3" t="s">
        <v>3439</v>
      </c>
    </row>
    <row r="674">
      <c r="A674" s="3" t="s">
        <v>3440</v>
      </c>
    </row>
    <row r="675">
      <c r="A675" s="3" t="s">
        <v>3441</v>
      </c>
    </row>
    <row r="676">
      <c r="A676" s="3" t="s">
        <v>3442</v>
      </c>
    </row>
    <row r="677">
      <c r="A677" s="3" t="s">
        <v>3443</v>
      </c>
    </row>
    <row r="678">
      <c r="A678" s="3" t="s">
        <v>3444</v>
      </c>
    </row>
    <row r="679">
      <c r="A679" s="3" t="s">
        <v>3445</v>
      </c>
    </row>
    <row r="680">
      <c r="A680" s="3" t="s">
        <v>3446</v>
      </c>
    </row>
    <row r="681">
      <c r="A681" s="3" t="s">
        <v>3447</v>
      </c>
    </row>
    <row r="682">
      <c r="A682" s="3" t="s">
        <v>3448</v>
      </c>
    </row>
    <row r="683">
      <c r="A683" s="3" t="s">
        <v>3449</v>
      </c>
    </row>
    <row r="684">
      <c r="A684" s="3" t="s">
        <v>3450</v>
      </c>
    </row>
    <row r="685">
      <c r="A685" s="3" t="s">
        <v>3451</v>
      </c>
    </row>
    <row r="686">
      <c r="A686" s="3" t="s">
        <v>3452</v>
      </c>
    </row>
    <row r="687">
      <c r="A687" s="3" t="s">
        <v>3453</v>
      </c>
    </row>
    <row r="688">
      <c r="A688" s="3" t="s">
        <v>3454</v>
      </c>
    </row>
    <row r="689">
      <c r="A689" s="3" t="s">
        <v>3455</v>
      </c>
    </row>
    <row r="690">
      <c r="A690" s="3" t="s">
        <v>3456</v>
      </c>
    </row>
    <row r="691">
      <c r="A691" s="3" t="s">
        <v>3457</v>
      </c>
    </row>
    <row r="692">
      <c r="A692" s="69" t="s">
        <v>2094</v>
      </c>
      <c r="B692" s="100"/>
      <c r="C692" s="100"/>
      <c r="D692" s="100"/>
      <c r="E692" s="100"/>
      <c r="F692" s="100"/>
    </row>
    <row r="693">
      <c r="A693" s="3" t="s">
        <v>2097</v>
      </c>
      <c r="B693" s="3" t="s">
        <v>2098</v>
      </c>
    </row>
    <row r="694">
      <c r="A694" s="3" t="s">
        <v>2107</v>
      </c>
      <c r="B694" s="3" t="s">
        <v>2108</v>
      </c>
    </row>
    <row r="695">
      <c r="A695" s="3" t="s">
        <v>2119</v>
      </c>
      <c r="B695" s="3" t="s">
        <v>2120</v>
      </c>
    </row>
    <row r="696">
      <c r="A696" s="3" t="s">
        <v>2132</v>
      </c>
      <c r="B696" s="3" t="s">
        <v>2133</v>
      </c>
    </row>
    <row r="697">
      <c r="A697" s="3" t="s">
        <v>2146</v>
      </c>
      <c r="B697" s="3" t="s">
        <v>2147</v>
      </c>
    </row>
    <row r="698">
      <c r="A698" s="3" t="s">
        <v>2159</v>
      </c>
      <c r="B698" s="3" t="s">
        <v>2160</v>
      </c>
    </row>
    <row r="699">
      <c r="A699" s="3" t="s">
        <v>2166</v>
      </c>
      <c r="B699" s="3" t="s">
        <v>2167</v>
      </c>
    </row>
    <row r="700">
      <c r="A700" s="3" t="s">
        <v>3458</v>
      </c>
      <c r="B700" s="3" t="s">
        <v>3459</v>
      </c>
    </row>
    <row r="701">
      <c r="A701" s="3" t="s">
        <v>3460</v>
      </c>
      <c r="B701" s="3" t="s">
        <v>2103</v>
      </c>
    </row>
    <row r="702">
      <c r="A702" s="3" t="s">
        <v>3461</v>
      </c>
      <c r="B702" s="3" t="s">
        <v>2105</v>
      </c>
    </row>
    <row r="703">
      <c r="A703" s="3" t="s">
        <v>3462</v>
      </c>
      <c r="B703" s="3" t="s">
        <v>2110</v>
      </c>
    </row>
    <row r="704">
      <c r="A704" s="3" t="s">
        <v>3463</v>
      </c>
      <c r="B704" s="3" t="s">
        <v>2113</v>
      </c>
    </row>
    <row r="705">
      <c r="A705" s="3" t="s">
        <v>3464</v>
      </c>
      <c r="B705" s="3" t="s">
        <v>2117</v>
      </c>
    </row>
    <row r="706">
      <c r="A706" s="3" t="s">
        <v>3465</v>
      </c>
      <c r="B706" s="3" t="s">
        <v>2122</v>
      </c>
    </row>
    <row r="707">
      <c r="A707" s="3" t="s">
        <v>3466</v>
      </c>
      <c r="B707" s="3" t="s">
        <v>2124</v>
      </c>
    </row>
    <row r="708">
      <c r="A708" s="3" t="s">
        <v>3467</v>
      </c>
      <c r="B708" s="3" t="s">
        <v>2128</v>
      </c>
    </row>
    <row r="709">
      <c r="A709" s="3" t="s">
        <v>3468</v>
      </c>
      <c r="B709" s="3" t="s">
        <v>2135</v>
      </c>
    </row>
    <row r="710">
      <c r="A710" s="3" t="s">
        <v>3469</v>
      </c>
      <c r="B710" s="3" t="s">
        <v>2138</v>
      </c>
    </row>
    <row r="711">
      <c r="A711" s="3" t="s">
        <v>3470</v>
      </c>
      <c r="B711" s="3" t="s">
        <v>2142</v>
      </c>
    </row>
    <row r="712">
      <c r="A712" s="3" t="s">
        <v>3471</v>
      </c>
      <c r="B712" s="3" t="s">
        <v>2149</v>
      </c>
    </row>
    <row r="713">
      <c r="A713" s="3" t="s">
        <v>3472</v>
      </c>
      <c r="B713" s="3" t="s">
        <v>2151</v>
      </c>
    </row>
    <row r="714">
      <c r="A714" s="3" t="s">
        <v>3473</v>
      </c>
      <c r="B714" s="3" t="s">
        <v>2155</v>
      </c>
    </row>
    <row r="715">
      <c r="A715" s="3" t="s">
        <v>3474</v>
      </c>
      <c r="B715" s="3" t="s">
        <v>2162</v>
      </c>
    </row>
    <row r="716">
      <c r="A716" s="3" t="s">
        <v>3475</v>
      </c>
      <c r="B716" s="3" t="s">
        <v>2169</v>
      </c>
    </row>
    <row r="717">
      <c r="A717" s="3" t="s">
        <v>3476</v>
      </c>
      <c r="B717" s="3" t="s">
        <v>2172</v>
      </c>
    </row>
    <row r="718">
      <c r="A718" s="3" t="s">
        <v>3477</v>
      </c>
      <c r="B718" s="3" t="s">
        <v>2176</v>
      </c>
    </row>
    <row r="719">
      <c r="A719" s="3" t="s">
        <v>3478</v>
      </c>
      <c r="B719" s="3" t="s">
        <v>2181</v>
      </c>
    </row>
    <row r="720">
      <c r="A720" s="3" t="s">
        <v>3479</v>
      </c>
      <c r="B720" s="3" t="s">
        <v>2185</v>
      </c>
    </row>
    <row r="721">
      <c r="A721" s="69" t="s">
        <v>2189</v>
      </c>
      <c r="B721" s="100"/>
      <c r="C721" s="100"/>
      <c r="D721" s="100"/>
      <c r="E721" s="100"/>
      <c r="F721" s="100"/>
    </row>
    <row r="722">
      <c r="A722" s="3" t="s">
        <v>2191</v>
      </c>
      <c r="B722" s="3" t="s">
        <v>2192</v>
      </c>
    </row>
    <row r="723">
      <c r="A723" s="3" t="s">
        <v>2205</v>
      </c>
      <c r="B723" s="3" t="s">
        <v>2206</v>
      </c>
    </row>
    <row r="724">
      <c r="A724" s="3" t="s">
        <v>2224</v>
      </c>
      <c r="B724" s="3" t="s">
        <v>2225</v>
      </c>
    </row>
    <row r="725">
      <c r="A725" s="3" t="s">
        <v>2246</v>
      </c>
      <c r="B725" s="3" t="s">
        <v>2247</v>
      </c>
    </row>
    <row r="726">
      <c r="A726" s="3" t="s">
        <v>2263</v>
      </c>
      <c r="B726" s="3" t="s">
        <v>2264</v>
      </c>
    </row>
    <row r="727">
      <c r="A727" s="3" t="s">
        <v>2276</v>
      </c>
      <c r="B727" s="3" t="s">
        <v>2277</v>
      </c>
    </row>
    <row r="728">
      <c r="A728" s="3" t="s">
        <v>2284</v>
      </c>
      <c r="B728" s="3" t="s">
        <v>2285</v>
      </c>
    </row>
    <row r="729">
      <c r="A729" s="3" t="s">
        <v>2296</v>
      </c>
      <c r="B729" s="3" t="s">
        <v>2297</v>
      </c>
    </row>
    <row r="730">
      <c r="A730" s="3" t="s">
        <v>2308</v>
      </c>
      <c r="B730" s="3" t="s">
        <v>2309</v>
      </c>
    </row>
    <row r="731">
      <c r="A731" s="3" t="s">
        <v>2318</v>
      </c>
      <c r="B731" s="3" t="s">
        <v>2319</v>
      </c>
    </row>
    <row r="732">
      <c r="A732" s="3" t="s">
        <v>2330</v>
      </c>
      <c r="B732" s="3" t="s">
        <v>2331</v>
      </c>
    </row>
    <row r="733">
      <c r="A733" s="3" t="s">
        <v>2344</v>
      </c>
      <c r="B733" s="3" t="s">
        <v>2345</v>
      </c>
    </row>
    <row r="734">
      <c r="A734" s="3" t="s">
        <v>3480</v>
      </c>
      <c r="B734" s="3" t="s">
        <v>2194</v>
      </c>
    </row>
    <row r="735">
      <c r="A735" s="3" t="s">
        <v>3481</v>
      </c>
      <c r="B735" s="3" t="s">
        <v>2197</v>
      </c>
    </row>
    <row r="736">
      <c r="A736" s="3" t="s">
        <v>3482</v>
      </c>
      <c r="B736" s="3" t="s">
        <v>2201</v>
      </c>
    </row>
    <row r="737">
      <c r="A737" s="3" t="s">
        <v>3483</v>
      </c>
      <c r="B737" s="3" t="s">
        <v>2204</v>
      </c>
    </row>
    <row r="738">
      <c r="A738" s="3" t="s">
        <v>3484</v>
      </c>
      <c r="B738" s="3" t="s">
        <v>2208</v>
      </c>
    </row>
    <row r="739">
      <c r="A739" s="3" t="s">
        <v>3485</v>
      </c>
      <c r="B739" s="3" t="s">
        <v>2211</v>
      </c>
    </row>
    <row r="740">
      <c r="A740" s="3" t="s">
        <v>3486</v>
      </c>
      <c r="B740" s="3" t="s">
        <v>2213</v>
      </c>
    </row>
    <row r="741">
      <c r="A741" s="3" t="s">
        <v>3487</v>
      </c>
      <c r="B741" s="3" t="s">
        <v>2217</v>
      </c>
    </row>
    <row r="742">
      <c r="A742" s="3" t="s">
        <v>3488</v>
      </c>
      <c r="B742" s="3" t="s">
        <v>3489</v>
      </c>
    </row>
    <row r="743">
      <c r="A743" s="3" t="s">
        <v>3490</v>
      </c>
      <c r="B743" s="3" t="s">
        <v>2227</v>
      </c>
    </row>
    <row r="744">
      <c r="A744" s="3" t="s">
        <v>3491</v>
      </c>
      <c r="B744" s="3" t="s">
        <v>2230</v>
      </c>
    </row>
    <row r="745">
      <c r="A745" s="3" t="s">
        <v>3492</v>
      </c>
      <c r="B745" s="3" t="s">
        <v>2233</v>
      </c>
    </row>
    <row r="746">
      <c r="A746" s="3" t="s">
        <v>3493</v>
      </c>
      <c r="B746" s="3" t="s">
        <v>2233</v>
      </c>
    </row>
    <row r="747">
      <c r="A747" s="3" t="s">
        <v>3494</v>
      </c>
      <c r="B747" s="3" t="s">
        <v>2241</v>
      </c>
    </row>
    <row r="748">
      <c r="A748" s="3" t="s">
        <v>3495</v>
      </c>
      <c r="B748" s="3" t="s">
        <v>3489</v>
      </c>
    </row>
    <row r="749">
      <c r="A749" s="3" t="s">
        <v>3496</v>
      </c>
      <c r="B749" s="3" t="s">
        <v>2249</v>
      </c>
    </row>
    <row r="750">
      <c r="A750" s="3" t="s">
        <v>3497</v>
      </c>
      <c r="B750" s="3" t="s">
        <v>2252</v>
      </c>
    </row>
    <row r="751">
      <c r="A751" s="3" t="s">
        <v>3498</v>
      </c>
      <c r="B751" s="3" t="s">
        <v>2256</v>
      </c>
    </row>
    <row r="752">
      <c r="A752" s="3" t="s">
        <v>3499</v>
      </c>
      <c r="B752" s="3" t="s">
        <v>3500</v>
      </c>
    </row>
    <row r="753">
      <c r="A753" s="3" t="s">
        <v>3501</v>
      </c>
      <c r="B753" s="3" t="s">
        <v>2266</v>
      </c>
    </row>
    <row r="754">
      <c r="A754" s="3" t="s">
        <v>3502</v>
      </c>
      <c r="B754" s="3" t="s">
        <v>2269</v>
      </c>
    </row>
    <row r="755">
      <c r="A755" s="3" t="s">
        <v>3503</v>
      </c>
      <c r="B755" s="3" t="s">
        <v>2273</v>
      </c>
    </row>
    <row r="756">
      <c r="A756" s="3" t="s">
        <v>3504</v>
      </c>
      <c r="B756" s="3" t="s">
        <v>2279</v>
      </c>
    </row>
    <row r="757">
      <c r="A757" s="3" t="s">
        <v>3505</v>
      </c>
      <c r="B757" s="3" t="s">
        <v>2287</v>
      </c>
    </row>
    <row r="758">
      <c r="A758" s="3" t="s">
        <v>3506</v>
      </c>
      <c r="B758" s="3" t="s">
        <v>2290</v>
      </c>
    </row>
    <row r="759">
      <c r="A759" s="3" t="s">
        <v>3507</v>
      </c>
      <c r="B759" s="3" t="s">
        <v>2294</v>
      </c>
    </row>
    <row r="760">
      <c r="A760" s="3" t="s">
        <v>3508</v>
      </c>
      <c r="B760" s="3" t="s">
        <v>2299</v>
      </c>
    </row>
    <row r="761">
      <c r="A761" s="3" t="s">
        <v>3509</v>
      </c>
      <c r="B761" s="3" t="s">
        <v>2302</v>
      </c>
    </row>
    <row r="762">
      <c r="A762" s="3" t="s">
        <v>3510</v>
      </c>
      <c r="B762" s="3" t="s">
        <v>2305</v>
      </c>
    </row>
    <row r="763">
      <c r="A763" s="3" t="s">
        <v>3511</v>
      </c>
      <c r="B763" s="3" t="s">
        <v>2311</v>
      </c>
    </row>
    <row r="764">
      <c r="A764" s="3" t="s">
        <v>3512</v>
      </c>
      <c r="B764" s="3" t="s">
        <v>2314</v>
      </c>
    </row>
    <row r="765">
      <c r="A765" s="3" t="s">
        <v>3513</v>
      </c>
      <c r="B765" s="3" t="s">
        <v>2316</v>
      </c>
    </row>
    <row r="766">
      <c r="A766" s="3" t="s">
        <v>3514</v>
      </c>
      <c r="B766" s="3" t="s">
        <v>2321</v>
      </c>
    </row>
    <row r="767">
      <c r="A767" s="3" t="s">
        <v>3515</v>
      </c>
      <c r="B767" s="3" t="s">
        <v>2324</v>
      </c>
    </row>
    <row r="768">
      <c r="A768" s="3" t="s">
        <v>3516</v>
      </c>
      <c r="B768" s="3" t="s">
        <v>2328</v>
      </c>
    </row>
    <row r="769">
      <c r="A769" s="3" t="s">
        <v>3517</v>
      </c>
      <c r="B769" s="3" t="s">
        <v>2333</v>
      </c>
    </row>
    <row r="770">
      <c r="A770" s="3" t="s">
        <v>3518</v>
      </c>
      <c r="B770" s="3" t="s">
        <v>2335</v>
      </c>
    </row>
    <row r="771">
      <c r="A771" s="3" t="s">
        <v>3519</v>
      </c>
      <c r="B771" s="3" t="s">
        <v>2339</v>
      </c>
    </row>
    <row r="772">
      <c r="A772" s="3" t="s">
        <v>3520</v>
      </c>
      <c r="B772" s="3" t="s">
        <v>2347</v>
      </c>
    </row>
    <row r="773">
      <c r="A773" s="3" t="s">
        <v>3521</v>
      </c>
      <c r="B773" s="3" t="s">
        <v>2350</v>
      </c>
    </row>
    <row r="774">
      <c r="A774" s="3" t="s">
        <v>3522</v>
      </c>
      <c r="B774" s="3" t="s">
        <v>2353</v>
      </c>
    </row>
    <row r="775">
      <c r="A775" s="69" t="s">
        <v>2354</v>
      </c>
      <c r="B775" s="100"/>
      <c r="C775" s="100"/>
      <c r="D775" s="100"/>
      <c r="E775" s="100"/>
      <c r="F775" s="100"/>
    </row>
    <row r="776">
      <c r="A776" s="3" t="s">
        <v>2361</v>
      </c>
      <c r="B776" s="3" t="s">
        <v>2108</v>
      </c>
    </row>
    <row r="777">
      <c r="A777" s="3" t="s">
        <v>2367</v>
      </c>
      <c r="B777" s="3" t="s">
        <v>2368</v>
      </c>
    </row>
    <row r="778">
      <c r="A778" s="3" t="s">
        <v>2372</v>
      </c>
      <c r="B778" s="3" t="s">
        <v>2373</v>
      </c>
    </row>
    <row r="779">
      <c r="A779" s="3" t="s">
        <v>2375</v>
      </c>
      <c r="B779" s="3" t="s">
        <v>2376</v>
      </c>
    </row>
    <row r="780">
      <c r="A780" s="3" t="s">
        <v>2381</v>
      </c>
      <c r="B780" s="3" t="s">
        <v>2382</v>
      </c>
    </row>
    <row r="781">
      <c r="A781" s="3" t="s">
        <v>2387</v>
      </c>
      <c r="B781" s="3" t="s">
        <v>2388</v>
      </c>
    </row>
    <row r="782">
      <c r="A782" s="3" t="s">
        <v>2393</v>
      </c>
      <c r="B782" s="3" t="s">
        <v>2394</v>
      </c>
    </row>
    <row r="783">
      <c r="A783" s="3" t="s">
        <v>2399</v>
      </c>
      <c r="B783" s="3" t="s">
        <v>2400</v>
      </c>
    </row>
    <row r="784">
      <c r="A784" s="3" t="s">
        <v>2405</v>
      </c>
      <c r="B784" s="3" t="s">
        <v>1083</v>
      </c>
    </row>
    <row r="785">
      <c r="A785" s="3" t="s">
        <v>2409</v>
      </c>
      <c r="B785" s="3" t="s">
        <v>2410</v>
      </c>
    </row>
    <row r="786">
      <c r="A786" s="3" t="s">
        <v>2416</v>
      </c>
      <c r="B786" s="3" t="s">
        <v>2417</v>
      </c>
    </row>
    <row r="787">
      <c r="A787" s="3" t="s">
        <v>2423</v>
      </c>
      <c r="B787" s="3" t="s">
        <v>2424</v>
      </c>
    </row>
    <row r="788">
      <c r="A788" s="3" t="s">
        <v>2430</v>
      </c>
      <c r="B788" s="3" t="s">
        <v>2431</v>
      </c>
    </row>
    <row r="789">
      <c r="A789" s="3" t="s">
        <v>2437</v>
      </c>
      <c r="B789" s="3" t="s">
        <v>2438</v>
      </c>
    </row>
    <row r="790">
      <c r="A790" s="3" t="s">
        <v>2443</v>
      </c>
      <c r="B790" s="3" t="s">
        <v>2444</v>
      </c>
    </row>
    <row r="791">
      <c r="A791" s="3" t="s">
        <v>3523</v>
      </c>
      <c r="B791" s="3" t="s">
        <v>2363</v>
      </c>
    </row>
    <row r="792">
      <c r="A792" s="3" t="s">
        <v>3524</v>
      </c>
      <c r="B792" s="3" t="s">
        <v>2370</v>
      </c>
    </row>
    <row r="793">
      <c r="A793" s="3" t="s">
        <v>3525</v>
      </c>
      <c r="B793" s="3" t="s">
        <v>2374</v>
      </c>
    </row>
    <row r="794">
      <c r="A794" s="3" t="s">
        <v>3526</v>
      </c>
      <c r="B794" s="3" t="s">
        <v>2377</v>
      </c>
    </row>
    <row r="795">
      <c r="A795" s="3" t="s">
        <v>3527</v>
      </c>
      <c r="B795" s="3" t="s">
        <v>3528</v>
      </c>
    </row>
    <row r="796">
      <c r="A796" s="3" t="s">
        <v>3529</v>
      </c>
      <c r="B796" s="3" t="s">
        <v>2389</v>
      </c>
    </row>
    <row r="797">
      <c r="A797" s="3" t="s">
        <v>3530</v>
      </c>
      <c r="B797" s="3" t="s">
        <v>2395</v>
      </c>
    </row>
    <row r="798">
      <c r="A798" s="3" t="s">
        <v>3531</v>
      </c>
      <c r="B798" s="3" t="s">
        <v>2402</v>
      </c>
    </row>
    <row r="799">
      <c r="A799" s="3" t="s">
        <v>3532</v>
      </c>
      <c r="B799" s="3" t="s">
        <v>2407</v>
      </c>
    </row>
    <row r="800">
      <c r="A800" s="3" t="s">
        <v>3533</v>
      </c>
      <c r="B800" s="3" t="s">
        <v>2412</v>
      </c>
    </row>
    <row r="801">
      <c r="A801" s="3" t="s">
        <v>3534</v>
      </c>
      <c r="B801" s="3" t="s">
        <v>2418</v>
      </c>
    </row>
    <row r="802">
      <c r="A802" s="3" t="s">
        <v>3535</v>
      </c>
      <c r="B802" s="3" t="s">
        <v>2425</v>
      </c>
    </row>
    <row r="803">
      <c r="A803" s="3" t="s">
        <v>3536</v>
      </c>
      <c r="B803" s="3" t="s">
        <v>2433</v>
      </c>
    </row>
    <row r="804">
      <c r="A804" s="3" t="s">
        <v>3537</v>
      </c>
      <c r="B804" s="3" t="s">
        <v>2439</v>
      </c>
    </row>
    <row r="805">
      <c r="A805" s="3" t="s">
        <v>3538</v>
      </c>
      <c r="B805" s="3" t="s">
        <v>2445</v>
      </c>
    </row>
    <row r="806">
      <c r="A806" s="69" t="s">
        <v>2448</v>
      </c>
      <c r="B806" s="100"/>
      <c r="C806" s="100"/>
      <c r="D806" s="100"/>
      <c r="E806" s="100"/>
      <c r="F806" s="100"/>
    </row>
    <row r="807">
      <c r="A807" s="3" t="s">
        <v>2452</v>
      </c>
      <c r="B807" s="3" t="s">
        <v>3539</v>
      </c>
    </row>
    <row r="808">
      <c r="A808" s="3" t="s">
        <v>2473</v>
      </c>
      <c r="B808" s="3" t="s">
        <v>3540</v>
      </c>
    </row>
    <row r="809">
      <c r="A809" s="3" t="s">
        <v>2484</v>
      </c>
      <c r="B809" s="3" t="s">
        <v>3541</v>
      </c>
    </row>
    <row r="810">
      <c r="A810" s="3" t="s">
        <v>2489</v>
      </c>
      <c r="B810" s="3" t="s">
        <v>3542</v>
      </c>
    </row>
    <row r="811">
      <c r="A811" s="3" t="s">
        <v>2494</v>
      </c>
      <c r="B811" s="3" t="s">
        <v>3543</v>
      </c>
    </row>
    <row r="812">
      <c r="A812" s="3" t="s">
        <v>2499</v>
      </c>
      <c r="B812" s="3" t="s">
        <v>3544</v>
      </c>
    </row>
    <row r="813">
      <c r="A813" s="3" t="s">
        <v>2504</v>
      </c>
      <c r="B813" s="3" t="s">
        <v>3545</v>
      </c>
    </row>
    <row r="814">
      <c r="A814" s="3" t="s">
        <v>2515</v>
      </c>
      <c r="B814" s="3" t="s">
        <v>3546</v>
      </c>
    </row>
    <row r="815">
      <c r="A815" s="3" t="s">
        <v>3547</v>
      </c>
      <c r="B815" s="3" t="s">
        <v>2455</v>
      </c>
    </row>
    <row r="816">
      <c r="A816" s="3" t="s">
        <v>3548</v>
      </c>
      <c r="B816" s="3" t="s">
        <v>2459</v>
      </c>
    </row>
    <row r="817">
      <c r="A817" s="3" t="s">
        <v>3549</v>
      </c>
      <c r="B817" s="3" t="s">
        <v>2462</v>
      </c>
    </row>
    <row r="818">
      <c r="A818" s="3" t="s">
        <v>3550</v>
      </c>
      <c r="B818" s="3" t="s">
        <v>2464</v>
      </c>
    </row>
    <row r="819">
      <c r="A819" s="3" t="s">
        <v>3551</v>
      </c>
      <c r="B819" s="3" t="s">
        <v>2466</v>
      </c>
    </row>
    <row r="820">
      <c r="A820" s="3" t="s">
        <v>3552</v>
      </c>
      <c r="B820" s="3" t="s">
        <v>2469</v>
      </c>
    </row>
    <row r="821">
      <c r="A821" s="3" t="s">
        <v>3553</v>
      </c>
      <c r="B821" s="3" t="s">
        <v>2471</v>
      </c>
    </row>
    <row r="822">
      <c r="A822" s="3" t="s">
        <v>3554</v>
      </c>
      <c r="B822" s="3" t="s">
        <v>2476</v>
      </c>
    </row>
    <row r="823">
      <c r="A823" s="3" t="s">
        <v>3555</v>
      </c>
      <c r="B823" s="3" t="s">
        <v>2477</v>
      </c>
    </row>
    <row r="824">
      <c r="A824" s="3" t="s">
        <v>3556</v>
      </c>
      <c r="B824" s="3" t="s">
        <v>2478</v>
      </c>
    </row>
    <row r="825">
      <c r="A825" s="3" t="s">
        <v>3557</v>
      </c>
      <c r="B825" s="3" t="s">
        <v>2479</v>
      </c>
    </row>
    <row r="826">
      <c r="A826" s="3" t="s">
        <v>3558</v>
      </c>
      <c r="B826" s="3" t="s">
        <v>2480</v>
      </c>
    </row>
    <row r="827">
      <c r="A827" s="3" t="s">
        <v>3559</v>
      </c>
      <c r="B827" s="3" t="s">
        <v>2481</v>
      </c>
    </row>
    <row r="828">
      <c r="A828" s="3" t="s">
        <v>3560</v>
      </c>
      <c r="B828" s="3" t="s">
        <v>2482</v>
      </c>
    </row>
    <row r="829">
      <c r="A829" s="3" t="s">
        <v>3561</v>
      </c>
      <c r="B829" s="3" t="s">
        <v>2487</v>
      </c>
    </row>
    <row r="830">
      <c r="A830" s="3" t="s">
        <v>3562</v>
      </c>
      <c r="B830" s="3" t="s">
        <v>2492</v>
      </c>
    </row>
    <row r="831">
      <c r="A831" s="3" t="s">
        <v>3563</v>
      </c>
      <c r="B831" s="3" t="s">
        <v>2497</v>
      </c>
    </row>
    <row r="832">
      <c r="A832" s="3" t="s">
        <v>3564</v>
      </c>
      <c r="B832" s="3" t="s">
        <v>2502</v>
      </c>
    </row>
    <row r="833">
      <c r="A833" s="3" t="s">
        <v>3565</v>
      </c>
      <c r="B833" s="3" t="s">
        <v>2507</v>
      </c>
    </row>
    <row r="834">
      <c r="A834" s="3" t="s">
        <v>3566</v>
      </c>
      <c r="B834" s="3" t="s">
        <v>3567</v>
      </c>
    </row>
    <row r="835">
      <c r="A835" s="3" t="s">
        <v>3568</v>
      </c>
      <c r="B835" s="3" t="s">
        <v>2510</v>
      </c>
    </row>
    <row r="836">
      <c r="A836" s="3" t="s">
        <v>3569</v>
      </c>
      <c r="B836" s="3" t="s">
        <v>2511</v>
      </c>
    </row>
    <row r="837">
      <c r="A837" s="3" t="s">
        <v>3570</v>
      </c>
      <c r="B837" s="3" t="s">
        <v>2512</v>
      </c>
    </row>
    <row r="838">
      <c r="A838" s="3" t="s">
        <v>3571</v>
      </c>
      <c r="B838" s="3" t="s">
        <v>2513</v>
      </c>
    </row>
    <row r="839">
      <c r="A839" s="3" t="s">
        <v>3572</v>
      </c>
      <c r="B839" s="3" t="s">
        <v>2518</v>
      </c>
    </row>
    <row r="840">
      <c r="A840" s="3" t="s">
        <v>3573</v>
      </c>
      <c r="B840" s="3" t="s">
        <v>3574</v>
      </c>
    </row>
    <row r="841">
      <c r="A841" s="3" t="s">
        <v>3575</v>
      </c>
      <c r="B841" s="3" t="s">
        <v>3576</v>
      </c>
    </row>
    <row r="842">
      <c r="A842" s="3" t="s">
        <v>3577</v>
      </c>
      <c r="B842" s="3" t="s">
        <v>2521</v>
      </c>
    </row>
    <row r="843">
      <c r="A843" s="3" t="s">
        <v>3578</v>
      </c>
      <c r="B843" s="3" t="s">
        <v>2522</v>
      </c>
    </row>
    <row r="844">
      <c r="A844" s="3" t="s">
        <v>3579</v>
      </c>
      <c r="B844" s="3" t="s">
        <v>2523</v>
      </c>
    </row>
    <row r="845">
      <c r="A845" s="69" t="s">
        <v>3580</v>
      </c>
      <c r="B845" s="100"/>
      <c r="C845" s="100"/>
      <c r="D845" s="100"/>
      <c r="E845" s="100"/>
      <c r="F845" s="100"/>
    </row>
    <row r="846">
      <c r="A846" s="285" t="s">
        <v>996</v>
      </c>
      <c r="B846" s="294" t="s">
        <v>964</v>
      </c>
    </row>
    <row r="847">
      <c r="A847" s="285" t="s">
        <v>999</v>
      </c>
      <c r="B847" s="294" t="s">
        <v>1000</v>
      </c>
    </row>
    <row r="848">
      <c r="A848" s="285" t="s">
        <v>1003</v>
      </c>
      <c r="B848" s="294" t="s">
        <v>1004</v>
      </c>
    </row>
    <row r="849">
      <c r="A849" s="285" t="s">
        <v>1007</v>
      </c>
      <c r="B849" s="294" t="s">
        <v>983</v>
      </c>
    </row>
    <row r="850">
      <c r="A850" s="285" t="s">
        <v>1009</v>
      </c>
      <c r="B850" s="294" t="s">
        <v>1010</v>
      </c>
    </row>
    <row r="851">
      <c r="A851" s="285" t="s">
        <v>1013</v>
      </c>
      <c r="B851" s="294" t="s">
        <v>1014</v>
      </c>
    </row>
    <row r="852">
      <c r="A852" s="285" t="s">
        <v>1017</v>
      </c>
      <c r="B852" s="294" t="s">
        <v>1018</v>
      </c>
    </row>
    <row r="853">
      <c r="A853" s="285" t="s">
        <v>1020</v>
      </c>
      <c r="B853" s="294" t="s">
        <v>1021</v>
      </c>
    </row>
    <row r="854">
      <c r="A854" s="285" t="s">
        <v>1024</v>
      </c>
      <c r="B854" s="294" t="s">
        <v>1025</v>
      </c>
    </row>
    <row r="855">
      <c r="A855" s="285" t="s">
        <v>1028</v>
      </c>
      <c r="B855" s="294" t="s">
        <v>1029</v>
      </c>
    </row>
    <row r="856">
      <c r="A856" s="285" t="s">
        <v>1032</v>
      </c>
      <c r="B856" s="294" t="s">
        <v>1033</v>
      </c>
    </row>
    <row r="857">
      <c r="A857" s="285" t="s">
        <v>1036</v>
      </c>
      <c r="B857" s="294" t="s">
        <v>1037</v>
      </c>
    </row>
    <row r="858">
      <c r="A858" s="285" t="s">
        <v>1040</v>
      </c>
      <c r="B858" s="294" t="s">
        <v>1041</v>
      </c>
    </row>
    <row r="859">
      <c r="A859" s="285" t="s">
        <v>1044</v>
      </c>
      <c r="B859" s="294" t="s">
        <v>1045</v>
      </c>
    </row>
    <row r="860">
      <c r="A860" s="285" t="s">
        <v>3581</v>
      </c>
      <c r="B860" s="295" t="s">
        <v>998</v>
      </c>
    </row>
    <row r="861">
      <c r="A861" s="285" t="s">
        <v>3582</v>
      </c>
      <c r="B861" s="295" t="s">
        <v>1002</v>
      </c>
    </row>
    <row r="862">
      <c r="A862" s="285" t="s">
        <v>3583</v>
      </c>
      <c r="B862" s="295" t="s">
        <v>1006</v>
      </c>
    </row>
    <row r="863">
      <c r="A863" s="285" t="s">
        <v>3584</v>
      </c>
      <c r="B863" s="295" t="s">
        <v>1008</v>
      </c>
    </row>
    <row r="864">
      <c r="A864" s="285" t="s">
        <v>3585</v>
      </c>
      <c r="B864" s="295" t="s">
        <v>1012</v>
      </c>
    </row>
    <row r="865">
      <c r="A865" s="285" t="s">
        <v>3586</v>
      </c>
      <c r="B865" s="295" t="s">
        <v>1016</v>
      </c>
    </row>
    <row r="866">
      <c r="A866" s="285" t="s">
        <v>3587</v>
      </c>
      <c r="B866" s="295" t="s">
        <v>1019</v>
      </c>
    </row>
    <row r="867">
      <c r="A867" s="285" t="s">
        <v>3588</v>
      </c>
      <c r="B867" s="295" t="s">
        <v>1023</v>
      </c>
    </row>
    <row r="868">
      <c r="A868" s="285" t="s">
        <v>3589</v>
      </c>
      <c r="B868" s="295" t="s">
        <v>1027</v>
      </c>
    </row>
    <row r="869">
      <c r="A869" s="285" t="s">
        <v>3590</v>
      </c>
      <c r="B869" s="295" t="s">
        <v>1031</v>
      </c>
    </row>
    <row r="870">
      <c r="A870" s="285" t="s">
        <v>3591</v>
      </c>
      <c r="B870" s="295" t="s">
        <v>1035</v>
      </c>
    </row>
    <row r="871">
      <c r="A871" s="285" t="s">
        <v>3592</v>
      </c>
      <c r="B871" s="295" t="s">
        <v>1039</v>
      </c>
    </row>
    <row r="872">
      <c r="A872" s="285" t="s">
        <v>3593</v>
      </c>
      <c r="B872" s="295" t="s">
        <v>1043</v>
      </c>
    </row>
    <row r="873">
      <c r="A873" s="285" t="s">
        <v>3594</v>
      </c>
      <c r="B873" s="295" t="s">
        <v>1047</v>
      </c>
    </row>
    <row r="874">
      <c r="A874" s="285" t="s">
        <v>1049</v>
      </c>
      <c r="B874" s="296" t="s">
        <v>1050</v>
      </c>
    </row>
    <row r="875">
      <c r="A875" s="285" t="s">
        <v>1054</v>
      </c>
      <c r="B875" s="296" t="s">
        <v>1055</v>
      </c>
    </row>
    <row r="876">
      <c r="A876" s="285" t="s">
        <v>1058</v>
      </c>
      <c r="B876" s="296" t="s">
        <v>1059</v>
      </c>
    </row>
    <row r="877">
      <c r="A877" s="285" t="s">
        <v>1062</v>
      </c>
      <c r="B877" s="296" t="s">
        <v>1063</v>
      </c>
    </row>
    <row r="878">
      <c r="A878" s="285" t="s">
        <v>3595</v>
      </c>
      <c r="B878" s="297" t="s">
        <v>3596</v>
      </c>
    </row>
    <row r="879">
      <c r="A879" s="285" t="s">
        <v>3597</v>
      </c>
      <c r="B879" s="297" t="s">
        <v>3598</v>
      </c>
    </row>
    <row r="880">
      <c r="A880" s="285" t="s">
        <v>3599</v>
      </c>
      <c r="B880" s="297" t="s">
        <v>3600</v>
      </c>
    </row>
    <row r="881">
      <c r="A881" s="285" t="s">
        <v>3601</v>
      </c>
      <c r="B881" s="297" t="s">
        <v>3602</v>
      </c>
    </row>
    <row r="882">
      <c r="A882" s="285" t="s">
        <v>1066</v>
      </c>
      <c r="B882" s="298" t="s">
        <v>1067</v>
      </c>
    </row>
    <row r="883">
      <c r="A883" s="285" t="s">
        <v>1071</v>
      </c>
      <c r="B883" s="298" t="s">
        <v>1072</v>
      </c>
    </row>
    <row r="884">
      <c r="A884" s="285" t="s">
        <v>1074</v>
      </c>
      <c r="B884" s="298" t="s">
        <v>1075</v>
      </c>
    </row>
    <row r="885">
      <c r="A885" s="285" t="s">
        <v>3603</v>
      </c>
      <c r="B885" s="280" t="s">
        <v>3604</v>
      </c>
    </row>
    <row r="886">
      <c r="A886" s="285" t="s">
        <v>3605</v>
      </c>
      <c r="B886" s="280" t="s">
        <v>3606</v>
      </c>
    </row>
    <row r="887">
      <c r="A887" s="285" t="s">
        <v>3607</v>
      </c>
      <c r="B887" s="280" t="s">
        <v>3608</v>
      </c>
    </row>
    <row r="888">
      <c r="A888" s="285" t="s">
        <v>1078</v>
      </c>
      <c r="B888" s="299" t="s">
        <v>120</v>
      </c>
    </row>
    <row r="889">
      <c r="A889" s="285" t="s">
        <v>1079</v>
      </c>
      <c r="B889" s="299" t="s">
        <v>972</v>
      </c>
    </row>
    <row r="890">
      <c r="A890" s="285" t="s">
        <v>1080</v>
      </c>
      <c r="B890" s="299" t="s">
        <v>257</v>
      </c>
    </row>
    <row r="891">
      <c r="A891" s="285" t="s">
        <v>1082</v>
      </c>
      <c r="B891" s="299" t="s">
        <v>1083</v>
      </c>
    </row>
    <row r="892">
      <c r="A892" s="285" t="s">
        <v>1085</v>
      </c>
      <c r="B892" s="299" t="s">
        <v>1086</v>
      </c>
    </row>
    <row r="893">
      <c r="A893" s="285" t="s">
        <v>1088</v>
      </c>
      <c r="B893" s="300" t="s">
        <v>1089</v>
      </c>
    </row>
    <row r="894">
      <c r="A894" s="285" t="s">
        <v>1090</v>
      </c>
      <c r="B894" s="300" t="s">
        <v>972</v>
      </c>
    </row>
    <row r="895">
      <c r="A895" s="285" t="s">
        <v>1091</v>
      </c>
      <c r="B895" s="300" t="s">
        <v>128</v>
      </c>
    </row>
    <row r="896">
      <c r="A896" s="285" t="s">
        <v>1092</v>
      </c>
      <c r="B896" s="300" t="s">
        <v>978</v>
      </c>
    </row>
    <row r="897">
      <c r="A897" s="285" t="s">
        <v>1093</v>
      </c>
      <c r="B897" s="300" t="s">
        <v>1094</v>
      </c>
    </row>
    <row r="898">
      <c r="A898" s="285" t="s">
        <v>1095</v>
      </c>
      <c r="B898" s="301" t="s">
        <v>1096</v>
      </c>
    </row>
    <row r="899">
      <c r="A899" s="285" t="s">
        <v>1097</v>
      </c>
      <c r="B899" s="301" t="s">
        <v>972</v>
      </c>
    </row>
    <row r="900">
      <c r="A900" s="285" t="s">
        <v>1098</v>
      </c>
      <c r="B900" s="301" t="s">
        <v>1099</v>
      </c>
    </row>
    <row r="901">
      <c r="A901" s="285" t="s">
        <v>1100</v>
      </c>
      <c r="B901" s="301" t="s">
        <v>1101</v>
      </c>
    </row>
    <row r="902">
      <c r="A902" s="285" t="s">
        <v>1102</v>
      </c>
      <c r="B902" s="301" t="s">
        <v>1103</v>
      </c>
    </row>
    <row r="903">
      <c r="A903" s="285" t="s">
        <v>1104</v>
      </c>
      <c r="B903" s="302" t="s">
        <v>1105</v>
      </c>
    </row>
    <row r="904">
      <c r="A904" s="285" t="s">
        <v>1106</v>
      </c>
      <c r="B904" s="302" t="s">
        <v>972</v>
      </c>
    </row>
    <row r="905">
      <c r="A905" s="285" t="s">
        <v>1107</v>
      </c>
      <c r="B905" s="302" t="s">
        <v>971</v>
      </c>
    </row>
    <row r="906">
      <c r="A906" s="285" t="s">
        <v>1108</v>
      </c>
      <c r="B906" s="302" t="s">
        <v>1109</v>
      </c>
    </row>
    <row r="907">
      <c r="A907" s="285" t="s">
        <v>1110</v>
      </c>
      <c r="B907" s="302" t="s">
        <v>1111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5.5"/>
    <col customWidth="1" min="3" max="3" width="7.75"/>
    <col customWidth="1" min="4" max="4" width="9.38"/>
    <col customWidth="1" min="5" max="5" width="13.63"/>
    <col customWidth="1" min="6" max="6" width="22.38"/>
    <col customWidth="1" min="7" max="7" width="18.75"/>
    <col customWidth="1" min="8" max="8" width="29.75"/>
    <col customWidth="1" min="9" max="9" width="21.88"/>
    <col customWidth="1" min="10" max="10" width="51.75"/>
    <col customWidth="1" min="11" max="11" width="9.0"/>
    <col customWidth="1" min="12" max="12" width="5.5"/>
    <col customWidth="1" min="13" max="16" width="21.13"/>
    <col customWidth="1" min="17" max="17" width="26.13"/>
    <col customWidth="1" min="18" max="18" width="31.13"/>
    <col customWidth="1" min="19" max="19" width="33.88"/>
    <col customWidth="1" min="20" max="20" width="1.88"/>
  </cols>
  <sheetData>
    <row r="1">
      <c r="A1" s="71" t="s">
        <v>319</v>
      </c>
      <c r="B1" s="232" t="s">
        <v>3609</v>
      </c>
      <c r="C1" s="71" t="s">
        <v>320</v>
      </c>
      <c r="D1" s="71" t="s">
        <v>3610</v>
      </c>
      <c r="E1" s="232" t="s">
        <v>3611</v>
      </c>
      <c r="F1" s="18" t="s">
        <v>1186</v>
      </c>
      <c r="G1" s="18" t="s">
        <v>3612</v>
      </c>
      <c r="H1" s="18" t="s">
        <v>3613</v>
      </c>
      <c r="I1" s="18" t="s">
        <v>3614</v>
      </c>
      <c r="J1" s="19" t="s">
        <v>3615</v>
      </c>
      <c r="K1" s="20" t="s">
        <v>3616</v>
      </c>
      <c r="L1" s="19" t="s">
        <v>3617</v>
      </c>
      <c r="M1" s="303" t="s">
        <v>3618</v>
      </c>
      <c r="N1" s="304" t="s">
        <v>3619</v>
      </c>
      <c r="O1" s="304" t="s">
        <v>3620</v>
      </c>
      <c r="P1" s="305" t="s">
        <v>3621</v>
      </c>
      <c r="Q1" s="19" t="s">
        <v>3622</v>
      </c>
      <c r="R1" s="19" t="s">
        <v>3623</v>
      </c>
      <c r="S1" s="19" t="s">
        <v>3624</v>
      </c>
      <c r="T1" s="21" t="s">
        <v>336</v>
      </c>
    </row>
    <row r="2">
      <c r="A2" s="3">
        <v>0.0</v>
      </c>
      <c r="B2" s="68"/>
      <c r="C2" s="79" t="s">
        <v>3625</v>
      </c>
      <c r="D2" s="79" t="s">
        <v>342</v>
      </c>
      <c r="E2" s="68"/>
      <c r="F2" s="79" t="s">
        <v>304</v>
      </c>
      <c r="G2" s="68"/>
      <c r="H2" s="68"/>
      <c r="I2" s="68"/>
      <c r="J2" s="68"/>
      <c r="K2" s="79" t="s">
        <v>361</v>
      </c>
      <c r="L2" s="68"/>
      <c r="M2" s="306"/>
      <c r="N2" s="207"/>
      <c r="O2" s="207"/>
      <c r="P2" s="307"/>
      <c r="Q2" s="68"/>
      <c r="R2" s="68"/>
      <c r="S2" s="68"/>
      <c r="T2" s="68"/>
    </row>
    <row r="3">
      <c r="A3" s="69" t="s">
        <v>3626</v>
      </c>
      <c r="B3" s="25"/>
      <c r="C3" s="25"/>
      <c r="D3" s="25"/>
      <c r="E3" s="25"/>
      <c r="F3" s="25"/>
      <c r="G3" s="25"/>
      <c r="H3" s="25"/>
      <c r="I3" s="25"/>
      <c r="J3" s="25"/>
      <c r="K3" s="25"/>
      <c r="L3" s="25"/>
      <c r="M3" s="308"/>
      <c r="N3" s="126"/>
      <c r="O3" s="126"/>
      <c r="P3" s="309"/>
      <c r="Q3" s="25"/>
      <c r="R3" s="25"/>
      <c r="S3" s="25"/>
      <c r="T3" s="25"/>
    </row>
    <row r="4">
      <c r="A4" s="3">
        <v>1.0</v>
      </c>
      <c r="B4" s="3" t="s">
        <v>3627</v>
      </c>
      <c r="C4" s="79" t="s">
        <v>3628</v>
      </c>
      <c r="D4" s="79" t="s">
        <v>336</v>
      </c>
      <c r="F4" s="79" t="s">
        <v>80</v>
      </c>
      <c r="G4" s="79"/>
      <c r="H4" s="77" t="s">
        <v>3629</v>
      </c>
      <c r="I4" s="77"/>
      <c r="J4" s="77" t="s">
        <v>3630</v>
      </c>
      <c r="K4" s="79" t="s">
        <v>344</v>
      </c>
      <c r="L4" s="310" t="s">
        <v>342</v>
      </c>
      <c r="M4" s="311" t="s">
        <v>3631</v>
      </c>
      <c r="N4" s="209" t="s">
        <v>3632</v>
      </c>
      <c r="O4" s="209" t="s">
        <v>3633</v>
      </c>
      <c r="P4" s="312" t="s">
        <v>3634</v>
      </c>
      <c r="Q4" s="3" t="s">
        <v>3635</v>
      </c>
      <c r="R4" s="3" t="s">
        <v>3636</v>
      </c>
      <c r="S4" s="3" t="s">
        <v>3637</v>
      </c>
      <c r="T4" s="68"/>
    </row>
    <row r="5">
      <c r="A5" s="3">
        <v>2.0</v>
      </c>
      <c r="B5" s="3" t="s">
        <v>3627</v>
      </c>
      <c r="C5" s="79" t="s">
        <v>3628</v>
      </c>
      <c r="D5" s="79" t="s">
        <v>336</v>
      </c>
      <c r="E5" s="79"/>
      <c r="F5" s="79" t="s">
        <v>708</v>
      </c>
      <c r="G5" s="79"/>
      <c r="H5" s="79" t="s">
        <v>3638</v>
      </c>
      <c r="I5" s="79"/>
      <c r="J5" s="79" t="s">
        <v>3639</v>
      </c>
      <c r="K5" s="79" t="s">
        <v>336</v>
      </c>
      <c r="L5" s="79" t="s">
        <v>342</v>
      </c>
      <c r="M5" s="311" t="s">
        <v>3640</v>
      </c>
      <c r="N5" s="209" t="s">
        <v>3641</v>
      </c>
      <c r="O5" s="209" t="s">
        <v>3642</v>
      </c>
      <c r="P5" s="312" t="s">
        <v>3643</v>
      </c>
      <c r="Q5" s="3" t="s">
        <v>3644</v>
      </c>
      <c r="R5" s="3" t="s">
        <v>3636</v>
      </c>
      <c r="S5" s="3" t="s">
        <v>3645</v>
      </c>
      <c r="T5" s="68"/>
    </row>
    <row r="6">
      <c r="A6" s="3">
        <v>3.0</v>
      </c>
      <c r="B6" s="3" t="s">
        <v>3627</v>
      </c>
      <c r="C6" s="79" t="s">
        <v>3628</v>
      </c>
      <c r="D6" s="79" t="s">
        <v>336</v>
      </c>
      <c r="E6" s="79"/>
      <c r="F6" s="79" t="s">
        <v>722</v>
      </c>
      <c r="G6" s="79"/>
      <c r="H6" s="79" t="s">
        <v>3646</v>
      </c>
      <c r="I6" s="79"/>
      <c r="J6" s="79" t="s">
        <v>3647</v>
      </c>
      <c r="K6" s="79" t="s">
        <v>342</v>
      </c>
      <c r="L6" s="79" t="s">
        <v>342</v>
      </c>
      <c r="M6" s="311" t="s">
        <v>3648</v>
      </c>
      <c r="N6" s="209" t="s">
        <v>3649</v>
      </c>
      <c r="O6" s="209" t="s">
        <v>3650</v>
      </c>
      <c r="P6" s="312" t="s">
        <v>3651</v>
      </c>
      <c r="Q6" s="3" t="s">
        <v>3652</v>
      </c>
      <c r="R6" s="3" t="s">
        <v>3636</v>
      </c>
      <c r="S6" s="3" t="s">
        <v>3653</v>
      </c>
      <c r="T6" s="68"/>
    </row>
    <row r="7">
      <c r="A7" s="3">
        <v>4.0</v>
      </c>
      <c r="B7" s="3" t="s">
        <v>3627</v>
      </c>
      <c r="C7" s="79" t="s">
        <v>3628</v>
      </c>
      <c r="D7" s="79" t="s">
        <v>336</v>
      </c>
      <c r="E7" s="79"/>
      <c r="F7" s="79" t="s">
        <v>730</v>
      </c>
      <c r="G7" s="79" t="s">
        <v>3654</v>
      </c>
      <c r="H7" s="79" t="s">
        <v>3655</v>
      </c>
      <c r="I7" s="79"/>
      <c r="J7" s="3" t="s">
        <v>3656</v>
      </c>
      <c r="K7" s="79" t="s">
        <v>336</v>
      </c>
      <c r="L7" s="79" t="s">
        <v>342</v>
      </c>
      <c r="M7" s="311" t="s">
        <v>3657</v>
      </c>
      <c r="N7" s="209" t="s">
        <v>3658</v>
      </c>
      <c r="O7" s="209" t="s">
        <v>3659</v>
      </c>
      <c r="P7" s="312" t="s">
        <v>3660</v>
      </c>
      <c r="Q7" s="79"/>
      <c r="R7" s="79"/>
      <c r="S7" s="79"/>
      <c r="T7" s="68"/>
    </row>
    <row r="8">
      <c r="A8" s="3">
        <v>5.0</v>
      </c>
      <c r="B8" s="79" t="s">
        <v>745</v>
      </c>
      <c r="C8" s="79" t="s">
        <v>3628</v>
      </c>
      <c r="D8" s="79" t="s">
        <v>336</v>
      </c>
      <c r="E8" s="79"/>
      <c r="F8" s="79" t="s">
        <v>733</v>
      </c>
      <c r="G8" s="79"/>
      <c r="H8" s="79" t="s">
        <v>3661</v>
      </c>
      <c r="I8" s="79"/>
      <c r="J8" s="79" t="s">
        <v>3662</v>
      </c>
      <c r="K8" s="79" t="s">
        <v>361</v>
      </c>
      <c r="L8" s="79" t="s">
        <v>361</v>
      </c>
      <c r="M8" s="311" t="s">
        <v>3663</v>
      </c>
      <c r="N8" s="209" t="s">
        <v>3663</v>
      </c>
      <c r="O8" s="209" t="s">
        <v>3663</v>
      </c>
      <c r="P8" s="312" t="s">
        <v>3663</v>
      </c>
      <c r="Q8" s="3" t="s">
        <v>3664</v>
      </c>
      <c r="R8" s="3" t="s">
        <v>3665</v>
      </c>
      <c r="S8" s="3" t="s">
        <v>3666</v>
      </c>
      <c r="T8" s="68"/>
    </row>
    <row r="9">
      <c r="A9" s="3">
        <v>6.0</v>
      </c>
      <c r="B9" s="79" t="s">
        <v>745</v>
      </c>
      <c r="C9" s="79" t="s">
        <v>3628</v>
      </c>
      <c r="D9" s="79" t="s">
        <v>336</v>
      </c>
      <c r="E9" s="79"/>
      <c r="F9" s="79" t="s">
        <v>392</v>
      </c>
      <c r="G9" s="79"/>
      <c r="H9" s="79" t="s">
        <v>3667</v>
      </c>
      <c r="I9" s="79"/>
      <c r="J9" s="79" t="s">
        <v>3668</v>
      </c>
      <c r="K9" s="79" t="s">
        <v>361</v>
      </c>
      <c r="L9" s="79" t="s">
        <v>361</v>
      </c>
      <c r="M9" s="311" t="s">
        <v>3669</v>
      </c>
      <c r="N9" s="209" t="s">
        <v>3669</v>
      </c>
      <c r="O9" s="209" t="s">
        <v>3669</v>
      </c>
      <c r="P9" s="312" t="s">
        <v>3669</v>
      </c>
      <c r="Q9" s="3" t="s">
        <v>3670</v>
      </c>
      <c r="R9" s="3" t="s">
        <v>3671</v>
      </c>
      <c r="S9" s="3" t="s">
        <v>3672</v>
      </c>
      <c r="T9" s="68"/>
    </row>
    <row r="10">
      <c r="A10" s="3">
        <v>7.0</v>
      </c>
      <c r="B10" s="79" t="s">
        <v>745</v>
      </c>
      <c r="C10" s="79" t="s">
        <v>3628</v>
      </c>
      <c r="D10" s="79" t="s">
        <v>336</v>
      </c>
      <c r="E10" s="79"/>
      <c r="F10" s="79" t="s">
        <v>745</v>
      </c>
      <c r="G10" s="79"/>
      <c r="H10" s="79" t="s">
        <v>3673</v>
      </c>
      <c r="I10" s="79"/>
      <c r="J10" s="79" t="s">
        <v>3674</v>
      </c>
      <c r="K10" s="79" t="s">
        <v>361</v>
      </c>
      <c r="L10" s="79" t="s">
        <v>361</v>
      </c>
      <c r="M10" s="311" t="s">
        <v>3675</v>
      </c>
      <c r="N10" s="209" t="s">
        <v>3675</v>
      </c>
      <c r="O10" s="209" t="s">
        <v>3675</v>
      </c>
      <c r="P10" s="312" t="s">
        <v>3675</v>
      </c>
      <c r="Q10" s="3" t="s">
        <v>3676</v>
      </c>
      <c r="R10" s="3" t="s">
        <v>3677</v>
      </c>
      <c r="S10" s="3" t="s">
        <v>3678</v>
      </c>
      <c r="T10" s="68"/>
    </row>
    <row r="11">
      <c r="A11" s="3">
        <v>8.0</v>
      </c>
      <c r="B11" s="79" t="s">
        <v>745</v>
      </c>
      <c r="C11" s="79" t="s">
        <v>3628</v>
      </c>
      <c r="D11" s="79" t="s">
        <v>336</v>
      </c>
      <c r="E11" s="79"/>
      <c r="F11" s="79" t="s">
        <v>1568</v>
      </c>
      <c r="G11" s="79"/>
      <c r="H11" s="79" t="s">
        <v>3679</v>
      </c>
      <c r="I11" s="79"/>
      <c r="J11" s="79"/>
      <c r="K11" s="79" t="s">
        <v>336</v>
      </c>
      <c r="L11" s="79" t="s">
        <v>361</v>
      </c>
      <c r="M11" s="311" t="s">
        <v>3680</v>
      </c>
      <c r="N11" s="209" t="s">
        <v>3680</v>
      </c>
      <c r="O11" s="209" t="s">
        <v>3680</v>
      </c>
      <c r="P11" s="312" t="s">
        <v>3680</v>
      </c>
      <c r="Q11" s="79" t="s">
        <v>3681</v>
      </c>
      <c r="R11" s="3" t="s">
        <v>3682</v>
      </c>
      <c r="S11" s="79" t="s">
        <v>3683</v>
      </c>
      <c r="T11" s="68"/>
    </row>
    <row r="12">
      <c r="A12" s="3">
        <v>9.0</v>
      </c>
      <c r="B12" s="79" t="s">
        <v>3684</v>
      </c>
      <c r="C12" s="79" t="s">
        <v>3628</v>
      </c>
      <c r="D12" s="79" t="s">
        <v>336</v>
      </c>
      <c r="E12" s="79"/>
      <c r="F12" s="79" t="s">
        <v>6</v>
      </c>
      <c r="G12" s="79"/>
      <c r="H12" s="79" t="s">
        <v>3685</v>
      </c>
      <c r="I12" s="79"/>
      <c r="J12" s="79" t="s">
        <v>3686</v>
      </c>
      <c r="K12" s="79" t="s">
        <v>361</v>
      </c>
      <c r="L12" s="79" t="s">
        <v>361</v>
      </c>
      <c r="M12" s="311"/>
      <c r="N12" s="209"/>
      <c r="O12" s="209"/>
      <c r="P12" s="312"/>
      <c r="Q12" s="79" t="s">
        <v>3687</v>
      </c>
      <c r="R12" s="3" t="s">
        <v>3688</v>
      </c>
      <c r="S12" s="79" t="s">
        <v>3689</v>
      </c>
      <c r="T12" s="68"/>
    </row>
    <row r="13">
      <c r="A13" s="3">
        <v>10.0</v>
      </c>
      <c r="B13" s="79" t="s">
        <v>3684</v>
      </c>
      <c r="C13" s="79" t="s">
        <v>3628</v>
      </c>
      <c r="D13" s="79" t="s">
        <v>336</v>
      </c>
      <c r="E13" s="79"/>
      <c r="F13" s="79" t="s">
        <v>705</v>
      </c>
      <c r="G13" s="79"/>
      <c r="H13" s="79" t="s">
        <v>3690</v>
      </c>
      <c r="I13" s="79"/>
      <c r="J13" s="79" t="s">
        <v>3691</v>
      </c>
      <c r="K13" s="79" t="s">
        <v>336</v>
      </c>
      <c r="L13" s="79" t="s">
        <v>361</v>
      </c>
      <c r="M13" s="311"/>
      <c r="N13" s="209"/>
      <c r="O13" s="209"/>
      <c r="P13" s="312"/>
      <c r="Q13" s="3" t="s">
        <v>3692</v>
      </c>
      <c r="R13" s="3" t="s">
        <v>3693</v>
      </c>
      <c r="S13" s="3" t="s">
        <v>3694</v>
      </c>
      <c r="T13" s="68"/>
    </row>
    <row r="14">
      <c r="A14" s="3">
        <v>11.0</v>
      </c>
      <c r="B14" s="79" t="s">
        <v>3684</v>
      </c>
      <c r="C14" s="79" t="s">
        <v>3628</v>
      </c>
      <c r="D14" s="79" t="s">
        <v>336</v>
      </c>
      <c r="E14" s="79"/>
      <c r="F14" s="79" t="s">
        <v>12</v>
      </c>
      <c r="G14" s="79"/>
      <c r="H14" s="79" t="s">
        <v>3695</v>
      </c>
      <c r="I14" s="79"/>
      <c r="J14" s="79" t="s">
        <v>3696</v>
      </c>
      <c r="K14" s="79" t="s">
        <v>344</v>
      </c>
      <c r="L14" s="79" t="s">
        <v>361</v>
      </c>
      <c r="M14" s="311"/>
      <c r="N14" s="209"/>
      <c r="O14" s="209"/>
      <c r="P14" s="312"/>
      <c r="Q14" s="3" t="s">
        <v>3697</v>
      </c>
      <c r="R14" s="3" t="s">
        <v>3698</v>
      </c>
      <c r="S14" s="3" t="s">
        <v>3699</v>
      </c>
      <c r="T14" s="68"/>
    </row>
    <row r="15">
      <c r="A15" s="3">
        <v>12.0</v>
      </c>
      <c r="B15" s="79" t="s">
        <v>3684</v>
      </c>
      <c r="C15" s="79" t="s">
        <v>3628</v>
      </c>
      <c r="D15" s="79" t="s">
        <v>336</v>
      </c>
      <c r="E15" s="79"/>
      <c r="F15" s="79" t="s">
        <v>272</v>
      </c>
      <c r="G15" s="79"/>
      <c r="H15" s="79" t="s">
        <v>3700</v>
      </c>
      <c r="I15" s="79"/>
      <c r="J15" s="79" t="s">
        <v>3701</v>
      </c>
      <c r="K15" s="79" t="s">
        <v>342</v>
      </c>
      <c r="L15" s="79" t="s">
        <v>361</v>
      </c>
      <c r="M15" s="311"/>
      <c r="N15" s="209"/>
      <c r="O15" s="209"/>
      <c r="P15" s="312"/>
      <c r="Q15" s="3" t="s">
        <v>3702</v>
      </c>
      <c r="R15" s="3" t="s">
        <v>3703</v>
      </c>
      <c r="S15" s="3" t="s">
        <v>3704</v>
      </c>
      <c r="T15" s="68"/>
    </row>
    <row r="16">
      <c r="A16" s="3">
        <v>13.0</v>
      </c>
      <c r="B16" s="79" t="s">
        <v>3684</v>
      </c>
      <c r="C16" s="79" t="s">
        <v>3628</v>
      </c>
      <c r="D16" s="79" t="s">
        <v>336</v>
      </c>
      <c r="E16" s="79"/>
      <c r="F16" s="79" t="s">
        <v>767</v>
      </c>
      <c r="G16" s="79"/>
      <c r="H16" s="79" t="s">
        <v>3705</v>
      </c>
      <c r="I16" s="79"/>
      <c r="J16" s="79" t="s">
        <v>3706</v>
      </c>
      <c r="K16" s="79" t="s">
        <v>336</v>
      </c>
      <c r="L16" s="79" t="s">
        <v>361</v>
      </c>
      <c r="M16" s="311"/>
      <c r="N16" s="209"/>
      <c r="O16" s="209"/>
      <c r="P16" s="312"/>
      <c r="Q16" s="3" t="s">
        <v>3707</v>
      </c>
      <c r="R16" s="3" t="s">
        <v>3708</v>
      </c>
      <c r="S16" s="3" t="s">
        <v>3709</v>
      </c>
      <c r="T16" s="68"/>
    </row>
    <row r="17">
      <c r="A17" s="3" t="s">
        <v>3710</v>
      </c>
      <c r="B17" s="79" t="s">
        <v>3684</v>
      </c>
      <c r="C17" s="79" t="s">
        <v>3628</v>
      </c>
      <c r="D17" s="79" t="s">
        <v>336</v>
      </c>
      <c r="E17" s="79"/>
      <c r="F17" s="79" t="s">
        <v>3711</v>
      </c>
      <c r="G17" s="68"/>
      <c r="H17" s="68"/>
      <c r="I17" s="68"/>
      <c r="J17" s="68"/>
      <c r="K17" s="79" t="s">
        <v>361</v>
      </c>
      <c r="L17" s="79" t="s">
        <v>361</v>
      </c>
      <c r="M17" s="311" t="s">
        <v>511</v>
      </c>
      <c r="N17" s="209" t="s">
        <v>511</v>
      </c>
      <c r="O17" s="209" t="s">
        <v>511</v>
      </c>
      <c r="P17" s="312" t="s">
        <v>511</v>
      </c>
      <c r="Q17" s="79" t="s">
        <v>3712</v>
      </c>
      <c r="R17" s="68"/>
      <c r="S17" s="68"/>
      <c r="T17" s="68"/>
    </row>
    <row r="18">
      <c r="A18" s="3" t="s">
        <v>3713</v>
      </c>
      <c r="B18" s="79" t="s">
        <v>3684</v>
      </c>
      <c r="C18" s="79" t="s">
        <v>3628</v>
      </c>
      <c r="D18" s="79" t="s">
        <v>336</v>
      </c>
      <c r="E18" s="79"/>
      <c r="F18" s="79" t="s">
        <v>3714</v>
      </c>
      <c r="G18" s="68"/>
      <c r="H18" s="68"/>
      <c r="I18" s="68"/>
      <c r="J18" s="68"/>
      <c r="K18" s="79" t="s">
        <v>361</v>
      </c>
      <c r="L18" s="79" t="s">
        <v>343</v>
      </c>
      <c r="M18" s="311" t="s">
        <v>3715</v>
      </c>
      <c r="N18" s="209" t="s">
        <v>3716</v>
      </c>
      <c r="O18" s="209" t="s">
        <v>3717</v>
      </c>
      <c r="P18" s="312" t="s">
        <v>3718</v>
      </c>
      <c r="Q18" s="79"/>
      <c r="R18" s="68"/>
      <c r="S18" s="68"/>
      <c r="T18" s="68"/>
    </row>
    <row r="19">
      <c r="A19" s="3" t="s">
        <v>3719</v>
      </c>
      <c r="B19" s="79" t="s">
        <v>3684</v>
      </c>
      <c r="C19" s="79" t="s">
        <v>3628</v>
      </c>
      <c r="D19" s="79" t="s">
        <v>336</v>
      </c>
      <c r="E19" s="79"/>
      <c r="F19" s="79" t="s">
        <v>3720</v>
      </c>
      <c r="G19" s="68"/>
      <c r="H19" s="68"/>
      <c r="I19" s="68"/>
      <c r="J19" s="68"/>
      <c r="K19" s="79" t="s">
        <v>361</v>
      </c>
      <c r="L19" s="79" t="s">
        <v>361</v>
      </c>
      <c r="M19" s="311" t="s">
        <v>511</v>
      </c>
      <c r="N19" s="209" t="s">
        <v>511</v>
      </c>
      <c r="O19" s="209" t="s">
        <v>511</v>
      </c>
      <c r="P19" s="312" t="s">
        <v>511</v>
      </c>
      <c r="Q19" s="79" t="s">
        <v>3712</v>
      </c>
      <c r="R19" s="68"/>
      <c r="S19" s="68"/>
      <c r="T19" s="68"/>
    </row>
    <row r="20">
      <c r="A20" s="69" t="s">
        <v>3721</v>
      </c>
      <c r="B20" s="26"/>
      <c r="C20" s="26"/>
      <c r="D20" s="26"/>
      <c r="E20" s="26"/>
      <c r="F20" s="26"/>
      <c r="G20" s="26"/>
      <c r="H20" s="26"/>
      <c r="I20" s="26"/>
      <c r="J20" s="26"/>
      <c r="K20" s="26"/>
      <c r="L20" s="26"/>
      <c r="M20" s="313"/>
      <c r="N20" s="125"/>
      <c r="O20" s="125"/>
      <c r="P20" s="314"/>
      <c r="Q20" s="246"/>
      <c r="R20" s="246"/>
      <c r="S20" s="246"/>
      <c r="T20" s="25"/>
    </row>
    <row r="21">
      <c r="A21" s="3">
        <v>1000.0</v>
      </c>
      <c r="B21" s="79" t="s">
        <v>3722</v>
      </c>
      <c r="C21" s="79" t="s">
        <v>3625</v>
      </c>
      <c r="D21" s="79" t="s">
        <v>336</v>
      </c>
      <c r="E21" s="79"/>
      <c r="F21" s="3" t="s">
        <v>3723</v>
      </c>
      <c r="G21" s="79"/>
      <c r="H21" s="79"/>
      <c r="I21" s="79"/>
      <c r="J21" s="79"/>
      <c r="K21" s="79"/>
      <c r="L21" s="79" t="s">
        <v>361</v>
      </c>
      <c r="M21" s="311"/>
      <c r="N21" s="209"/>
      <c r="O21" s="209"/>
      <c r="P21" s="312"/>
      <c r="Q21" s="3"/>
      <c r="R21" s="3"/>
      <c r="S21" s="3"/>
      <c r="T21" s="68"/>
    </row>
    <row r="22">
      <c r="A22" s="315">
        <v>1001.0</v>
      </c>
      <c r="B22" s="79" t="s">
        <v>708</v>
      </c>
      <c r="C22" s="79" t="s">
        <v>3625</v>
      </c>
      <c r="D22" s="79" t="s">
        <v>336</v>
      </c>
      <c r="E22" s="79"/>
      <c r="F22" s="247" t="s">
        <v>904</v>
      </c>
      <c r="G22" s="79"/>
      <c r="H22" s="79"/>
      <c r="I22" s="79"/>
      <c r="J22" s="79"/>
      <c r="K22" s="79"/>
      <c r="L22" s="79" t="s">
        <v>342</v>
      </c>
      <c r="M22" s="311" t="s">
        <v>3640</v>
      </c>
      <c r="N22" s="209" t="s">
        <v>3641</v>
      </c>
      <c r="O22" s="209" t="s">
        <v>3642</v>
      </c>
      <c r="P22" s="312" t="s">
        <v>3643</v>
      </c>
      <c r="Q22" s="3"/>
      <c r="R22" s="3"/>
      <c r="S22" s="3"/>
      <c r="T22" s="68"/>
    </row>
    <row r="23">
      <c r="A23" s="3">
        <v>1002.0</v>
      </c>
      <c r="B23" s="79" t="s">
        <v>708</v>
      </c>
      <c r="C23" s="79" t="s">
        <v>3625</v>
      </c>
      <c r="D23" s="79" t="s">
        <v>336</v>
      </c>
      <c r="E23" s="79"/>
      <c r="F23" s="231" t="s">
        <v>1581</v>
      </c>
      <c r="G23" s="79"/>
      <c r="H23" s="79"/>
      <c r="I23" s="79"/>
      <c r="J23" s="79"/>
      <c r="K23" s="79"/>
      <c r="L23" s="79" t="s">
        <v>342</v>
      </c>
      <c r="M23" s="311" t="s">
        <v>3640</v>
      </c>
      <c r="N23" s="209" t="s">
        <v>3641</v>
      </c>
      <c r="O23" s="209" t="s">
        <v>3642</v>
      </c>
      <c r="P23" s="312" t="s">
        <v>3643</v>
      </c>
      <c r="Q23" s="3"/>
      <c r="R23" s="3"/>
      <c r="S23" s="3"/>
      <c r="T23" s="68"/>
    </row>
    <row r="24">
      <c r="A24" s="315">
        <v>1003.0</v>
      </c>
      <c r="B24" s="79" t="s">
        <v>708</v>
      </c>
      <c r="C24" s="79" t="s">
        <v>3625</v>
      </c>
      <c r="D24" s="79" t="s">
        <v>336</v>
      </c>
      <c r="E24" s="79"/>
      <c r="F24" s="231" t="s">
        <v>1585</v>
      </c>
      <c r="G24" s="79"/>
      <c r="H24" s="79"/>
      <c r="I24" s="79"/>
      <c r="J24" s="79"/>
      <c r="K24" s="79"/>
      <c r="L24" s="79" t="s">
        <v>342</v>
      </c>
      <c r="M24" s="311" t="s">
        <v>3640</v>
      </c>
      <c r="N24" s="209" t="s">
        <v>3641</v>
      </c>
      <c r="O24" s="209" t="s">
        <v>3642</v>
      </c>
      <c r="P24" s="312" t="s">
        <v>3643</v>
      </c>
      <c r="Q24" s="3"/>
      <c r="R24" s="3"/>
      <c r="S24" s="3"/>
      <c r="T24" s="68"/>
    </row>
    <row r="25">
      <c r="A25" s="3">
        <v>1004.0</v>
      </c>
      <c r="B25" s="79" t="s">
        <v>708</v>
      </c>
      <c r="C25" s="79" t="s">
        <v>3625</v>
      </c>
      <c r="D25" s="79" t="s">
        <v>336</v>
      </c>
      <c r="E25" s="79"/>
      <c r="F25" s="231" t="s">
        <v>1589</v>
      </c>
      <c r="G25" s="79"/>
      <c r="H25" s="79"/>
      <c r="I25" s="79"/>
      <c r="J25" s="79"/>
      <c r="K25" s="79"/>
      <c r="L25" s="79" t="s">
        <v>342</v>
      </c>
      <c r="M25" s="311" t="s">
        <v>3640</v>
      </c>
      <c r="N25" s="209" t="s">
        <v>3641</v>
      </c>
      <c r="O25" s="209" t="s">
        <v>3642</v>
      </c>
      <c r="P25" s="312" t="s">
        <v>3643</v>
      </c>
      <c r="Q25" s="3"/>
      <c r="R25" s="3"/>
      <c r="S25" s="3"/>
      <c r="T25" s="68"/>
    </row>
    <row r="26">
      <c r="A26" s="315">
        <v>1005.0</v>
      </c>
      <c r="B26" s="79" t="s">
        <v>708</v>
      </c>
      <c r="C26" s="79" t="s">
        <v>3625</v>
      </c>
      <c r="D26" s="79" t="s">
        <v>336</v>
      </c>
      <c r="E26" s="79"/>
      <c r="F26" s="231" t="s">
        <v>1593</v>
      </c>
      <c r="G26" s="79"/>
      <c r="H26" s="79"/>
      <c r="I26" s="79"/>
      <c r="J26" s="79"/>
      <c r="K26" s="79"/>
      <c r="L26" s="79" t="s">
        <v>342</v>
      </c>
      <c r="M26" s="311" t="s">
        <v>3640</v>
      </c>
      <c r="N26" s="209" t="s">
        <v>3641</v>
      </c>
      <c r="O26" s="209" t="s">
        <v>3642</v>
      </c>
      <c r="P26" s="312" t="s">
        <v>3643</v>
      </c>
      <c r="Q26" s="3"/>
      <c r="R26" s="3"/>
      <c r="S26" s="3"/>
      <c r="T26" s="68"/>
    </row>
    <row r="27">
      <c r="A27" s="3">
        <v>1006.0</v>
      </c>
      <c r="B27" s="79" t="s">
        <v>708</v>
      </c>
      <c r="C27" s="79" t="s">
        <v>3625</v>
      </c>
      <c r="D27" s="79" t="s">
        <v>336</v>
      </c>
      <c r="E27" s="79"/>
      <c r="F27" s="231" t="s">
        <v>1597</v>
      </c>
      <c r="G27" s="79"/>
      <c r="H27" s="79"/>
      <c r="I27" s="79"/>
      <c r="J27" s="79"/>
      <c r="K27" s="79"/>
      <c r="L27" s="79" t="s">
        <v>342</v>
      </c>
      <c r="M27" s="311" t="s">
        <v>3640</v>
      </c>
      <c r="N27" s="209" t="s">
        <v>3641</v>
      </c>
      <c r="O27" s="209" t="s">
        <v>3642</v>
      </c>
      <c r="P27" s="312" t="s">
        <v>3643</v>
      </c>
      <c r="Q27" s="3"/>
      <c r="R27" s="3"/>
      <c r="S27" s="3"/>
      <c r="T27" s="68"/>
    </row>
    <row r="28">
      <c r="A28" s="315">
        <v>1007.0</v>
      </c>
      <c r="B28" s="79" t="s">
        <v>708</v>
      </c>
      <c r="C28" s="79" t="s">
        <v>3625</v>
      </c>
      <c r="D28" s="79" t="s">
        <v>336</v>
      </c>
      <c r="E28" s="79"/>
      <c r="F28" s="231" t="s">
        <v>1601</v>
      </c>
      <c r="G28" s="79"/>
      <c r="H28" s="79"/>
      <c r="I28" s="79"/>
      <c r="J28" s="79"/>
      <c r="K28" s="79"/>
      <c r="L28" s="79" t="s">
        <v>342</v>
      </c>
      <c r="M28" s="311" t="s">
        <v>3640</v>
      </c>
      <c r="N28" s="209" t="s">
        <v>3641</v>
      </c>
      <c r="O28" s="209" t="s">
        <v>3642</v>
      </c>
      <c r="P28" s="312" t="s">
        <v>3643</v>
      </c>
      <c r="Q28" s="3"/>
      <c r="R28" s="3"/>
      <c r="S28" s="3"/>
      <c r="T28" s="68"/>
    </row>
    <row r="29">
      <c r="A29" s="3">
        <v>1008.0</v>
      </c>
      <c r="B29" s="79" t="s">
        <v>708</v>
      </c>
      <c r="C29" s="79" t="s">
        <v>3625</v>
      </c>
      <c r="D29" s="79" t="s">
        <v>336</v>
      </c>
      <c r="E29" s="79"/>
      <c r="F29" s="231" t="s">
        <v>1605</v>
      </c>
      <c r="G29" s="79"/>
      <c r="H29" s="79"/>
      <c r="I29" s="79"/>
      <c r="J29" s="79"/>
      <c r="K29" s="79"/>
      <c r="L29" s="79" t="s">
        <v>342</v>
      </c>
      <c r="M29" s="311" t="s">
        <v>3640</v>
      </c>
      <c r="N29" s="209" t="s">
        <v>3641</v>
      </c>
      <c r="O29" s="209" t="s">
        <v>3642</v>
      </c>
      <c r="P29" s="312" t="s">
        <v>3643</v>
      </c>
      <c r="Q29" s="3"/>
      <c r="R29" s="3"/>
      <c r="S29" s="3"/>
      <c r="T29" s="68"/>
    </row>
    <row r="30">
      <c r="A30" s="315">
        <v>1009.0</v>
      </c>
      <c r="B30" s="79" t="s">
        <v>708</v>
      </c>
      <c r="C30" s="79" t="s">
        <v>3625</v>
      </c>
      <c r="D30" s="79" t="s">
        <v>336</v>
      </c>
      <c r="E30" s="79"/>
      <c r="F30" s="231" t="s">
        <v>1609</v>
      </c>
      <c r="G30" s="79"/>
      <c r="H30" s="79"/>
      <c r="I30" s="79"/>
      <c r="J30" s="79"/>
      <c r="K30" s="79"/>
      <c r="L30" s="79" t="s">
        <v>342</v>
      </c>
      <c r="M30" s="311" t="s">
        <v>3640</v>
      </c>
      <c r="N30" s="209" t="s">
        <v>3641</v>
      </c>
      <c r="O30" s="209" t="s">
        <v>3642</v>
      </c>
      <c r="P30" s="312" t="s">
        <v>3643</v>
      </c>
      <c r="Q30" s="3"/>
      <c r="R30" s="3"/>
      <c r="S30" s="3"/>
      <c r="T30" s="68"/>
    </row>
    <row r="31">
      <c r="A31" s="3">
        <v>1010.0</v>
      </c>
      <c r="B31" s="79" t="s">
        <v>708</v>
      </c>
      <c r="C31" s="79" t="s">
        <v>3625</v>
      </c>
      <c r="D31" s="79" t="s">
        <v>336</v>
      </c>
      <c r="E31" s="79"/>
      <c r="F31" s="231" t="s">
        <v>1613</v>
      </c>
      <c r="G31" s="79"/>
      <c r="H31" s="79"/>
      <c r="I31" s="79"/>
      <c r="J31" s="79"/>
      <c r="K31" s="79"/>
      <c r="L31" s="79" t="s">
        <v>342</v>
      </c>
      <c r="M31" s="311" t="s">
        <v>3640</v>
      </c>
      <c r="N31" s="209" t="s">
        <v>3641</v>
      </c>
      <c r="O31" s="209" t="s">
        <v>3642</v>
      </c>
      <c r="P31" s="312" t="s">
        <v>3643</v>
      </c>
      <c r="Q31" s="3"/>
      <c r="R31" s="3"/>
      <c r="S31" s="3"/>
      <c r="T31" s="68"/>
    </row>
    <row r="32">
      <c r="A32" s="315">
        <v>1011.0</v>
      </c>
      <c r="B32" s="79" t="s">
        <v>708</v>
      </c>
      <c r="C32" s="79" t="s">
        <v>3625</v>
      </c>
      <c r="D32" s="79" t="s">
        <v>336</v>
      </c>
      <c r="E32" s="79"/>
      <c r="F32" s="231" t="s">
        <v>1617</v>
      </c>
      <c r="G32" s="79"/>
      <c r="H32" s="79"/>
      <c r="I32" s="79"/>
      <c r="J32" s="79"/>
      <c r="K32" s="79"/>
      <c r="L32" s="79" t="s">
        <v>342</v>
      </c>
      <c r="M32" s="311" t="s">
        <v>3640</v>
      </c>
      <c r="N32" s="209" t="s">
        <v>3641</v>
      </c>
      <c r="O32" s="209" t="s">
        <v>3642</v>
      </c>
      <c r="P32" s="312" t="s">
        <v>3643</v>
      </c>
      <c r="Q32" s="3"/>
      <c r="R32" s="3"/>
      <c r="S32" s="3"/>
      <c r="T32" s="68"/>
    </row>
    <row r="33">
      <c r="A33" s="3">
        <v>1012.0</v>
      </c>
      <c r="B33" s="79" t="s">
        <v>708</v>
      </c>
      <c r="C33" s="79" t="s">
        <v>3625</v>
      </c>
      <c r="D33" s="79" t="s">
        <v>336</v>
      </c>
      <c r="E33" s="79"/>
      <c r="F33" s="231" t="s">
        <v>1621</v>
      </c>
      <c r="G33" s="79"/>
      <c r="H33" s="79"/>
      <c r="I33" s="79"/>
      <c r="J33" s="79"/>
      <c r="K33" s="79"/>
      <c r="L33" s="79" t="s">
        <v>342</v>
      </c>
      <c r="M33" s="311" t="s">
        <v>3640</v>
      </c>
      <c r="N33" s="209" t="s">
        <v>3641</v>
      </c>
      <c r="O33" s="209" t="s">
        <v>3642</v>
      </c>
      <c r="P33" s="312" t="s">
        <v>3643</v>
      </c>
      <c r="Q33" s="3"/>
      <c r="R33" s="3"/>
      <c r="S33" s="3"/>
      <c r="T33" s="68"/>
    </row>
    <row r="34">
      <c r="A34" s="3">
        <v>1013.0</v>
      </c>
      <c r="B34" s="79" t="s">
        <v>708</v>
      </c>
      <c r="C34" s="79" t="s">
        <v>3625</v>
      </c>
      <c r="D34" s="79" t="s">
        <v>336</v>
      </c>
      <c r="E34" s="79"/>
      <c r="F34" s="231" t="s">
        <v>1721</v>
      </c>
      <c r="G34" s="79"/>
      <c r="H34" s="79"/>
      <c r="I34" s="79"/>
      <c r="J34" s="79"/>
      <c r="K34" s="79"/>
      <c r="L34" s="79" t="s">
        <v>342</v>
      </c>
      <c r="M34" s="311" t="s">
        <v>3640</v>
      </c>
      <c r="N34" s="209" t="s">
        <v>3641</v>
      </c>
      <c r="O34" s="209" t="s">
        <v>3642</v>
      </c>
      <c r="P34" s="312" t="s">
        <v>3643</v>
      </c>
      <c r="Q34" s="3"/>
      <c r="R34" s="3"/>
      <c r="S34" s="3"/>
      <c r="T34" s="68"/>
    </row>
    <row r="35">
      <c r="A35" s="3">
        <v>1101.0</v>
      </c>
      <c r="B35" s="79" t="s">
        <v>1459</v>
      </c>
      <c r="C35" s="79" t="s">
        <v>3625</v>
      </c>
      <c r="D35" s="79" t="s">
        <v>336</v>
      </c>
      <c r="E35" s="79"/>
      <c r="F35" s="247" t="s">
        <v>3724</v>
      </c>
      <c r="G35" s="79" t="s">
        <v>3654</v>
      </c>
      <c r="H35" s="79"/>
      <c r="I35" s="79"/>
      <c r="J35" s="79" t="s">
        <v>3725</v>
      </c>
      <c r="K35" s="79"/>
      <c r="L35" s="79" t="s">
        <v>342</v>
      </c>
      <c r="M35" s="311" t="s">
        <v>3657</v>
      </c>
      <c r="N35" s="209" t="s">
        <v>3726</v>
      </c>
      <c r="O35" s="209" t="s">
        <v>3727</v>
      </c>
      <c r="P35" s="312" t="s">
        <v>3728</v>
      </c>
      <c r="Q35" s="3"/>
      <c r="R35" s="3"/>
      <c r="S35" s="3"/>
      <c r="T35" s="68"/>
    </row>
    <row r="36">
      <c r="A36" s="315">
        <v>1201.0</v>
      </c>
      <c r="B36" s="79" t="s">
        <v>722</v>
      </c>
      <c r="C36" s="79" t="s">
        <v>3625</v>
      </c>
      <c r="D36" s="79" t="s">
        <v>336</v>
      </c>
      <c r="E36" s="79"/>
      <c r="F36" s="247" t="s">
        <v>1626</v>
      </c>
      <c r="G36" s="79"/>
      <c r="H36" s="79"/>
      <c r="I36" s="79"/>
      <c r="J36" s="79"/>
      <c r="K36" s="79"/>
      <c r="L36" s="79" t="s">
        <v>342</v>
      </c>
      <c r="M36" s="311" t="s">
        <v>3648</v>
      </c>
      <c r="N36" s="209" t="s">
        <v>3729</v>
      </c>
      <c r="O36" s="209" t="s">
        <v>3650</v>
      </c>
      <c r="P36" s="312" t="s">
        <v>3651</v>
      </c>
      <c r="Q36" s="3"/>
      <c r="R36" s="3"/>
      <c r="S36" s="3"/>
      <c r="T36" s="68"/>
    </row>
    <row r="37">
      <c r="A37" s="3">
        <v>1202.0</v>
      </c>
      <c r="B37" s="79" t="s">
        <v>722</v>
      </c>
      <c r="C37" s="79" t="s">
        <v>3625</v>
      </c>
      <c r="D37" s="79" t="s">
        <v>336</v>
      </c>
      <c r="E37" s="79"/>
      <c r="F37" s="231" t="s">
        <v>1630</v>
      </c>
      <c r="G37" s="79"/>
      <c r="H37" s="79"/>
      <c r="I37" s="79"/>
      <c r="J37" s="79"/>
      <c r="K37" s="79"/>
      <c r="L37" s="79" t="s">
        <v>342</v>
      </c>
      <c r="M37" s="311" t="s">
        <v>3648</v>
      </c>
      <c r="N37" s="209" t="s">
        <v>3729</v>
      </c>
      <c r="O37" s="209" t="s">
        <v>3650</v>
      </c>
      <c r="P37" s="312" t="s">
        <v>3651</v>
      </c>
      <c r="Q37" s="3"/>
      <c r="R37" s="3"/>
      <c r="S37" s="3"/>
      <c r="T37" s="68"/>
    </row>
    <row r="38">
      <c r="A38" s="315">
        <v>1203.0</v>
      </c>
      <c r="B38" s="79" t="s">
        <v>722</v>
      </c>
      <c r="C38" s="79" t="s">
        <v>3625</v>
      </c>
      <c r="D38" s="79" t="s">
        <v>336</v>
      </c>
      <c r="E38" s="79"/>
      <c r="F38" s="231" t="s">
        <v>1634</v>
      </c>
      <c r="G38" s="79"/>
      <c r="H38" s="79"/>
      <c r="I38" s="79"/>
      <c r="J38" s="79"/>
      <c r="K38" s="79"/>
      <c r="L38" s="79" t="s">
        <v>342</v>
      </c>
      <c r="M38" s="311" t="s">
        <v>3648</v>
      </c>
      <c r="N38" s="209" t="s">
        <v>3729</v>
      </c>
      <c r="O38" s="209" t="s">
        <v>3650</v>
      </c>
      <c r="P38" s="312" t="s">
        <v>3651</v>
      </c>
      <c r="Q38" s="3"/>
      <c r="R38" s="3"/>
      <c r="S38" s="3"/>
      <c r="T38" s="68"/>
    </row>
    <row r="39">
      <c r="A39" s="3">
        <v>1204.0</v>
      </c>
      <c r="B39" s="79" t="s">
        <v>722</v>
      </c>
      <c r="C39" s="79" t="s">
        <v>3625</v>
      </c>
      <c r="D39" s="79" t="s">
        <v>336</v>
      </c>
      <c r="E39" s="79"/>
      <c r="F39" s="231" t="s">
        <v>1638</v>
      </c>
      <c r="G39" s="79"/>
      <c r="H39" s="79"/>
      <c r="I39" s="79"/>
      <c r="J39" s="79"/>
      <c r="K39" s="79"/>
      <c r="L39" s="79" t="s">
        <v>342</v>
      </c>
      <c r="M39" s="311" t="s">
        <v>3648</v>
      </c>
      <c r="N39" s="209" t="s">
        <v>3729</v>
      </c>
      <c r="O39" s="209" t="s">
        <v>3650</v>
      </c>
      <c r="P39" s="312" t="s">
        <v>3651</v>
      </c>
      <c r="Q39" s="3"/>
      <c r="R39" s="3"/>
      <c r="S39" s="3"/>
      <c r="T39" s="68"/>
    </row>
    <row r="40">
      <c r="A40" s="315">
        <v>1205.0</v>
      </c>
      <c r="B40" s="79" t="s">
        <v>722</v>
      </c>
      <c r="C40" s="79" t="s">
        <v>3625</v>
      </c>
      <c r="D40" s="79" t="s">
        <v>336</v>
      </c>
      <c r="E40" s="79"/>
      <c r="F40" s="231" t="s">
        <v>1642</v>
      </c>
      <c r="G40" s="79"/>
      <c r="H40" s="79"/>
      <c r="I40" s="79"/>
      <c r="J40" s="79"/>
      <c r="K40" s="79"/>
      <c r="L40" s="79" t="s">
        <v>342</v>
      </c>
      <c r="M40" s="311" t="s">
        <v>3648</v>
      </c>
      <c r="N40" s="209" t="s">
        <v>3729</v>
      </c>
      <c r="O40" s="209" t="s">
        <v>3650</v>
      </c>
      <c r="P40" s="312" t="s">
        <v>3651</v>
      </c>
      <c r="Q40" s="3"/>
      <c r="R40" s="3"/>
      <c r="S40" s="3"/>
      <c r="T40" s="68"/>
    </row>
    <row r="41">
      <c r="A41" s="3">
        <v>1206.0</v>
      </c>
      <c r="B41" s="79" t="s">
        <v>722</v>
      </c>
      <c r="C41" s="79" t="s">
        <v>3625</v>
      </c>
      <c r="D41" s="79" t="s">
        <v>336</v>
      </c>
      <c r="E41" s="79"/>
      <c r="F41" s="231" t="s">
        <v>1646</v>
      </c>
      <c r="G41" s="79"/>
      <c r="H41" s="79"/>
      <c r="I41" s="79"/>
      <c r="J41" s="79"/>
      <c r="K41" s="79"/>
      <c r="L41" s="79" t="s">
        <v>342</v>
      </c>
      <c r="M41" s="311" t="s">
        <v>3648</v>
      </c>
      <c r="N41" s="209" t="s">
        <v>3729</v>
      </c>
      <c r="O41" s="209" t="s">
        <v>3650</v>
      </c>
      <c r="P41" s="312" t="s">
        <v>3651</v>
      </c>
      <c r="Q41" s="3"/>
      <c r="R41" s="3"/>
      <c r="S41" s="3"/>
      <c r="T41" s="68"/>
    </row>
    <row r="42">
      <c r="A42" s="315">
        <v>1207.0</v>
      </c>
      <c r="B42" s="79" t="s">
        <v>722</v>
      </c>
      <c r="C42" s="79" t="s">
        <v>3625</v>
      </c>
      <c r="D42" s="79" t="s">
        <v>336</v>
      </c>
      <c r="E42" s="79"/>
      <c r="F42" s="231" t="s">
        <v>1650</v>
      </c>
      <c r="G42" s="79"/>
      <c r="H42" s="79"/>
      <c r="I42" s="79"/>
      <c r="J42" s="79"/>
      <c r="K42" s="79"/>
      <c r="L42" s="79" t="s">
        <v>342</v>
      </c>
      <c r="M42" s="311" t="s">
        <v>3648</v>
      </c>
      <c r="N42" s="209" t="s">
        <v>3729</v>
      </c>
      <c r="O42" s="209" t="s">
        <v>3650</v>
      </c>
      <c r="P42" s="312" t="s">
        <v>3651</v>
      </c>
      <c r="Q42" s="3"/>
      <c r="R42" s="3"/>
      <c r="S42" s="3"/>
      <c r="T42" s="68"/>
    </row>
    <row r="43">
      <c r="A43" s="3">
        <v>1208.0</v>
      </c>
      <c r="B43" s="79" t="s">
        <v>722</v>
      </c>
      <c r="C43" s="79" t="s">
        <v>3625</v>
      </c>
      <c r="D43" s="79" t="s">
        <v>336</v>
      </c>
      <c r="E43" s="79"/>
      <c r="F43" s="231" t="s">
        <v>1654</v>
      </c>
      <c r="G43" s="79"/>
      <c r="H43" s="79"/>
      <c r="I43" s="79"/>
      <c r="J43" s="79"/>
      <c r="K43" s="79"/>
      <c r="L43" s="79" t="s">
        <v>342</v>
      </c>
      <c r="M43" s="311" t="s">
        <v>3648</v>
      </c>
      <c r="N43" s="209" t="s">
        <v>3729</v>
      </c>
      <c r="O43" s="209" t="s">
        <v>3650</v>
      </c>
      <c r="P43" s="312" t="s">
        <v>3651</v>
      </c>
      <c r="Q43" s="3"/>
      <c r="R43" s="3"/>
      <c r="S43" s="3"/>
      <c r="T43" s="68"/>
    </row>
    <row r="44">
      <c r="A44" s="315">
        <v>1209.0</v>
      </c>
      <c r="B44" s="79" t="s">
        <v>722</v>
      </c>
      <c r="C44" s="79" t="s">
        <v>3625</v>
      </c>
      <c r="D44" s="79" t="s">
        <v>336</v>
      </c>
      <c r="E44" s="79"/>
      <c r="F44" s="231" t="s">
        <v>1658</v>
      </c>
      <c r="G44" s="79"/>
      <c r="H44" s="79"/>
      <c r="I44" s="79"/>
      <c r="J44" s="79"/>
      <c r="K44" s="79"/>
      <c r="L44" s="79" t="s">
        <v>342</v>
      </c>
      <c r="M44" s="311" t="s">
        <v>3648</v>
      </c>
      <c r="N44" s="209" t="s">
        <v>3729</v>
      </c>
      <c r="O44" s="209" t="s">
        <v>3650</v>
      </c>
      <c r="P44" s="312" t="s">
        <v>3651</v>
      </c>
      <c r="Q44" s="3"/>
      <c r="R44" s="3"/>
      <c r="S44" s="3"/>
      <c r="T44" s="68"/>
    </row>
    <row r="45">
      <c r="A45" s="69" t="s">
        <v>3730</v>
      </c>
      <c r="B45" s="26"/>
      <c r="C45" s="26"/>
      <c r="D45" s="26"/>
      <c r="E45" s="26"/>
      <c r="F45" s="26"/>
      <c r="G45" s="26"/>
      <c r="H45" s="26"/>
      <c r="I45" s="26"/>
      <c r="J45" s="26"/>
      <c r="K45" s="26"/>
      <c r="L45" s="26"/>
      <c r="M45" s="313"/>
      <c r="N45" s="125"/>
      <c r="O45" s="125"/>
      <c r="P45" s="314"/>
      <c r="Q45" s="246"/>
      <c r="R45" s="246"/>
      <c r="S45" s="246"/>
      <c r="T45" s="25"/>
    </row>
    <row r="46">
      <c r="A46" s="3">
        <v>15001.0</v>
      </c>
      <c r="B46" s="79" t="s">
        <v>745</v>
      </c>
      <c r="C46" s="79" t="s">
        <v>3625</v>
      </c>
      <c r="D46" s="79" t="s">
        <v>336</v>
      </c>
      <c r="E46" s="79"/>
      <c r="F46" s="247" t="s">
        <v>1663</v>
      </c>
      <c r="G46" s="79"/>
      <c r="H46" s="79"/>
      <c r="I46" s="79"/>
      <c r="J46" s="79"/>
      <c r="K46" s="79"/>
      <c r="L46" s="79" t="s">
        <v>361</v>
      </c>
      <c r="M46" s="311" t="s">
        <v>3669</v>
      </c>
      <c r="N46" s="209" t="s">
        <v>3669</v>
      </c>
      <c r="O46" s="209" t="s">
        <v>3669</v>
      </c>
      <c r="P46" s="312" t="s">
        <v>3669</v>
      </c>
      <c r="Q46" s="3"/>
      <c r="R46" s="3"/>
      <c r="S46" s="3"/>
      <c r="T46" s="68"/>
    </row>
    <row r="47">
      <c r="A47" s="3">
        <v>15002.0</v>
      </c>
      <c r="B47" s="79" t="s">
        <v>745</v>
      </c>
      <c r="C47" s="79" t="s">
        <v>3625</v>
      </c>
      <c r="D47" s="79" t="s">
        <v>336</v>
      </c>
      <c r="E47" s="79"/>
      <c r="F47" s="247" t="s">
        <v>1668</v>
      </c>
      <c r="G47" s="79"/>
      <c r="H47" s="79"/>
      <c r="I47" s="79"/>
      <c r="J47" s="79"/>
      <c r="K47" s="79"/>
      <c r="L47" s="79" t="s">
        <v>361</v>
      </c>
      <c r="M47" s="311" t="s">
        <v>3675</v>
      </c>
      <c r="N47" s="209" t="s">
        <v>3675</v>
      </c>
      <c r="O47" s="209" t="s">
        <v>3675</v>
      </c>
      <c r="P47" s="312" t="s">
        <v>3675</v>
      </c>
      <c r="Q47" s="3"/>
      <c r="R47" s="3"/>
      <c r="S47" s="3"/>
      <c r="T47" s="68"/>
    </row>
    <row r="48">
      <c r="A48" s="3">
        <v>15003.0</v>
      </c>
      <c r="B48" s="79" t="s">
        <v>3684</v>
      </c>
      <c r="C48" s="79" t="s">
        <v>3625</v>
      </c>
      <c r="D48" s="79" t="s">
        <v>336</v>
      </c>
      <c r="E48" s="79"/>
      <c r="F48" s="247" t="s">
        <v>3731</v>
      </c>
      <c r="G48" s="79"/>
      <c r="H48" s="79"/>
      <c r="I48" s="79"/>
      <c r="J48" s="79"/>
      <c r="K48" s="79"/>
      <c r="L48" s="79" t="s">
        <v>361</v>
      </c>
      <c r="M48" s="311" t="s">
        <v>3663</v>
      </c>
      <c r="N48" s="209" t="s">
        <v>3663</v>
      </c>
      <c r="O48" s="209" t="s">
        <v>3663</v>
      </c>
      <c r="P48" s="312" t="s">
        <v>3663</v>
      </c>
      <c r="Q48" s="3"/>
      <c r="R48" s="3"/>
      <c r="S48" s="3"/>
      <c r="T48" s="68"/>
    </row>
    <row r="49">
      <c r="A49" s="3">
        <v>15004.0</v>
      </c>
      <c r="B49" s="79" t="s">
        <v>3684</v>
      </c>
      <c r="C49" s="79" t="s">
        <v>3625</v>
      </c>
      <c r="D49" s="79" t="s">
        <v>336</v>
      </c>
      <c r="E49" s="79"/>
      <c r="F49" s="247" t="s">
        <v>1673</v>
      </c>
      <c r="G49" s="79"/>
      <c r="H49" s="79"/>
      <c r="I49" s="79"/>
      <c r="J49" s="79"/>
      <c r="K49" s="79"/>
      <c r="L49" s="79" t="s">
        <v>361</v>
      </c>
      <c r="M49" s="311" t="s">
        <v>3732</v>
      </c>
      <c r="N49" s="209" t="s">
        <v>3732</v>
      </c>
      <c r="O49" s="209" t="s">
        <v>3732</v>
      </c>
      <c r="P49" s="312" t="s">
        <v>3732</v>
      </c>
      <c r="Q49" s="3"/>
      <c r="R49" s="3"/>
      <c r="S49" s="3"/>
      <c r="T49" s="68"/>
    </row>
    <row r="50">
      <c r="A50" s="3">
        <v>15005.0</v>
      </c>
      <c r="B50" s="79" t="s">
        <v>3684</v>
      </c>
      <c r="C50" s="79" t="s">
        <v>3625</v>
      </c>
      <c r="D50" s="79" t="s">
        <v>336</v>
      </c>
      <c r="E50" s="79"/>
      <c r="F50" s="247" t="s">
        <v>1678</v>
      </c>
      <c r="G50" s="79"/>
      <c r="H50" s="79"/>
      <c r="I50" s="79"/>
      <c r="J50" s="79"/>
      <c r="K50" s="79"/>
      <c r="L50" s="79" t="s">
        <v>361</v>
      </c>
      <c r="M50" s="311" t="s">
        <v>3733</v>
      </c>
      <c r="N50" s="209" t="s">
        <v>3733</v>
      </c>
      <c r="O50" s="209" t="s">
        <v>3733</v>
      </c>
      <c r="P50" s="312" t="s">
        <v>3733</v>
      </c>
      <c r="Q50" s="3"/>
      <c r="R50" s="3"/>
      <c r="S50" s="3"/>
      <c r="T50" s="68"/>
    </row>
    <row r="51">
      <c r="A51" s="3">
        <v>15006.0</v>
      </c>
      <c r="B51" s="79" t="s">
        <v>3684</v>
      </c>
      <c r="C51" s="79" t="s">
        <v>3625</v>
      </c>
      <c r="D51" s="79" t="s">
        <v>336</v>
      </c>
      <c r="E51" s="79"/>
      <c r="F51" s="247" t="s">
        <v>3734</v>
      </c>
      <c r="G51" s="79"/>
      <c r="H51" s="79"/>
      <c r="I51" s="79"/>
      <c r="J51" s="79"/>
      <c r="K51" s="79"/>
      <c r="L51" s="79" t="s">
        <v>361</v>
      </c>
      <c r="M51" s="311" t="s">
        <v>3735</v>
      </c>
      <c r="N51" s="209" t="s">
        <v>3735</v>
      </c>
      <c r="O51" s="209" t="s">
        <v>3735</v>
      </c>
      <c r="P51" s="312" t="s">
        <v>3735</v>
      </c>
      <c r="Q51" s="3"/>
      <c r="R51" s="3"/>
      <c r="S51" s="3"/>
      <c r="T51" s="68"/>
    </row>
    <row r="52">
      <c r="A52" s="69" t="s">
        <v>3736</v>
      </c>
      <c r="B52" s="25"/>
      <c r="C52" s="25"/>
      <c r="D52" s="25"/>
      <c r="E52" s="25"/>
      <c r="F52" s="25"/>
      <c r="G52" s="25"/>
      <c r="H52" s="25"/>
      <c r="I52" s="25"/>
      <c r="J52" s="25"/>
      <c r="K52" s="25"/>
      <c r="L52" s="25"/>
      <c r="M52" s="308"/>
      <c r="N52" s="126"/>
      <c r="O52" s="126"/>
      <c r="P52" s="309"/>
      <c r="Q52" s="25"/>
      <c r="R52" s="25"/>
      <c r="S52" s="25"/>
      <c r="T52" s="25"/>
    </row>
    <row r="53">
      <c r="A53" s="3">
        <v>20001.0</v>
      </c>
      <c r="B53" s="79"/>
      <c r="C53" s="79" t="s">
        <v>3628</v>
      </c>
      <c r="D53" s="79" t="s">
        <v>344</v>
      </c>
      <c r="E53" s="79" t="str">
        <f t="shared" ref="E53:E55" si="1">join("",C53)</f>
        <v>B</v>
      </c>
      <c r="F53" s="3" t="s">
        <v>274</v>
      </c>
      <c r="K53" s="3">
        <v>2.0</v>
      </c>
      <c r="M53" s="306"/>
      <c r="N53" s="207"/>
      <c r="O53" s="207"/>
      <c r="P53" s="307"/>
      <c r="Q53" s="3" t="s">
        <v>3737</v>
      </c>
      <c r="R53" s="3"/>
      <c r="S53" s="3"/>
      <c r="T53" s="68"/>
    </row>
    <row r="54">
      <c r="A54" s="3">
        <v>20002.0</v>
      </c>
      <c r="B54" s="79"/>
      <c r="C54" s="79" t="s">
        <v>3628</v>
      </c>
      <c r="D54" s="79" t="s">
        <v>344</v>
      </c>
      <c r="E54" s="79" t="str">
        <f t="shared" si="1"/>
        <v>B</v>
      </c>
      <c r="F54" s="79" t="s">
        <v>825</v>
      </c>
      <c r="G54" s="79"/>
      <c r="H54" s="79" t="s">
        <v>3738</v>
      </c>
      <c r="I54" s="79"/>
      <c r="J54" s="79"/>
      <c r="K54" s="79" t="s">
        <v>433</v>
      </c>
      <c r="L54" s="79"/>
      <c r="M54" s="311"/>
      <c r="N54" s="209"/>
      <c r="O54" s="209"/>
      <c r="P54" s="312"/>
      <c r="Q54" s="3" t="s">
        <v>3739</v>
      </c>
      <c r="R54" s="3" t="s">
        <v>3740</v>
      </c>
      <c r="S54" s="3" t="s">
        <v>3704</v>
      </c>
      <c r="T54" s="68"/>
    </row>
    <row r="55">
      <c r="A55" s="3">
        <v>20003.0</v>
      </c>
      <c r="B55" s="79"/>
      <c r="C55" s="79" t="s">
        <v>3628</v>
      </c>
      <c r="D55" s="79" t="s">
        <v>344</v>
      </c>
      <c r="E55" s="79" t="str">
        <f t="shared" si="1"/>
        <v>B</v>
      </c>
      <c r="F55" s="79" t="s">
        <v>273</v>
      </c>
      <c r="G55" s="79"/>
      <c r="H55" s="79"/>
      <c r="I55" s="79"/>
      <c r="J55" s="79"/>
      <c r="K55" s="79" t="s">
        <v>433</v>
      </c>
      <c r="L55" s="79"/>
      <c r="M55" s="311"/>
      <c r="N55" s="209"/>
      <c r="O55" s="209"/>
      <c r="P55" s="312"/>
      <c r="Q55" s="3" t="s">
        <v>3741</v>
      </c>
      <c r="R55" s="3"/>
      <c r="S55" s="3" t="s">
        <v>3742</v>
      </c>
      <c r="T55" s="68"/>
    </row>
    <row r="56">
      <c r="A56" s="69" t="s">
        <v>3743</v>
      </c>
      <c r="B56" s="25"/>
      <c r="C56" s="25"/>
      <c r="D56" s="25"/>
      <c r="E56" s="25"/>
      <c r="F56" s="25"/>
      <c r="G56" s="25"/>
      <c r="H56" s="25"/>
      <c r="I56" s="25"/>
      <c r="J56" s="25"/>
      <c r="K56" s="25"/>
      <c r="L56" s="25"/>
      <c r="M56" s="308"/>
      <c r="N56" s="126"/>
      <c r="O56" s="126"/>
      <c r="P56" s="309"/>
      <c r="Q56" s="25"/>
      <c r="R56" s="25"/>
      <c r="S56" s="25"/>
      <c r="T56" s="25"/>
    </row>
    <row r="57">
      <c r="A57" s="3" t="s">
        <v>3744</v>
      </c>
      <c r="B57" s="79"/>
      <c r="C57" s="79"/>
      <c r="D57" s="3">
        <v>0.0</v>
      </c>
      <c r="E57" s="79" t="str">
        <f t="shared" ref="E57:E63" si="2">join("",C57)</f>
        <v/>
      </c>
      <c r="F57" s="79" t="s">
        <v>3745</v>
      </c>
      <c r="G57" s="68"/>
      <c r="H57" s="79"/>
      <c r="I57" s="79"/>
      <c r="J57" s="79" t="s">
        <v>3746</v>
      </c>
      <c r="M57" s="306"/>
      <c r="N57" s="207"/>
      <c r="O57" s="207"/>
      <c r="P57" s="307"/>
      <c r="Q57" s="68"/>
      <c r="R57" s="68"/>
      <c r="S57" s="68"/>
      <c r="T57" s="68"/>
    </row>
    <row r="58">
      <c r="A58" s="3" t="s">
        <v>3744</v>
      </c>
      <c r="B58" s="79"/>
      <c r="C58" s="79"/>
      <c r="D58" s="3">
        <v>0.0</v>
      </c>
      <c r="E58" s="79" t="str">
        <f t="shared" si="2"/>
        <v/>
      </c>
      <c r="F58" s="3" t="s">
        <v>3747</v>
      </c>
      <c r="G58" s="68"/>
      <c r="H58" s="79"/>
      <c r="I58" s="79"/>
      <c r="J58" s="79" t="s">
        <v>563</v>
      </c>
      <c r="M58" s="306"/>
      <c r="N58" s="207"/>
      <c r="O58" s="207"/>
      <c r="P58" s="307"/>
      <c r="Q58" s="68"/>
      <c r="R58" s="68"/>
      <c r="S58" s="68"/>
      <c r="T58" s="68"/>
    </row>
    <row r="59">
      <c r="A59" s="3" t="s">
        <v>3744</v>
      </c>
      <c r="B59" s="79"/>
      <c r="C59" s="79"/>
      <c r="D59" s="3">
        <v>0.0</v>
      </c>
      <c r="E59" s="79" t="str">
        <f t="shared" si="2"/>
        <v/>
      </c>
      <c r="F59" s="79" t="s">
        <v>3748</v>
      </c>
      <c r="G59" s="79" t="s">
        <v>983</v>
      </c>
      <c r="H59" s="68"/>
      <c r="I59" s="68"/>
      <c r="J59" s="68"/>
      <c r="M59" s="306"/>
      <c r="N59" s="207"/>
      <c r="O59" s="207"/>
      <c r="P59" s="307"/>
      <c r="Q59" s="68"/>
      <c r="R59" s="68"/>
      <c r="S59" s="68"/>
      <c r="T59" s="68"/>
    </row>
    <row r="60">
      <c r="A60" s="3" t="s">
        <v>3744</v>
      </c>
      <c r="B60" s="79"/>
      <c r="C60" s="79"/>
      <c r="D60" s="3">
        <v>0.0</v>
      </c>
      <c r="E60" s="79" t="str">
        <f t="shared" si="2"/>
        <v/>
      </c>
      <c r="F60" s="79" t="s">
        <v>3749</v>
      </c>
      <c r="G60" s="79" t="s">
        <v>1010</v>
      </c>
      <c r="H60" s="68"/>
      <c r="I60" s="68"/>
      <c r="J60" s="68"/>
      <c r="M60" s="306"/>
      <c r="N60" s="207"/>
      <c r="O60" s="207"/>
      <c r="P60" s="307"/>
      <c r="Q60" s="68"/>
      <c r="R60" s="68"/>
      <c r="S60" s="68"/>
      <c r="T60" s="68"/>
    </row>
    <row r="61">
      <c r="A61" s="3" t="s">
        <v>3744</v>
      </c>
      <c r="B61" s="79"/>
      <c r="C61" s="79"/>
      <c r="D61" s="3">
        <v>0.0</v>
      </c>
      <c r="E61" s="79" t="str">
        <f t="shared" si="2"/>
        <v/>
      </c>
      <c r="F61" s="79" t="s">
        <v>3750</v>
      </c>
      <c r="G61" s="68"/>
      <c r="H61" s="79"/>
      <c r="I61" s="79"/>
      <c r="J61" s="79" t="s">
        <v>3751</v>
      </c>
      <c r="M61" s="306"/>
      <c r="N61" s="207"/>
      <c r="O61" s="207"/>
      <c r="P61" s="307"/>
      <c r="Q61" s="68"/>
      <c r="R61" s="68"/>
      <c r="S61" s="68"/>
      <c r="T61" s="68"/>
    </row>
    <row r="62">
      <c r="A62" s="3" t="s">
        <v>3744</v>
      </c>
      <c r="B62" s="79"/>
      <c r="C62" s="79"/>
      <c r="D62" s="3">
        <v>0.0</v>
      </c>
      <c r="E62" s="79" t="str">
        <f t="shared" si="2"/>
        <v/>
      </c>
      <c r="F62" s="79" t="s">
        <v>3752</v>
      </c>
      <c r="G62" s="79" t="s">
        <v>1004</v>
      </c>
      <c r="H62" s="68"/>
      <c r="I62" s="68"/>
      <c r="J62" s="68"/>
      <c r="M62" s="306"/>
      <c r="N62" s="207"/>
      <c r="O62" s="207"/>
      <c r="P62" s="307"/>
      <c r="Q62" s="68"/>
      <c r="R62" s="68"/>
      <c r="S62" s="68"/>
      <c r="T62" s="68"/>
    </row>
    <row r="63">
      <c r="A63" s="3" t="s">
        <v>3744</v>
      </c>
      <c r="B63" s="79"/>
      <c r="C63" s="79"/>
      <c r="D63" s="3">
        <v>0.0</v>
      </c>
      <c r="E63" s="79" t="str">
        <f t="shared" si="2"/>
        <v/>
      </c>
      <c r="M63" s="306"/>
      <c r="N63" s="207"/>
      <c r="O63" s="207"/>
      <c r="P63" s="307"/>
      <c r="Q63" s="68"/>
      <c r="R63" s="68"/>
      <c r="S63" s="68"/>
      <c r="T63" s="68"/>
    </row>
    <row r="64">
      <c r="A64" s="69" t="s">
        <v>3753</v>
      </c>
      <c r="B64" s="25"/>
      <c r="C64" s="25"/>
      <c r="D64" s="25"/>
      <c r="E64" s="25"/>
      <c r="F64" s="25"/>
      <c r="G64" s="25"/>
      <c r="H64" s="25"/>
      <c r="I64" s="25"/>
      <c r="J64" s="25"/>
      <c r="K64" s="25"/>
      <c r="L64" s="25"/>
      <c r="M64" s="308"/>
      <c r="N64" s="126"/>
      <c r="O64" s="126"/>
      <c r="P64" s="309"/>
      <c r="Q64" s="25"/>
      <c r="R64" s="25"/>
      <c r="S64" s="25"/>
      <c r="T64" s="25"/>
    </row>
    <row r="65">
      <c r="A65" s="271">
        <v>30102.0</v>
      </c>
      <c r="B65" s="90" t="s">
        <v>274</v>
      </c>
      <c r="C65" s="47" t="s">
        <v>3625</v>
      </c>
      <c r="D65" s="90">
        <v>0.0</v>
      </c>
      <c r="E65" s="91"/>
      <c r="F65" s="90" t="s">
        <v>1823</v>
      </c>
      <c r="G65" s="91"/>
      <c r="H65" s="91"/>
      <c r="I65" s="91"/>
      <c r="J65" s="91"/>
      <c r="K65" s="47"/>
      <c r="L65" s="47"/>
      <c r="M65" s="316">
        <v>30102.0</v>
      </c>
      <c r="N65" s="131">
        <v>30102.0</v>
      </c>
      <c r="O65" s="131">
        <v>30102.0</v>
      </c>
      <c r="P65" s="317">
        <v>30102.0</v>
      </c>
      <c r="Q65" s="49"/>
      <c r="R65" s="49"/>
      <c r="S65" s="49"/>
      <c r="T65" s="49"/>
    </row>
    <row r="66">
      <c r="A66" s="271">
        <v>30103.0</v>
      </c>
      <c r="B66" s="90" t="s">
        <v>274</v>
      </c>
      <c r="C66" s="47" t="s">
        <v>3625</v>
      </c>
      <c r="D66" s="90">
        <v>0.0</v>
      </c>
      <c r="E66" s="91"/>
      <c r="F66" s="90" t="s">
        <v>1827</v>
      </c>
      <c r="G66" s="91"/>
      <c r="H66" s="91"/>
      <c r="I66" s="91"/>
      <c r="J66" s="91"/>
      <c r="K66" s="47"/>
      <c r="L66" s="47"/>
      <c r="M66" s="316">
        <v>30103.0</v>
      </c>
      <c r="N66" s="131">
        <v>30103.0</v>
      </c>
      <c r="O66" s="131">
        <v>30103.0</v>
      </c>
      <c r="P66" s="317">
        <v>30103.0</v>
      </c>
      <c r="Q66" s="49"/>
      <c r="R66" s="49"/>
      <c r="S66" s="49"/>
      <c r="T66" s="49"/>
    </row>
    <row r="67">
      <c r="A67" s="271">
        <v>30104.0</v>
      </c>
      <c r="B67" s="90" t="s">
        <v>274</v>
      </c>
      <c r="C67" s="47" t="s">
        <v>3625</v>
      </c>
      <c r="D67" s="90">
        <v>0.0</v>
      </c>
      <c r="E67" s="91"/>
      <c r="F67" s="90" t="s">
        <v>1830</v>
      </c>
      <c r="G67" s="91"/>
      <c r="H67" s="90" t="s">
        <v>3754</v>
      </c>
      <c r="I67" s="91"/>
      <c r="J67" s="91"/>
      <c r="K67" s="47"/>
      <c r="L67" s="47"/>
      <c r="M67" s="316">
        <v>30104.0</v>
      </c>
      <c r="N67" s="131">
        <v>30104.0</v>
      </c>
      <c r="O67" s="131">
        <v>30104.0</v>
      </c>
      <c r="P67" s="317">
        <v>30104.0</v>
      </c>
      <c r="Q67" s="49"/>
      <c r="R67" s="49"/>
      <c r="S67" s="49"/>
      <c r="T67" s="49"/>
    </row>
    <row r="68">
      <c r="A68" s="273">
        <v>30112.0</v>
      </c>
      <c r="B68" s="273" t="s">
        <v>274</v>
      </c>
      <c r="C68" s="273" t="s">
        <v>3625</v>
      </c>
      <c r="D68" s="273">
        <v>0.0</v>
      </c>
      <c r="E68" s="273"/>
      <c r="F68" s="273" t="s">
        <v>1839</v>
      </c>
      <c r="G68" s="273"/>
      <c r="H68" s="279" t="s">
        <v>3755</v>
      </c>
      <c r="I68" s="273"/>
      <c r="J68" s="273"/>
      <c r="K68" s="273"/>
      <c r="L68" s="273"/>
      <c r="M68" s="318">
        <v>30112.0</v>
      </c>
      <c r="N68" s="273">
        <v>30112.0</v>
      </c>
      <c r="O68" s="273">
        <v>30112.0</v>
      </c>
      <c r="P68" s="319">
        <v>30112.0</v>
      </c>
      <c r="Q68" s="273"/>
      <c r="R68" s="273"/>
      <c r="S68" s="273"/>
      <c r="T68" s="273"/>
    </row>
    <row r="69">
      <c r="A69" s="273">
        <v>30113.0</v>
      </c>
      <c r="B69" s="273" t="s">
        <v>274</v>
      </c>
      <c r="C69" s="273" t="s">
        <v>3625</v>
      </c>
      <c r="D69" s="273">
        <v>0.0</v>
      </c>
      <c r="E69" s="273"/>
      <c r="F69" s="273" t="s">
        <v>1827</v>
      </c>
      <c r="G69" s="273"/>
      <c r="H69" s="273"/>
      <c r="I69" s="273"/>
      <c r="J69" s="273"/>
      <c r="K69" s="273"/>
      <c r="L69" s="273"/>
      <c r="M69" s="318">
        <v>30113.0</v>
      </c>
      <c r="N69" s="273">
        <v>30113.0</v>
      </c>
      <c r="O69" s="273">
        <v>30113.0</v>
      </c>
      <c r="P69" s="319">
        <v>30113.0</v>
      </c>
      <c r="Q69" s="273"/>
      <c r="R69" s="273"/>
      <c r="S69" s="273"/>
      <c r="T69" s="273"/>
    </row>
    <row r="70">
      <c r="A70" s="273">
        <v>30114.0</v>
      </c>
      <c r="B70" s="273" t="s">
        <v>274</v>
      </c>
      <c r="C70" s="273" t="s">
        <v>3625</v>
      </c>
      <c r="D70" s="273">
        <v>0.0</v>
      </c>
      <c r="E70" s="273"/>
      <c r="F70" s="273" t="s">
        <v>1844</v>
      </c>
      <c r="G70" s="273"/>
      <c r="H70" s="273"/>
      <c r="I70" s="273"/>
      <c r="J70" s="273"/>
      <c r="K70" s="273"/>
      <c r="L70" s="273"/>
      <c r="M70" s="318">
        <v>30114.0</v>
      </c>
      <c r="N70" s="273">
        <v>30114.0</v>
      </c>
      <c r="O70" s="273">
        <v>30114.0</v>
      </c>
      <c r="P70" s="319">
        <v>30114.0</v>
      </c>
      <c r="Q70" s="273"/>
      <c r="R70" s="273"/>
      <c r="S70" s="273"/>
      <c r="T70" s="273"/>
    </row>
    <row r="71">
      <c r="A71" s="290">
        <v>30202.0</v>
      </c>
      <c r="B71" s="290" t="s">
        <v>274</v>
      </c>
      <c r="C71" s="290" t="s">
        <v>3625</v>
      </c>
      <c r="D71" s="290">
        <v>0.0</v>
      </c>
      <c r="E71" s="290"/>
      <c r="F71" s="290" t="s">
        <v>1851</v>
      </c>
      <c r="G71" s="290"/>
      <c r="H71" s="290"/>
      <c r="I71" s="290"/>
      <c r="J71" s="290"/>
      <c r="K71" s="290"/>
      <c r="L71" s="290"/>
      <c r="M71" s="320">
        <v>30202.0</v>
      </c>
      <c r="N71" s="290">
        <v>30202.0</v>
      </c>
      <c r="O71" s="290">
        <v>30202.0</v>
      </c>
      <c r="P71" s="321">
        <v>30202.0</v>
      </c>
      <c r="Q71" s="290"/>
      <c r="R71" s="290"/>
      <c r="S71" s="290"/>
      <c r="T71" s="290"/>
    </row>
    <row r="72">
      <c r="A72" s="290">
        <v>30203.0</v>
      </c>
      <c r="B72" s="290" t="s">
        <v>274</v>
      </c>
      <c r="C72" s="290" t="s">
        <v>3625</v>
      </c>
      <c r="D72" s="290">
        <v>0.0</v>
      </c>
      <c r="E72" s="290"/>
      <c r="F72" s="290" t="s">
        <v>1855</v>
      </c>
      <c r="G72" s="274" t="s">
        <v>3756</v>
      </c>
      <c r="H72" s="290"/>
      <c r="I72" s="290"/>
      <c r="J72" s="290"/>
      <c r="K72" s="290"/>
      <c r="L72" s="290"/>
      <c r="M72" s="320">
        <v>30203.0</v>
      </c>
      <c r="N72" s="290">
        <v>30203.0</v>
      </c>
      <c r="O72" s="290">
        <v>30203.0</v>
      </c>
      <c r="P72" s="321">
        <v>30203.0</v>
      </c>
      <c r="Q72" s="290"/>
      <c r="R72" s="290"/>
      <c r="S72" s="290"/>
      <c r="T72" s="290"/>
    </row>
    <row r="73">
      <c r="A73" s="290">
        <v>30204.0</v>
      </c>
      <c r="B73" s="290" t="s">
        <v>274</v>
      </c>
      <c r="C73" s="290" t="s">
        <v>3625</v>
      </c>
      <c r="D73" s="290">
        <v>0.0</v>
      </c>
      <c r="E73" s="290"/>
      <c r="F73" s="290" t="s">
        <v>1859</v>
      </c>
      <c r="G73" s="290"/>
      <c r="H73" s="290"/>
      <c r="I73" s="274" t="s">
        <v>3757</v>
      </c>
      <c r="J73" s="274" t="s">
        <v>3758</v>
      </c>
      <c r="K73" s="290"/>
      <c r="L73" s="290"/>
      <c r="M73" s="320">
        <v>30204.0</v>
      </c>
      <c r="N73" s="290">
        <v>30204.0</v>
      </c>
      <c r="O73" s="290">
        <v>30204.0</v>
      </c>
      <c r="P73" s="321">
        <v>30204.0</v>
      </c>
      <c r="Q73" s="290"/>
      <c r="R73" s="290"/>
      <c r="S73" s="290"/>
      <c r="T73" s="290"/>
    </row>
    <row r="74">
      <c r="A74" s="274">
        <v>30205.0</v>
      </c>
      <c r="B74" s="290" t="s">
        <v>274</v>
      </c>
      <c r="C74" s="290" t="s">
        <v>3625</v>
      </c>
      <c r="D74" s="290">
        <v>0.0</v>
      </c>
      <c r="E74" s="290"/>
      <c r="F74" s="274" t="s">
        <v>3759</v>
      </c>
      <c r="G74" s="290"/>
      <c r="H74" s="290"/>
      <c r="I74" s="290"/>
      <c r="J74" s="290"/>
      <c r="K74" s="290"/>
      <c r="L74" s="290"/>
      <c r="M74" s="320"/>
      <c r="N74" s="290"/>
      <c r="O74" s="290"/>
      <c r="P74" s="321"/>
      <c r="Q74" s="290"/>
      <c r="R74" s="290"/>
      <c r="S74" s="290"/>
      <c r="T74" s="290"/>
    </row>
    <row r="75">
      <c r="A75" s="290">
        <v>30402.0</v>
      </c>
      <c r="B75" s="290" t="s">
        <v>274</v>
      </c>
      <c r="C75" s="290" t="s">
        <v>3625</v>
      </c>
      <c r="D75" s="290">
        <v>0.0</v>
      </c>
      <c r="E75" s="290"/>
      <c r="F75" s="290" t="s">
        <v>1871</v>
      </c>
      <c r="G75" s="290"/>
      <c r="H75" s="274" t="s">
        <v>3760</v>
      </c>
      <c r="I75" s="290"/>
      <c r="J75" s="290"/>
      <c r="K75" s="290"/>
      <c r="L75" s="290"/>
      <c r="M75" s="320">
        <v>30402.0</v>
      </c>
      <c r="N75" s="290">
        <v>30402.0</v>
      </c>
      <c r="O75" s="290">
        <v>30402.0</v>
      </c>
      <c r="P75" s="321">
        <v>30402.0</v>
      </c>
      <c r="Q75" s="290"/>
      <c r="R75" s="290"/>
      <c r="S75" s="290"/>
      <c r="T75" s="290"/>
    </row>
    <row r="76">
      <c r="A76" s="290">
        <v>30403.0</v>
      </c>
      <c r="B76" s="290" t="s">
        <v>274</v>
      </c>
      <c r="C76" s="290" t="s">
        <v>3625</v>
      </c>
      <c r="D76" s="290">
        <v>0.0</v>
      </c>
      <c r="E76" s="290"/>
      <c r="F76" s="290" t="s">
        <v>1875</v>
      </c>
      <c r="G76" s="290"/>
      <c r="H76" s="274" t="s">
        <v>3761</v>
      </c>
      <c r="I76" s="290"/>
      <c r="J76" s="290"/>
      <c r="K76" s="290"/>
      <c r="L76" s="290"/>
      <c r="M76" s="320">
        <v>30403.0</v>
      </c>
      <c r="N76" s="290">
        <v>30403.0</v>
      </c>
      <c r="O76" s="290">
        <v>30403.0</v>
      </c>
      <c r="P76" s="321">
        <v>30403.0</v>
      </c>
      <c r="Q76" s="290"/>
      <c r="R76" s="290"/>
      <c r="S76" s="290"/>
      <c r="T76" s="290"/>
    </row>
    <row r="77">
      <c r="A77" s="290">
        <v>30404.0</v>
      </c>
      <c r="B77" s="290" t="s">
        <v>274</v>
      </c>
      <c r="C77" s="290" t="s">
        <v>3625</v>
      </c>
      <c r="D77" s="290">
        <v>0.0</v>
      </c>
      <c r="E77" s="290"/>
      <c r="F77" s="290" t="s">
        <v>1879</v>
      </c>
      <c r="G77" s="290"/>
      <c r="H77" s="290"/>
      <c r="I77" s="290"/>
      <c r="J77" s="290"/>
      <c r="K77" s="290"/>
      <c r="L77" s="290"/>
      <c r="M77" s="320">
        <v>30404.0</v>
      </c>
      <c r="N77" s="290">
        <v>30404.0</v>
      </c>
      <c r="O77" s="290">
        <v>30404.0</v>
      </c>
      <c r="P77" s="321">
        <v>30404.0</v>
      </c>
      <c r="Q77" s="290"/>
      <c r="R77" s="290"/>
      <c r="S77" s="290"/>
      <c r="T77" s="290"/>
    </row>
    <row r="78">
      <c r="A78" s="322">
        <v>30412.0</v>
      </c>
      <c r="B78" s="322" t="s">
        <v>274</v>
      </c>
      <c r="C78" s="322" t="s">
        <v>3625</v>
      </c>
      <c r="D78" s="322">
        <v>0.0</v>
      </c>
      <c r="E78" s="322"/>
      <c r="F78" s="322" t="s">
        <v>1888</v>
      </c>
      <c r="G78" s="322"/>
      <c r="H78" s="322"/>
      <c r="I78" s="322"/>
      <c r="J78" s="322"/>
      <c r="K78" s="322"/>
      <c r="L78" s="322"/>
      <c r="M78" s="323">
        <v>30412.0</v>
      </c>
      <c r="N78" s="322">
        <v>30412.0</v>
      </c>
      <c r="O78" s="322">
        <v>30412.0</v>
      </c>
      <c r="P78" s="324">
        <v>30412.0</v>
      </c>
      <c r="Q78" s="322"/>
      <c r="R78" s="322"/>
      <c r="S78" s="322"/>
      <c r="T78" s="322"/>
    </row>
    <row r="79">
      <c r="A79" s="322">
        <v>30413.0</v>
      </c>
      <c r="B79" s="322" t="s">
        <v>274</v>
      </c>
      <c r="C79" s="322" t="s">
        <v>3625</v>
      </c>
      <c r="D79" s="322">
        <v>0.0</v>
      </c>
      <c r="E79" s="322"/>
      <c r="F79" s="322" t="s">
        <v>1892</v>
      </c>
      <c r="G79" s="322"/>
      <c r="H79" s="322"/>
      <c r="I79" s="322"/>
      <c r="J79" s="322"/>
      <c r="K79" s="322"/>
      <c r="L79" s="322"/>
      <c r="M79" s="323">
        <v>30413.0</v>
      </c>
      <c r="N79" s="322">
        <v>30413.0</v>
      </c>
      <c r="O79" s="322">
        <v>30413.0</v>
      </c>
      <c r="P79" s="324">
        <v>30413.0</v>
      </c>
      <c r="Q79" s="322"/>
      <c r="R79" s="322"/>
      <c r="S79" s="322"/>
      <c r="T79" s="322"/>
    </row>
    <row r="80">
      <c r="A80" s="290">
        <v>30602.0</v>
      </c>
      <c r="B80" s="290" t="s">
        <v>274</v>
      </c>
      <c r="C80" s="290" t="s">
        <v>3625</v>
      </c>
      <c r="D80" s="290">
        <v>0.0</v>
      </c>
      <c r="E80" s="290"/>
      <c r="F80" s="290" t="s">
        <v>1900</v>
      </c>
      <c r="G80" s="290"/>
      <c r="H80" s="290"/>
      <c r="I80" s="290"/>
      <c r="J80" s="290"/>
      <c r="K80" s="290"/>
      <c r="L80" s="290"/>
      <c r="M80" s="320">
        <v>30602.0</v>
      </c>
      <c r="N80" s="290">
        <v>30602.0</v>
      </c>
      <c r="O80" s="290">
        <v>30602.0</v>
      </c>
      <c r="P80" s="321">
        <v>30602.0</v>
      </c>
      <c r="Q80" s="290"/>
      <c r="R80" s="290"/>
      <c r="S80" s="290"/>
      <c r="T80" s="290"/>
    </row>
    <row r="81">
      <c r="A81" s="290">
        <v>30603.0</v>
      </c>
      <c r="B81" s="290" t="s">
        <v>274</v>
      </c>
      <c r="C81" s="290" t="s">
        <v>3625</v>
      </c>
      <c r="D81" s="290">
        <v>0.0</v>
      </c>
      <c r="E81" s="290"/>
      <c r="F81" s="290" t="s">
        <v>1902</v>
      </c>
      <c r="G81" s="290"/>
      <c r="H81" s="290"/>
      <c r="I81" s="290"/>
      <c r="J81" s="290"/>
      <c r="K81" s="290"/>
      <c r="L81" s="290"/>
      <c r="M81" s="320">
        <v>30603.0</v>
      </c>
      <c r="N81" s="290">
        <v>30603.0</v>
      </c>
      <c r="O81" s="290">
        <v>30603.0</v>
      </c>
      <c r="P81" s="321">
        <v>30603.0</v>
      </c>
      <c r="Q81" s="290"/>
      <c r="R81" s="290"/>
      <c r="S81" s="290"/>
      <c r="T81" s="290"/>
    </row>
    <row r="82">
      <c r="A82" s="322">
        <v>30612.0</v>
      </c>
      <c r="B82" s="322" t="s">
        <v>274</v>
      </c>
      <c r="C82" s="322" t="s">
        <v>3625</v>
      </c>
      <c r="D82" s="322">
        <v>0.0</v>
      </c>
      <c r="E82" s="322"/>
      <c r="F82" s="322" t="s">
        <v>1909</v>
      </c>
      <c r="G82" s="322"/>
      <c r="H82" s="322"/>
      <c r="I82" s="322"/>
      <c r="J82" s="322"/>
      <c r="K82" s="322"/>
      <c r="L82" s="322"/>
      <c r="M82" s="323">
        <v>30612.0</v>
      </c>
      <c r="N82" s="322">
        <v>30612.0</v>
      </c>
      <c r="O82" s="322">
        <v>30612.0</v>
      </c>
      <c r="P82" s="324">
        <v>30612.0</v>
      </c>
      <c r="Q82" s="322"/>
      <c r="R82" s="322"/>
      <c r="S82" s="322"/>
      <c r="T82" s="322"/>
    </row>
    <row r="83">
      <c r="A83" s="322">
        <v>30613.0</v>
      </c>
      <c r="B83" s="322" t="s">
        <v>274</v>
      </c>
      <c r="C83" s="322" t="s">
        <v>3625</v>
      </c>
      <c r="D83" s="322">
        <v>0.0</v>
      </c>
      <c r="E83" s="322"/>
      <c r="F83" s="322" t="s">
        <v>1902</v>
      </c>
      <c r="G83" s="322"/>
      <c r="H83" s="322"/>
      <c r="I83" s="322"/>
      <c r="J83" s="322"/>
      <c r="K83" s="322"/>
      <c r="L83" s="322"/>
      <c r="M83" s="323">
        <v>30613.0</v>
      </c>
      <c r="N83" s="322">
        <v>30613.0</v>
      </c>
      <c r="O83" s="322">
        <v>30613.0</v>
      </c>
      <c r="P83" s="324">
        <v>30613.0</v>
      </c>
      <c r="Q83" s="322"/>
      <c r="R83" s="322"/>
      <c r="S83" s="322"/>
      <c r="T83" s="322"/>
    </row>
    <row r="84">
      <c r="A84" s="290">
        <v>30802.0</v>
      </c>
      <c r="B84" s="290" t="s">
        <v>274</v>
      </c>
      <c r="C84" s="290" t="s">
        <v>3625</v>
      </c>
      <c r="D84" s="290">
        <v>0.0</v>
      </c>
      <c r="E84" s="290"/>
      <c r="F84" s="290" t="s">
        <v>1900</v>
      </c>
      <c r="G84" s="290"/>
      <c r="H84" s="290"/>
      <c r="I84" s="290"/>
      <c r="J84" s="290"/>
      <c r="K84" s="290"/>
      <c r="L84" s="290"/>
      <c r="M84" s="320">
        <v>30802.0</v>
      </c>
      <c r="N84" s="290">
        <v>30802.0</v>
      </c>
      <c r="O84" s="290">
        <v>30802.0</v>
      </c>
      <c r="P84" s="321">
        <v>30802.0</v>
      </c>
      <c r="Q84" s="290"/>
      <c r="R84" s="290"/>
      <c r="S84" s="290"/>
      <c r="T84" s="290"/>
    </row>
    <row r="85">
      <c r="A85" s="290">
        <v>30803.0</v>
      </c>
      <c r="B85" s="290" t="s">
        <v>274</v>
      </c>
      <c r="C85" s="290" t="s">
        <v>3625</v>
      </c>
      <c r="D85" s="290">
        <v>0.0</v>
      </c>
      <c r="E85" s="290"/>
      <c r="F85" s="290" t="s">
        <v>3762</v>
      </c>
      <c r="G85" s="290"/>
      <c r="H85" s="290"/>
      <c r="I85" s="290"/>
      <c r="J85" s="290"/>
      <c r="K85" s="290"/>
      <c r="L85" s="290"/>
      <c r="M85" s="320">
        <v>30803.0</v>
      </c>
      <c r="N85" s="290">
        <v>30803.0</v>
      </c>
      <c r="O85" s="290">
        <v>30803.0</v>
      </c>
      <c r="P85" s="321">
        <v>30803.0</v>
      </c>
      <c r="Q85" s="290"/>
      <c r="R85" s="290"/>
      <c r="S85" s="290"/>
      <c r="T85" s="290"/>
    </row>
    <row r="86">
      <c r="A86" s="322">
        <v>30812.0</v>
      </c>
      <c r="B86" s="322" t="s">
        <v>274</v>
      </c>
      <c r="C86" s="322" t="s">
        <v>3625</v>
      </c>
      <c r="D86" s="322">
        <v>0.0</v>
      </c>
      <c r="E86" s="322"/>
      <c r="F86" s="322" t="s">
        <v>1900</v>
      </c>
      <c r="G86" s="322"/>
      <c r="H86" s="322"/>
      <c r="I86" s="322"/>
      <c r="J86" s="322"/>
      <c r="K86" s="322"/>
      <c r="L86" s="322"/>
      <c r="M86" s="323">
        <v>30812.0</v>
      </c>
      <c r="N86" s="322">
        <v>30812.0</v>
      </c>
      <c r="O86" s="322">
        <v>30812.0</v>
      </c>
      <c r="P86" s="324">
        <v>30812.0</v>
      </c>
      <c r="Q86" s="322"/>
      <c r="R86" s="322"/>
      <c r="S86" s="322"/>
      <c r="T86" s="322"/>
    </row>
    <row r="87">
      <c r="A87" s="322">
        <v>30813.0</v>
      </c>
      <c r="B87" s="322" t="s">
        <v>274</v>
      </c>
      <c r="C87" s="322" t="s">
        <v>3625</v>
      </c>
      <c r="D87" s="322">
        <v>0.0</v>
      </c>
      <c r="E87" s="322"/>
      <c r="F87" s="322" t="s">
        <v>3762</v>
      </c>
      <c r="G87" s="322"/>
      <c r="H87" s="322"/>
      <c r="I87" s="322"/>
      <c r="J87" s="322"/>
      <c r="K87" s="322"/>
      <c r="L87" s="322"/>
      <c r="M87" s="323">
        <v>30813.0</v>
      </c>
      <c r="N87" s="322">
        <v>30813.0</v>
      </c>
      <c r="O87" s="322">
        <v>30813.0</v>
      </c>
      <c r="P87" s="324">
        <v>30813.0</v>
      </c>
      <c r="Q87" s="322"/>
      <c r="R87" s="322"/>
      <c r="S87" s="322"/>
      <c r="T87" s="322"/>
    </row>
    <row r="88">
      <c r="A88" s="290">
        <v>31202.0</v>
      </c>
      <c r="B88" s="290" t="s">
        <v>274</v>
      </c>
      <c r="C88" s="290" t="s">
        <v>3625</v>
      </c>
      <c r="D88" s="290">
        <v>0.0</v>
      </c>
      <c r="E88" s="290"/>
      <c r="F88" s="290" t="s">
        <v>1943</v>
      </c>
      <c r="G88" s="290"/>
      <c r="H88" s="290"/>
      <c r="I88" s="290"/>
      <c r="J88" s="290"/>
      <c r="K88" s="290"/>
      <c r="L88" s="290"/>
      <c r="M88" s="320">
        <v>31202.0</v>
      </c>
      <c r="N88" s="290">
        <v>31202.0</v>
      </c>
      <c r="O88" s="290">
        <v>31202.0</v>
      </c>
      <c r="P88" s="321">
        <v>31202.0</v>
      </c>
      <c r="Q88" s="290"/>
      <c r="R88" s="290"/>
      <c r="S88" s="290"/>
      <c r="T88" s="290"/>
    </row>
    <row r="89">
      <c r="A89" s="290">
        <v>31203.0</v>
      </c>
      <c r="B89" s="290" t="s">
        <v>274</v>
      </c>
      <c r="C89" s="290" t="s">
        <v>3625</v>
      </c>
      <c r="D89" s="290">
        <v>0.0</v>
      </c>
      <c r="E89" s="290"/>
      <c r="F89" s="290" t="s">
        <v>1945</v>
      </c>
      <c r="G89" s="290"/>
      <c r="H89" s="290"/>
      <c r="I89" s="274" t="s">
        <v>3763</v>
      </c>
      <c r="J89" s="274" t="s">
        <v>3764</v>
      </c>
      <c r="K89" s="290"/>
      <c r="L89" s="290"/>
      <c r="M89" s="320">
        <v>31203.0</v>
      </c>
      <c r="N89" s="290">
        <v>31203.0</v>
      </c>
      <c r="O89" s="290">
        <v>31203.0</v>
      </c>
      <c r="P89" s="321">
        <v>31203.0</v>
      </c>
      <c r="Q89" s="290"/>
      <c r="R89" s="290"/>
      <c r="S89" s="290"/>
      <c r="T89" s="290"/>
    </row>
    <row r="90">
      <c r="A90" s="322">
        <v>31212.0</v>
      </c>
      <c r="B90" s="322" t="s">
        <v>274</v>
      </c>
      <c r="C90" s="322" t="s">
        <v>3625</v>
      </c>
      <c r="D90" s="322">
        <v>0.0</v>
      </c>
      <c r="E90" s="322"/>
      <c r="F90" s="322" t="s">
        <v>1953</v>
      </c>
      <c r="G90" s="322"/>
      <c r="H90" s="322"/>
      <c r="I90" s="322"/>
      <c r="J90" s="322"/>
      <c r="K90" s="322"/>
      <c r="L90" s="322"/>
      <c r="M90" s="323">
        <v>31212.0</v>
      </c>
      <c r="N90" s="322">
        <v>31212.0</v>
      </c>
      <c r="O90" s="322">
        <v>31212.0</v>
      </c>
      <c r="P90" s="324">
        <v>31212.0</v>
      </c>
      <c r="Q90" s="322"/>
      <c r="R90" s="322"/>
      <c r="S90" s="322"/>
      <c r="T90" s="322"/>
    </row>
    <row r="91">
      <c r="A91" s="322">
        <v>31213.0</v>
      </c>
      <c r="B91" s="322" t="s">
        <v>274</v>
      </c>
      <c r="C91" s="322" t="s">
        <v>3625</v>
      </c>
      <c r="D91" s="322">
        <v>0.0</v>
      </c>
      <c r="E91" s="322"/>
      <c r="F91" s="322" t="s">
        <v>1957</v>
      </c>
      <c r="G91" s="322"/>
      <c r="H91" s="322"/>
      <c r="I91" s="322"/>
      <c r="J91" s="322"/>
      <c r="K91" s="322"/>
      <c r="L91" s="322"/>
      <c r="M91" s="323">
        <v>31213.0</v>
      </c>
      <c r="N91" s="322">
        <v>31213.0</v>
      </c>
      <c r="O91" s="322">
        <v>31213.0</v>
      </c>
      <c r="P91" s="324">
        <v>31213.0</v>
      </c>
      <c r="Q91" s="322"/>
      <c r="R91" s="322"/>
      <c r="S91" s="322"/>
      <c r="T91" s="322"/>
    </row>
    <row r="92">
      <c r="A92" s="271">
        <v>31302.0</v>
      </c>
      <c r="B92" s="271" t="s">
        <v>274</v>
      </c>
      <c r="C92" s="271" t="s">
        <v>3625</v>
      </c>
      <c r="D92" s="271">
        <v>0.0</v>
      </c>
      <c r="E92" s="271"/>
      <c r="F92" s="271" t="s">
        <v>1963</v>
      </c>
      <c r="G92" s="271"/>
      <c r="H92" s="271"/>
      <c r="I92" s="271"/>
      <c r="J92" s="271"/>
      <c r="K92" s="271"/>
      <c r="L92" s="271"/>
      <c r="M92" s="325">
        <v>31302.0</v>
      </c>
      <c r="N92" s="271">
        <v>31302.0</v>
      </c>
      <c r="O92" s="271">
        <v>31302.0</v>
      </c>
      <c r="P92" s="326">
        <v>31302.0</v>
      </c>
      <c r="Q92" s="271"/>
      <c r="R92" s="271"/>
      <c r="S92" s="271"/>
      <c r="T92" s="271"/>
    </row>
    <row r="93">
      <c r="A93" s="271">
        <v>31303.0</v>
      </c>
      <c r="B93" s="271" t="s">
        <v>274</v>
      </c>
      <c r="C93" s="271" t="s">
        <v>3625</v>
      </c>
      <c r="D93" s="271">
        <v>0.0</v>
      </c>
      <c r="E93" s="271"/>
      <c r="F93" s="271" t="s">
        <v>3762</v>
      </c>
      <c r="G93" s="271"/>
      <c r="H93" s="271"/>
      <c r="I93" s="271"/>
      <c r="J93" s="271"/>
      <c r="K93" s="271"/>
      <c r="L93" s="271"/>
      <c r="M93" s="325">
        <v>31303.0</v>
      </c>
      <c r="N93" s="271">
        <v>31303.0</v>
      </c>
      <c r="O93" s="271">
        <v>31303.0</v>
      </c>
      <c r="P93" s="326">
        <v>31303.0</v>
      </c>
      <c r="Q93" s="271"/>
      <c r="R93" s="271"/>
      <c r="S93" s="271"/>
      <c r="T93" s="271"/>
    </row>
    <row r="94">
      <c r="A94" s="273">
        <v>31312.0</v>
      </c>
      <c r="B94" s="273" t="s">
        <v>274</v>
      </c>
      <c r="C94" s="273" t="s">
        <v>3625</v>
      </c>
      <c r="D94" s="273">
        <v>0.0</v>
      </c>
      <c r="E94" s="273"/>
      <c r="F94" s="273" t="s">
        <v>1970</v>
      </c>
      <c r="G94" s="273"/>
      <c r="H94" s="273"/>
      <c r="I94" s="273"/>
      <c r="J94" s="273"/>
      <c r="K94" s="273"/>
      <c r="L94" s="273"/>
      <c r="M94" s="318">
        <v>31312.0</v>
      </c>
      <c r="N94" s="273">
        <v>31312.0</v>
      </c>
      <c r="O94" s="273">
        <v>31312.0</v>
      </c>
      <c r="P94" s="319">
        <v>31312.0</v>
      </c>
      <c r="Q94" s="273"/>
      <c r="R94" s="273"/>
      <c r="S94" s="273"/>
      <c r="T94" s="273"/>
    </row>
    <row r="95">
      <c r="A95" s="273">
        <v>31313.0</v>
      </c>
      <c r="B95" s="273" t="s">
        <v>274</v>
      </c>
      <c r="C95" s="273" t="s">
        <v>3625</v>
      </c>
      <c r="D95" s="273">
        <v>0.0</v>
      </c>
      <c r="E95" s="273"/>
      <c r="F95" s="273" t="s">
        <v>1974</v>
      </c>
      <c r="G95" s="273"/>
      <c r="H95" s="273"/>
      <c r="I95" s="273"/>
      <c r="J95" s="273"/>
      <c r="K95" s="273"/>
      <c r="L95" s="273"/>
      <c r="M95" s="318">
        <v>31313.0</v>
      </c>
      <c r="N95" s="273">
        <v>31313.0</v>
      </c>
      <c r="O95" s="273">
        <v>31313.0</v>
      </c>
      <c r="P95" s="319">
        <v>31313.0</v>
      </c>
      <c r="Q95" s="273"/>
      <c r="R95" s="273"/>
      <c r="S95" s="273"/>
      <c r="T95" s="273"/>
    </row>
    <row r="96">
      <c r="A96" s="290">
        <v>31402.0</v>
      </c>
      <c r="B96" s="290" t="s">
        <v>274</v>
      </c>
      <c r="C96" s="290" t="s">
        <v>3625</v>
      </c>
      <c r="D96" s="290">
        <v>0.0</v>
      </c>
      <c r="E96" s="290"/>
      <c r="F96" s="290" t="s">
        <v>1943</v>
      </c>
      <c r="G96" s="290"/>
      <c r="H96" s="274" t="s">
        <v>3765</v>
      </c>
      <c r="I96" s="290"/>
      <c r="J96" s="290"/>
      <c r="K96" s="290"/>
      <c r="L96" s="290"/>
      <c r="M96" s="320">
        <v>31402.0</v>
      </c>
      <c r="N96" s="290">
        <v>31402.0</v>
      </c>
      <c r="O96" s="290">
        <v>31402.0</v>
      </c>
      <c r="P96" s="321">
        <v>31402.0</v>
      </c>
      <c r="Q96" s="290"/>
      <c r="R96" s="290"/>
      <c r="S96" s="290"/>
      <c r="T96" s="290"/>
    </row>
    <row r="97">
      <c r="A97" s="290">
        <v>31403.0</v>
      </c>
      <c r="B97" s="290" t="s">
        <v>274</v>
      </c>
      <c r="C97" s="290" t="s">
        <v>3625</v>
      </c>
      <c r="D97" s="290">
        <v>0.0</v>
      </c>
      <c r="E97" s="290"/>
      <c r="F97" s="290" t="s">
        <v>2011</v>
      </c>
      <c r="G97" s="290"/>
      <c r="H97" s="290"/>
      <c r="I97" s="290"/>
      <c r="J97" s="290"/>
      <c r="K97" s="290"/>
      <c r="L97" s="290"/>
      <c r="M97" s="320">
        <v>31403.0</v>
      </c>
      <c r="N97" s="290">
        <v>31403.0</v>
      </c>
      <c r="O97" s="290">
        <v>31403.0</v>
      </c>
      <c r="P97" s="321">
        <v>31403.0</v>
      </c>
      <c r="Q97" s="290"/>
      <c r="R97" s="290"/>
      <c r="S97" s="290"/>
      <c r="T97" s="290"/>
    </row>
    <row r="98">
      <c r="A98" s="322">
        <v>31412.0</v>
      </c>
      <c r="B98" s="322" t="s">
        <v>274</v>
      </c>
      <c r="C98" s="322" t="s">
        <v>3625</v>
      </c>
      <c r="D98" s="322">
        <v>0.0</v>
      </c>
      <c r="E98" s="322"/>
      <c r="F98" s="322" t="s">
        <v>1830</v>
      </c>
      <c r="G98" s="322"/>
      <c r="H98" s="322"/>
      <c r="I98" s="322"/>
      <c r="J98" s="322"/>
      <c r="K98" s="322"/>
      <c r="L98" s="322"/>
      <c r="M98" s="323">
        <v>31412.0</v>
      </c>
      <c r="N98" s="322">
        <v>31412.0</v>
      </c>
      <c r="O98" s="322">
        <v>31412.0</v>
      </c>
      <c r="P98" s="324">
        <v>31412.0</v>
      </c>
      <c r="Q98" s="322"/>
      <c r="R98" s="322"/>
      <c r="S98" s="322"/>
      <c r="T98" s="322"/>
    </row>
    <row r="99">
      <c r="A99" s="322">
        <v>31413.0</v>
      </c>
      <c r="B99" s="322" t="s">
        <v>274</v>
      </c>
      <c r="C99" s="322" t="s">
        <v>3625</v>
      </c>
      <c r="D99" s="322">
        <v>0.0</v>
      </c>
      <c r="E99" s="322"/>
      <c r="F99" s="322" t="s">
        <v>1990</v>
      </c>
      <c r="G99" s="322"/>
      <c r="H99" s="322"/>
      <c r="I99" s="322"/>
      <c r="J99" s="322"/>
      <c r="K99" s="322"/>
      <c r="L99" s="322"/>
      <c r="M99" s="323">
        <v>31413.0</v>
      </c>
      <c r="N99" s="322">
        <v>31413.0</v>
      </c>
      <c r="O99" s="322">
        <v>31413.0</v>
      </c>
      <c r="P99" s="324">
        <v>31413.0</v>
      </c>
      <c r="Q99" s="322"/>
      <c r="R99" s="322"/>
      <c r="S99" s="322"/>
      <c r="T99" s="322"/>
    </row>
    <row r="100">
      <c r="A100" s="271">
        <v>31502.0</v>
      </c>
      <c r="B100" s="271" t="s">
        <v>274</v>
      </c>
      <c r="C100" s="271" t="s">
        <v>3625</v>
      </c>
      <c r="D100" s="271">
        <v>0.0</v>
      </c>
      <c r="E100" s="271"/>
      <c r="F100" s="271" t="s">
        <v>3766</v>
      </c>
      <c r="G100" s="271"/>
      <c r="H100" s="271"/>
      <c r="I100" s="271"/>
      <c r="J100" s="271"/>
      <c r="K100" s="271"/>
      <c r="L100" s="271"/>
      <c r="M100" s="325">
        <v>31502.0</v>
      </c>
      <c r="N100" s="271">
        <v>31502.0</v>
      </c>
      <c r="O100" s="271">
        <v>31502.0</v>
      </c>
      <c r="P100" s="326">
        <v>31502.0</v>
      </c>
      <c r="Q100" s="271"/>
      <c r="R100" s="271"/>
      <c r="S100" s="271"/>
      <c r="T100" s="271"/>
    </row>
    <row r="101">
      <c r="A101" s="271">
        <v>31503.0</v>
      </c>
      <c r="B101" s="271" t="s">
        <v>274</v>
      </c>
      <c r="C101" s="271" t="s">
        <v>3625</v>
      </c>
      <c r="D101" s="271">
        <v>0.0</v>
      </c>
      <c r="E101" s="271"/>
      <c r="F101" s="271" t="s">
        <v>2002</v>
      </c>
      <c r="G101" s="271"/>
      <c r="H101" s="271"/>
      <c r="I101" s="271"/>
      <c r="J101" s="271"/>
      <c r="K101" s="271"/>
      <c r="L101" s="271"/>
      <c r="M101" s="325">
        <v>31503.0</v>
      </c>
      <c r="N101" s="271">
        <v>31503.0</v>
      </c>
      <c r="O101" s="271">
        <v>31503.0</v>
      </c>
      <c r="P101" s="326">
        <v>31503.0</v>
      </c>
      <c r="Q101" s="271"/>
      <c r="R101" s="271"/>
      <c r="S101" s="271"/>
      <c r="T101" s="271"/>
    </row>
    <row r="102">
      <c r="A102" s="273">
        <v>31512.0</v>
      </c>
      <c r="B102" s="273" t="s">
        <v>274</v>
      </c>
      <c r="C102" s="273" t="s">
        <v>3625</v>
      </c>
      <c r="D102" s="273">
        <v>0.0</v>
      </c>
      <c r="E102" s="273"/>
      <c r="F102" s="273" t="s">
        <v>2008</v>
      </c>
      <c r="G102" s="273"/>
      <c r="H102" s="273"/>
      <c r="I102" s="273"/>
      <c r="J102" s="273"/>
      <c r="K102" s="273"/>
      <c r="L102" s="273"/>
      <c r="M102" s="318">
        <v>31512.0</v>
      </c>
      <c r="N102" s="273">
        <v>31512.0</v>
      </c>
      <c r="O102" s="273">
        <v>31512.0</v>
      </c>
      <c r="P102" s="319">
        <v>31512.0</v>
      </c>
      <c r="Q102" s="273"/>
      <c r="R102" s="273"/>
      <c r="S102" s="273"/>
      <c r="T102" s="273"/>
    </row>
    <row r="103">
      <c r="A103" s="273">
        <v>31513.0</v>
      </c>
      <c r="B103" s="273" t="s">
        <v>274</v>
      </c>
      <c r="C103" s="273" t="s">
        <v>3625</v>
      </c>
      <c r="D103" s="273">
        <v>0.0</v>
      </c>
      <c r="E103" s="273"/>
      <c r="F103" s="273" t="s">
        <v>2011</v>
      </c>
      <c r="G103" s="273"/>
      <c r="H103" s="273"/>
      <c r="I103" s="273"/>
      <c r="J103" s="273"/>
      <c r="K103" s="273"/>
      <c r="L103" s="273"/>
      <c r="M103" s="318">
        <v>31513.0</v>
      </c>
      <c r="N103" s="273">
        <v>31513.0</v>
      </c>
      <c r="O103" s="273">
        <v>31513.0</v>
      </c>
      <c r="P103" s="319">
        <v>31513.0</v>
      </c>
      <c r="Q103" s="273"/>
      <c r="R103" s="273"/>
      <c r="S103" s="273"/>
      <c r="T103" s="273"/>
    </row>
    <row r="104">
      <c r="A104" s="290">
        <v>31602.0</v>
      </c>
      <c r="B104" s="290" t="s">
        <v>274</v>
      </c>
      <c r="C104" s="290" t="s">
        <v>3625</v>
      </c>
      <c r="D104" s="290">
        <v>0.0</v>
      </c>
      <c r="E104" s="290"/>
      <c r="F104" s="290" t="s">
        <v>2018</v>
      </c>
      <c r="G104" s="290"/>
      <c r="H104" s="290"/>
      <c r="I104" s="290"/>
      <c r="J104" s="290"/>
      <c r="K104" s="290"/>
      <c r="L104" s="290"/>
      <c r="M104" s="320">
        <v>31602.0</v>
      </c>
      <c r="N104" s="290">
        <v>31602.0</v>
      </c>
      <c r="O104" s="290">
        <v>31602.0</v>
      </c>
      <c r="P104" s="321">
        <v>31602.0</v>
      </c>
      <c r="Q104" s="290"/>
      <c r="R104" s="290"/>
      <c r="S104" s="290"/>
      <c r="T104" s="290"/>
    </row>
    <row r="105">
      <c r="A105" s="290">
        <v>31603.0</v>
      </c>
      <c r="B105" s="290" t="s">
        <v>274</v>
      </c>
      <c r="C105" s="290" t="s">
        <v>3625</v>
      </c>
      <c r="D105" s="290">
        <v>0.0</v>
      </c>
      <c r="E105" s="290"/>
      <c r="F105" s="290" t="s">
        <v>2020</v>
      </c>
      <c r="G105" s="290"/>
      <c r="H105" s="290"/>
      <c r="I105" s="290"/>
      <c r="J105" s="290"/>
      <c r="K105" s="290"/>
      <c r="L105" s="290"/>
      <c r="M105" s="320">
        <v>31603.0</v>
      </c>
      <c r="N105" s="290">
        <v>31603.0</v>
      </c>
      <c r="O105" s="290">
        <v>31603.0</v>
      </c>
      <c r="P105" s="321">
        <v>31603.0</v>
      </c>
      <c r="Q105" s="290"/>
      <c r="R105" s="290"/>
      <c r="S105" s="290"/>
      <c r="T105" s="290"/>
    </row>
    <row r="106">
      <c r="A106" s="322">
        <v>31612.0</v>
      </c>
      <c r="B106" s="322" t="s">
        <v>274</v>
      </c>
      <c r="C106" s="322" t="s">
        <v>3625</v>
      </c>
      <c r="D106" s="322">
        <v>0.0</v>
      </c>
      <c r="E106" s="322"/>
      <c r="F106" s="322" t="s">
        <v>3767</v>
      </c>
      <c r="G106" s="322"/>
      <c r="H106" s="322"/>
      <c r="I106" s="322"/>
      <c r="J106" s="322"/>
      <c r="K106" s="322"/>
      <c r="L106" s="322"/>
      <c r="M106" s="323">
        <v>31612.0</v>
      </c>
      <c r="N106" s="322">
        <v>31612.0</v>
      </c>
      <c r="O106" s="322">
        <v>31612.0</v>
      </c>
      <c r="P106" s="324">
        <v>31612.0</v>
      </c>
      <c r="Q106" s="322"/>
      <c r="R106" s="322"/>
      <c r="S106" s="322"/>
      <c r="T106" s="322"/>
    </row>
    <row r="107">
      <c r="A107" s="322">
        <v>31613.0</v>
      </c>
      <c r="B107" s="322" t="s">
        <v>274</v>
      </c>
      <c r="C107" s="322" t="s">
        <v>3625</v>
      </c>
      <c r="D107" s="322">
        <v>0.0</v>
      </c>
      <c r="E107" s="322"/>
      <c r="F107" s="322" t="s">
        <v>2031</v>
      </c>
      <c r="G107" s="322"/>
      <c r="H107" s="322"/>
      <c r="I107" s="322"/>
      <c r="J107" s="322"/>
      <c r="K107" s="322"/>
      <c r="L107" s="322"/>
      <c r="M107" s="323">
        <v>31613.0</v>
      </c>
      <c r="N107" s="322">
        <v>31613.0</v>
      </c>
      <c r="O107" s="322">
        <v>31613.0</v>
      </c>
      <c r="P107" s="324">
        <v>31613.0</v>
      </c>
      <c r="Q107" s="322"/>
      <c r="R107" s="322"/>
      <c r="S107" s="322"/>
      <c r="T107" s="322"/>
    </row>
    <row r="108">
      <c r="A108" s="271">
        <v>31902.0</v>
      </c>
      <c r="B108" s="271" t="s">
        <v>274</v>
      </c>
      <c r="C108" s="271" t="s">
        <v>3625</v>
      </c>
      <c r="D108" s="271">
        <v>0.0</v>
      </c>
      <c r="E108" s="271"/>
      <c r="F108" s="271" t="s">
        <v>2039</v>
      </c>
      <c r="G108" s="271"/>
      <c r="H108" s="271"/>
      <c r="I108" s="271"/>
      <c r="J108" s="271"/>
      <c r="K108" s="271"/>
      <c r="L108" s="271"/>
      <c r="M108" s="325">
        <v>31902.0</v>
      </c>
      <c r="N108" s="271">
        <v>31902.0</v>
      </c>
      <c r="O108" s="271">
        <v>31902.0</v>
      </c>
      <c r="P108" s="326">
        <v>31902.0</v>
      </c>
      <c r="Q108" s="271"/>
      <c r="R108" s="271"/>
      <c r="S108" s="271"/>
      <c r="T108" s="271"/>
    </row>
    <row r="109">
      <c r="A109" s="271">
        <v>31903.0</v>
      </c>
      <c r="B109" s="271" t="s">
        <v>274</v>
      </c>
      <c r="C109" s="271" t="s">
        <v>3625</v>
      </c>
      <c r="D109" s="271">
        <v>0.0</v>
      </c>
      <c r="E109" s="271"/>
      <c r="F109" s="271" t="s">
        <v>2043</v>
      </c>
      <c r="G109" s="271"/>
      <c r="H109" s="271"/>
      <c r="I109" s="271"/>
      <c r="J109" s="271"/>
      <c r="K109" s="271"/>
      <c r="L109" s="271"/>
      <c r="M109" s="325">
        <v>31903.0</v>
      </c>
      <c r="N109" s="271">
        <v>31903.0</v>
      </c>
      <c r="O109" s="271">
        <v>31903.0</v>
      </c>
      <c r="P109" s="326">
        <v>31903.0</v>
      </c>
      <c r="Q109" s="271"/>
      <c r="R109" s="271"/>
      <c r="S109" s="271"/>
      <c r="T109" s="271"/>
    </row>
    <row r="110">
      <c r="A110" s="273">
        <v>31912.0</v>
      </c>
      <c r="B110" s="273" t="s">
        <v>274</v>
      </c>
      <c r="C110" s="273" t="s">
        <v>3625</v>
      </c>
      <c r="D110" s="273">
        <v>0.0</v>
      </c>
      <c r="E110" s="273"/>
      <c r="F110" s="273" t="s">
        <v>2049</v>
      </c>
      <c r="G110" s="273"/>
      <c r="H110" s="273"/>
      <c r="I110" s="273"/>
      <c r="J110" s="273"/>
      <c r="K110" s="273"/>
      <c r="L110" s="273"/>
      <c r="M110" s="318">
        <v>31912.0</v>
      </c>
      <c r="N110" s="273">
        <v>31912.0</v>
      </c>
      <c r="O110" s="273">
        <v>31912.0</v>
      </c>
      <c r="P110" s="319">
        <v>31912.0</v>
      </c>
      <c r="Q110" s="273"/>
      <c r="R110" s="273"/>
      <c r="S110" s="273"/>
      <c r="T110" s="273"/>
    </row>
    <row r="111">
      <c r="A111" s="273">
        <v>31913.0</v>
      </c>
      <c r="B111" s="273" t="s">
        <v>274</v>
      </c>
      <c r="C111" s="273" t="s">
        <v>3625</v>
      </c>
      <c r="D111" s="273">
        <v>0.0</v>
      </c>
      <c r="E111" s="273"/>
      <c r="F111" s="273" t="s">
        <v>2053</v>
      </c>
      <c r="G111" s="273"/>
      <c r="H111" s="273"/>
      <c r="I111" s="273"/>
      <c r="J111" s="273"/>
      <c r="K111" s="273"/>
      <c r="L111" s="273"/>
      <c r="M111" s="318">
        <v>31913.0</v>
      </c>
      <c r="N111" s="273">
        <v>31913.0</v>
      </c>
      <c r="O111" s="273">
        <v>31913.0</v>
      </c>
      <c r="P111" s="319">
        <v>31913.0</v>
      </c>
      <c r="Q111" s="273"/>
      <c r="R111" s="273"/>
      <c r="S111" s="273"/>
      <c r="T111" s="273"/>
    </row>
    <row r="112">
      <c r="A112" s="271">
        <v>32302.0</v>
      </c>
      <c r="B112" s="271" t="s">
        <v>274</v>
      </c>
      <c r="C112" s="271" t="s">
        <v>3625</v>
      </c>
      <c r="D112" s="271">
        <v>0.0</v>
      </c>
      <c r="E112" s="271"/>
      <c r="F112" s="271" t="s">
        <v>1900</v>
      </c>
      <c r="G112" s="271"/>
      <c r="H112" s="271"/>
      <c r="I112" s="271"/>
      <c r="J112" s="271"/>
      <c r="K112" s="271"/>
      <c r="L112" s="271"/>
      <c r="M112" s="325">
        <v>32302.0</v>
      </c>
      <c r="N112" s="271">
        <v>32302.0</v>
      </c>
      <c r="O112" s="271">
        <v>32302.0</v>
      </c>
      <c r="P112" s="326">
        <v>32302.0</v>
      </c>
      <c r="Q112" s="271"/>
      <c r="R112" s="271"/>
      <c r="S112" s="271"/>
      <c r="T112" s="271"/>
    </row>
    <row r="113">
      <c r="A113" s="271">
        <v>32303.0</v>
      </c>
      <c r="B113" s="271" t="s">
        <v>274</v>
      </c>
      <c r="C113" s="271" t="s">
        <v>3625</v>
      </c>
      <c r="D113" s="271">
        <v>0.0</v>
      </c>
      <c r="E113" s="271"/>
      <c r="F113" s="271" t="s">
        <v>2075</v>
      </c>
      <c r="G113" s="271"/>
      <c r="H113" s="271"/>
      <c r="I113" s="271"/>
      <c r="J113" s="271"/>
      <c r="K113" s="271"/>
      <c r="L113" s="271"/>
      <c r="M113" s="325">
        <v>32303.0</v>
      </c>
      <c r="N113" s="271">
        <v>32303.0</v>
      </c>
      <c r="O113" s="271">
        <v>32303.0</v>
      </c>
      <c r="P113" s="326">
        <v>32303.0</v>
      </c>
      <c r="Q113" s="271"/>
      <c r="R113" s="271"/>
      <c r="S113" s="271"/>
      <c r="T113" s="271"/>
    </row>
    <row r="114">
      <c r="A114" s="273">
        <v>32312.0</v>
      </c>
      <c r="B114" s="273" t="s">
        <v>274</v>
      </c>
      <c r="C114" s="273" t="s">
        <v>3625</v>
      </c>
      <c r="D114" s="273">
        <v>0.0</v>
      </c>
      <c r="E114" s="273"/>
      <c r="F114" s="273" t="s">
        <v>3768</v>
      </c>
      <c r="G114" s="273"/>
      <c r="H114" s="273"/>
      <c r="I114" s="273"/>
      <c r="J114" s="273"/>
      <c r="K114" s="273"/>
      <c r="L114" s="273"/>
      <c r="M114" s="318">
        <v>32312.0</v>
      </c>
      <c r="N114" s="273">
        <v>32312.0</v>
      </c>
      <c r="O114" s="273">
        <v>32312.0</v>
      </c>
      <c r="P114" s="319">
        <v>32312.0</v>
      </c>
      <c r="Q114" s="273"/>
      <c r="R114" s="273"/>
      <c r="S114" s="273"/>
      <c r="T114" s="273"/>
    </row>
    <row r="115">
      <c r="A115" s="273">
        <v>32313.0</v>
      </c>
      <c r="B115" s="273" t="s">
        <v>274</v>
      </c>
      <c r="C115" s="273" t="s">
        <v>3625</v>
      </c>
      <c r="D115" s="273">
        <v>0.0</v>
      </c>
      <c r="E115" s="273"/>
      <c r="F115" s="273" t="s">
        <v>2075</v>
      </c>
      <c r="G115" s="273"/>
      <c r="H115" s="273"/>
      <c r="I115" s="273"/>
      <c r="J115" s="273"/>
      <c r="K115" s="273"/>
      <c r="L115" s="273"/>
      <c r="M115" s="318">
        <v>32313.0</v>
      </c>
      <c r="N115" s="273">
        <v>32313.0</v>
      </c>
      <c r="O115" s="273">
        <v>32313.0</v>
      </c>
      <c r="P115" s="319">
        <v>32313.0</v>
      </c>
      <c r="Q115" s="273"/>
      <c r="R115" s="273"/>
      <c r="S115" s="273"/>
      <c r="T115" s="273"/>
    </row>
    <row r="116">
      <c r="A116" s="69"/>
      <c r="B116" s="25"/>
      <c r="C116" s="25"/>
      <c r="D116" s="25"/>
      <c r="E116" s="25"/>
      <c r="F116" s="25"/>
      <c r="G116" s="25"/>
      <c r="H116" s="25"/>
      <c r="I116" s="25"/>
      <c r="J116" s="25"/>
      <c r="K116" s="25"/>
      <c r="L116" s="25"/>
      <c r="M116" s="308"/>
      <c r="N116" s="126"/>
      <c r="O116" s="126"/>
      <c r="P116" s="309"/>
      <c r="Q116" s="25"/>
      <c r="R116" s="25"/>
      <c r="S116" s="25"/>
      <c r="T116" s="25"/>
    </row>
    <row r="117">
      <c r="A117" s="103">
        <v>40002.0</v>
      </c>
      <c r="B117" s="29" t="s">
        <v>3769</v>
      </c>
      <c r="C117" s="29" t="s">
        <v>3625</v>
      </c>
      <c r="D117" s="189">
        <v>0.0</v>
      </c>
      <c r="E117" s="189" t="s">
        <v>2098</v>
      </c>
      <c r="F117" s="189" t="s">
        <v>2102</v>
      </c>
      <c r="G117" s="31"/>
      <c r="H117" s="31"/>
      <c r="I117" s="31"/>
      <c r="J117" s="31"/>
      <c r="K117" s="29"/>
      <c r="L117" s="327"/>
      <c r="M117" s="328" t="s">
        <v>3770</v>
      </c>
      <c r="N117" s="193" t="s">
        <v>3770</v>
      </c>
      <c r="O117" s="193" t="s">
        <v>3770</v>
      </c>
      <c r="P117" s="329" t="s">
        <v>3770</v>
      </c>
      <c r="Q117" s="29"/>
      <c r="R117" s="31"/>
      <c r="S117" s="31"/>
      <c r="T117" s="31"/>
    </row>
    <row r="118">
      <c r="A118" s="103">
        <v>40003.0</v>
      </c>
      <c r="B118" s="29" t="s">
        <v>3769</v>
      </c>
      <c r="C118" s="29" t="s">
        <v>3625</v>
      </c>
      <c r="D118" s="189">
        <v>0.0</v>
      </c>
      <c r="E118" s="189" t="s">
        <v>2098</v>
      </c>
      <c r="F118" s="189" t="s">
        <v>2104</v>
      </c>
      <c r="G118" s="104"/>
      <c r="H118" s="104"/>
      <c r="I118" s="104"/>
      <c r="J118" s="104"/>
      <c r="K118" s="31"/>
      <c r="L118" s="330"/>
      <c r="M118" s="328" t="s">
        <v>3771</v>
      </c>
      <c r="N118" s="193" t="s">
        <v>3771</v>
      </c>
      <c r="O118" s="193" t="s">
        <v>3771</v>
      </c>
      <c r="P118" s="329" t="s">
        <v>3771</v>
      </c>
      <c r="Q118" s="31"/>
      <c r="R118" s="31"/>
      <c r="S118" s="31"/>
      <c r="T118" s="31"/>
    </row>
    <row r="119">
      <c r="A119" s="85">
        <v>40102.0</v>
      </c>
      <c r="B119" s="44" t="s">
        <v>3769</v>
      </c>
      <c r="C119" s="44" t="s">
        <v>3625</v>
      </c>
      <c r="D119" s="156">
        <v>0.0</v>
      </c>
      <c r="E119" s="156" t="s">
        <v>2108</v>
      </c>
      <c r="F119" s="156" t="s">
        <v>2112</v>
      </c>
      <c r="G119" s="86"/>
      <c r="H119" s="86"/>
      <c r="I119" s="86"/>
      <c r="J119" s="86"/>
      <c r="K119" s="46"/>
      <c r="L119" s="331"/>
      <c r="M119" s="332" t="s">
        <v>3772</v>
      </c>
      <c r="N119" s="159" t="s">
        <v>3772</v>
      </c>
      <c r="O119" s="159" t="s">
        <v>3772</v>
      </c>
      <c r="P119" s="333" t="s">
        <v>3772</v>
      </c>
      <c r="Q119" s="46"/>
      <c r="R119" s="46"/>
      <c r="S119" s="46"/>
      <c r="T119" s="46"/>
    </row>
    <row r="120">
      <c r="A120" s="85">
        <v>40103.0</v>
      </c>
      <c r="B120" s="44" t="s">
        <v>3769</v>
      </c>
      <c r="C120" s="44" t="s">
        <v>3625</v>
      </c>
      <c r="D120" s="156">
        <v>0.0</v>
      </c>
      <c r="E120" s="156" t="s">
        <v>2108</v>
      </c>
      <c r="F120" s="156" t="s">
        <v>2011</v>
      </c>
      <c r="G120" s="86"/>
      <c r="H120" s="86"/>
      <c r="I120" s="86"/>
      <c r="J120" s="86"/>
      <c r="K120" s="46"/>
      <c r="L120" s="331"/>
      <c r="M120" s="332" t="s">
        <v>3773</v>
      </c>
      <c r="N120" s="159" t="s">
        <v>3773</v>
      </c>
      <c r="O120" s="159" t="s">
        <v>3773</v>
      </c>
      <c r="P120" s="333" t="s">
        <v>3773</v>
      </c>
      <c r="Q120" s="46"/>
      <c r="R120" s="46"/>
      <c r="S120" s="46"/>
      <c r="T120" s="46"/>
    </row>
    <row r="121">
      <c r="A121" s="103">
        <v>40202.0</v>
      </c>
      <c r="B121" s="29" t="s">
        <v>3769</v>
      </c>
      <c r="C121" s="29" t="s">
        <v>3625</v>
      </c>
      <c r="D121" s="189">
        <v>0.0</v>
      </c>
      <c r="E121" s="189" t="s">
        <v>2120</v>
      </c>
      <c r="F121" s="189" t="s">
        <v>1830</v>
      </c>
      <c r="G121" s="31"/>
      <c r="H121" s="31"/>
      <c r="I121" s="31"/>
      <c r="J121" s="31"/>
      <c r="K121" s="31"/>
      <c r="L121" s="330"/>
      <c r="M121" s="328" t="s">
        <v>3774</v>
      </c>
      <c r="N121" s="193" t="s">
        <v>3774</v>
      </c>
      <c r="O121" s="193" t="s">
        <v>3774</v>
      </c>
      <c r="P121" s="329" t="s">
        <v>3774</v>
      </c>
      <c r="Q121" s="31"/>
      <c r="R121" s="31"/>
      <c r="S121" s="31"/>
      <c r="T121" s="31"/>
    </row>
    <row r="122">
      <c r="A122" s="103">
        <v>40203.0</v>
      </c>
      <c r="B122" s="29" t="s">
        <v>3769</v>
      </c>
      <c r="C122" s="29" t="s">
        <v>3625</v>
      </c>
      <c r="D122" s="189">
        <v>0.0</v>
      </c>
      <c r="E122" s="189" t="s">
        <v>2120</v>
      </c>
      <c r="F122" s="189" t="s">
        <v>2011</v>
      </c>
      <c r="G122" s="31"/>
      <c r="H122" s="31"/>
      <c r="I122" s="31"/>
      <c r="J122" s="31"/>
      <c r="K122" s="31"/>
      <c r="L122" s="330"/>
      <c r="M122" s="328" t="s">
        <v>3775</v>
      </c>
      <c r="N122" s="193" t="s">
        <v>3775</v>
      </c>
      <c r="O122" s="193" t="s">
        <v>3775</v>
      </c>
      <c r="P122" s="329" t="s">
        <v>3775</v>
      </c>
      <c r="Q122" s="31"/>
      <c r="R122" s="31"/>
      <c r="S122" s="31"/>
      <c r="T122" s="31"/>
    </row>
    <row r="123">
      <c r="A123" s="85">
        <v>40302.0</v>
      </c>
      <c r="B123" s="44" t="s">
        <v>3769</v>
      </c>
      <c r="C123" s="44" t="s">
        <v>3625</v>
      </c>
      <c r="D123" s="156">
        <v>0.0</v>
      </c>
      <c r="E123" s="156" t="s">
        <v>2133</v>
      </c>
      <c r="F123" s="156" t="s">
        <v>2137</v>
      </c>
      <c r="G123" s="46"/>
      <c r="H123" s="46"/>
      <c r="I123" s="46"/>
      <c r="J123" s="46"/>
      <c r="K123" s="46"/>
      <c r="L123" s="331"/>
      <c r="M123" s="332" t="s">
        <v>3776</v>
      </c>
      <c r="N123" s="159" t="s">
        <v>3776</v>
      </c>
      <c r="O123" s="159" t="s">
        <v>3776</v>
      </c>
      <c r="P123" s="333" t="s">
        <v>3776</v>
      </c>
      <c r="Q123" s="46"/>
      <c r="R123" s="46"/>
      <c r="S123" s="46"/>
      <c r="T123" s="46"/>
    </row>
    <row r="124">
      <c r="A124" s="85">
        <v>40303.0</v>
      </c>
      <c r="B124" s="44" t="s">
        <v>3769</v>
      </c>
      <c r="C124" s="44" t="s">
        <v>3625</v>
      </c>
      <c r="D124" s="156">
        <v>0.0</v>
      </c>
      <c r="E124" s="156" t="s">
        <v>2133</v>
      </c>
      <c r="F124" s="156" t="s">
        <v>2011</v>
      </c>
      <c r="G124" s="46"/>
      <c r="H124" s="46"/>
      <c r="I124" s="46"/>
      <c r="J124" s="46"/>
      <c r="K124" s="46"/>
      <c r="L124" s="331"/>
      <c r="M124" s="332" t="s">
        <v>3777</v>
      </c>
      <c r="N124" s="159" t="s">
        <v>3777</v>
      </c>
      <c r="O124" s="159" t="s">
        <v>3777</v>
      </c>
      <c r="P124" s="333" t="s">
        <v>3777</v>
      </c>
      <c r="Q124" s="46"/>
      <c r="R124" s="46"/>
      <c r="S124" s="46"/>
      <c r="T124" s="46"/>
    </row>
    <row r="125">
      <c r="A125" s="103">
        <v>40402.0</v>
      </c>
      <c r="B125" s="29" t="s">
        <v>3769</v>
      </c>
      <c r="C125" s="29" t="s">
        <v>3625</v>
      </c>
      <c r="D125" s="189">
        <v>0.0</v>
      </c>
      <c r="E125" s="189" t="s">
        <v>2147</v>
      </c>
      <c r="F125" s="189" t="s">
        <v>1830</v>
      </c>
      <c r="G125" s="31"/>
      <c r="H125" s="31"/>
      <c r="I125" s="31"/>
      <c r="J125" s="31"/>
      <c r="K125" s="31"/>
      <c r="L125" s="330"/>
      <c r="M125" s="328" t="s">
        <v>3778</v>
      </c>
      <c r="N125" s="193" t="s">
        <v>3778</v>
      </c>
      <c r="O125" s="193" t="s">
        <v>3778</v>
      </c>
      <c r="P125" s="329" t="s">
        <v>3778</v>
      </c>
      <c r="Q125" s="31"/>
      <c r="R125" s="31"/>
      <c r="S125" s="31"/>
      <c r="T125" s="31"/>
    </row>
    <row r="126">
      <c r="A126" s="103">
        <v>40403.0</v>
      </c>
      <c r="B126" s="29" t="s">
        <v>3769</v>
      </c>
      <c r="C126" s="29" t="s">
        <v>3625</v>
      </c>
      <c r="D126" s="189">
        <v>0.0</v>
      </c>
      <c r="E126" s="189" t="s">
        <v>2147</v>
      </c>
      <c r="F126" s="189" t="s">
        <v>2011</v>
      </c>
      <c r="G126" s="31"/>
      <c r="H126" s="31"/>
      <c r="I126" s="31"/>
      <c r="J126" s="31"/>
      <c r="K126" s="31"/>
      <c r="L126" s="330"/>
      <c r="M126" s="328" t="s">
        <v>3779</v>
      </c>
      <c r="N126" s="193" t="s">
        <v>3779</v>
      </c>
      <c r="O126" s="193" t="s">
        <v>3779</v>
      </c>
      <c r="P126" s="329" t="s">
        <v>3779</v>
      </c>
      <c r="Q126" s="31"/>
      <c r="R126" s="31"/>
      <c r="S126" s="31"/>
      <c r="T126" s="31"/>
    </row>
    <row r="127">
      <c r="A127" s="85">
        <v>40502.0</v>
      </c>
      <c r="B127" s="44" t="s">
        <v>3769</v>
      </c>
      <c r="C127" s="44" t="s">
        <v>3625</v>
      </c>
      <c r="D127" s="156">
        <v>0.0</v>
      </c>
      <c r="E127" s="156" t="s">
        <v>2167</v>
      </c>
      <c r="F127" s="156" t="s">
        <v>2171</v>
      </c>
      <c r="G127" s="46"/>
      <c r="H127" s="44" t="s">
        <v>3780</v>
      </c>
      <c r="I127" s="46"/>
      <c r="J127" s="46"/>
      <c r="K127" s="46"/>
      <c r="L127" s="331"/>
      <c r="M127" s="332" t="s">
        <v>3781</v>
      </c>
      <c r="N127" s="159" t="s">
        <v>3781</v>
      </c>
      <c r="O127" s="159" t="s">
        <v>3781</v>
      </c>
      <c r="P127" s="333" t="s">
        <v>3781</v>
      </c>
      <c r="Q127" s="46"/>
      <c r="R127" s="46"/>
      <c r="S127" s="46"/>
      <c r="T127" s="46"/>
    </row>
    <row r="128">
      <c r="A128" s="85">
        <v>40503.0</v>
      </c>
      <c r="B128" s="44" t="s">
        <v>3769</v>
      </c>
      <c r="C128" s="44" t="s">
        <v>3625</v>
      </c>
      <c r="D128" s="156">
        <v>0.0</v>
      </c>
      <c r="E128" s="156" t="s">
        <v>2167</v>
      </c>
      <c r="F128" s="156" t="s">
        <v>2011</v>
      </c>
      <c r="G128" s="46"/>
      <c r="H128" s="46"/>
      <c r="I128" s="46"/>
      <c r="J128" s="46"/>
      <c r="K128" s="46"/>
      <c r="L128" s="331"/>
      <c r="M128" s="332" t="s">
        <v>3782</v>
      </c>
      <c r="N128" s="159" t="s">
        <v>3782</v>
      </c>
      <c r="O128" s="159" t="s">
        <v>3782</v>
      </c>
      <c r="P128" s="333" t="s">
        <v>3782</v>
      </c>
      <c r="Q128" s="46"/>
      <c r="R128" s="46"/>
      <c r="S128" s="46"/>
      <c r="T128" s="46"/>
    </row>
    <row r="129">
      <c r="A129" s="85">
        <v>40504.0</v>
      </c>
      <c r="B129" s="44" t="s">
        <v>3769</v>
      </c>
      <c r="C129" s="44" t="s">
        <v>3625</v>
      </c>
      <c r="D129" s="156">
        <v>0.0</v>
      </c>
      <c r="E129" s="156" t="s">
        <v>2167</v>
      </c>
      <c r="F129" s="156" t="s">
        <v>2180</v>
      </c>
      <c r="G129" s="46"/>
      <c r="H129" s="44" t="s">
        <v>3783</v>
      </c>
      <c r="I129" s="46"/>
      <c r="J129" s="46"/>
      <c r="K129" s="46"/>
      <c r="L129" s="331"/>
      <c r="M129" s="332" t="s">
        <v>3784</v>
      </c>
      <c r="N129" s="159" t="s">
        <v>3784</v>
      </c>
      <c r="O129" s="159" t="s">
        <v>3784</v>
      </c>
      <c r="P129" s="333" t="s">
        <v>3784</v>
      </c>
      <c r="Q129" s="46"/>
      <c r="R129" s="46"/>
      <c r="S129" s="46"/>
      <c r="T129" s="46"/>
    </row>
    <row r="130">
      <c r="A130" s="85">
        <v>40505.0</v>
      </c>
      <c r="B130" s="44" t="s">
        <v>3769</v>
      </c>
      <c r="C130" s="44" t="s">
        <v>3625</v>
      </c>
      <c r="D130" s="156">
        <v>0.0</v>
      </c>
      <c r="E130" s="156" t="s">
        <v>2167</v>
      </c>
      <c r="F130" s="156" t="s">
        <v>2184</v>
      </c>
      <c r="G130" s="46"/>
      <c r="H130" s="44" t="s">
        <v>3783</v>
      </c>
      <c r="I130" s="46"/>
      <c r="J130" s="46"/>
      <c r="K130" s="46"/>
      <c r="L130" s="331"/>
      <c r="M130" s="332" t="s">
        <v>3785</v>
      </c>
      <c r="N130" s="159" t="s">
        <v>3785</v>
      </c>
      <c r="O130" s="159" t="s">
        <v>3785</v>
      </c>
      <c r="P130" s="333" t="s">
        <v>3785</v>
      </c>
      <c r="Q130" s="46"/>
      <c r="R130" s="46"/>
      <c r="S130" s="46"/>
      <c r="T130" s="46"/>
    </row>
    <row r="131">
      <c r="A131" s="69" t="s">
        <v>2189</v>
      </c>
      <c r="B131" s="24"/>
      <c r="C131" s="99"/>
      <c r="D131" s="203"/>
      <c r="E131" s="203"/>
      <c r="F131" s="203"/>
      <c r="G131" s="99"/>
      <c r="H131" s="99"/>
      <c r="I131" s="99"/>
      <c r="J131" s="99"/>
      <c r="K131" s="99"/>
      <c r="L131" s="99"/>
      <c r="M131" s="334"/>
      <c r="N131" s="205"/>
      <c r="O131" s="205"/>
      <c r="P131" s="335"/>
      <c r="Q131" s="99"/>
      <c r="R131" s="99"/>
      <c r="S131" s="99"/>
      <c r="T131" s="99"/>
    </row>
    <row r="132">
      <c r="A132" s="90">
        <v>50002.0</v>
      </c>
      <c r="B132" s="47" t="s">
        <v>3769</v>
      </c>
      <c r="C132" s="47" t="s">
        <v>3625</v>
      </c>
      <c r="D132" s="131">
        <v>0.0</v>
      </c>
      <c r="E132" s="131" t="s">
        <v>2192</v>
      </c>
      <c r="F132" s="131" t="s">
        <v>3786</v>
      </c>
      <c r="G132" s="49"/>
      <c r="H132" s="49"/>
      <c r="I132" s="49"/>
      <c r="J132" s="47" t="s">
        <v>3787</v>
      </c>
      <c r="K132" s="49"/>
      <c r="L132" s="49"/>
      <c r="M132" s="336" t="s">
        <v>3788</v>
      </c>
      <c r="N132" s="134" t="s">
        <v>3788</v>
      </c>
      <c r="O132" s="134" t="s">
        <v>3788</v>
      </c>
      <c r="P132" s="337" t="s">
        <v>3788</v>
      </c>
      <c r="Q132" s="49"/>
      <c r="R132" s="49"/>
      <c r="S132" s="49"/>
      <c r="T132" s="49"/>
    </row>
    <row r="133">
      <c r="A133" s="90">
        <v>50004.0</v>
      </c>
      <c r="B133" s="47" t="s">
        <v>3769</v>
      </c>
      <c r="C133" s="47" t="s">
        <v>3625</v>
      </c>
      <c r="D133" s="131">
        <v>0.0</v>
      </c>
      <c r="E133" s="131" t="s">
        <v>2192</v>
      </c>
      <c r="F133" s="131" t="s">
        <v>2011</v>
      </c>
      <c r="G133" s="49"/>
      <c r="H133" s="49"/>
      <c r="I133" s="49"/>
      <c r="J133" s="49"/>
      <c r="K133" s="49"/>
      <c r="L133" s="49"/>
      <c r="M133" s="336" t="s">
        <v>3789</v>
      </c>
      <c r="N133" s="134" t="s">
        <v>3789</v>
      </c>
      <c r="O133" s="134" t="s">
        <v>3789</v>
      </c>
      <c r="P133" s="337" t="s">
        <v>3789</v>
      </c>
      <c r="Q133" s="49"/>
      <c r="R133" s="49"/>
      <c r="S133" s="49"/>
      <c r="T133" s="49"/>
    </row>
    <row r="134">
      <c r="A134" s="272">
        <v>50013.0</v>
      </c>
      <c r="B134" s="212" t="s">
        <v>3769</v>
      </c>
      <c r="C134" s="212" t="s">
        <v>3625</v>
      </c>
      <c r="D134" s="136">
        <v>0.0</v>
      </c>
      <c r="E134" s="136" t="s">
        <v>2206</v>
      </c>
      <c r="F134" s="136" t="s">
        <v>3790</v>
      </c>
      <c r="G134" s="338"/>
      <c r="H134" s="212" t="s">
        <v>3791</v>
      </c>
      <c r="I134" s="338"/>
      <c r="J134" s="338"/>
      <c r="K134" s="338"/>
      <c r="L134" s="338"/>
      <c r="M134" s="339" t="s">
        <v>3792</v>
      </c>
      <c r="N134" s="140" t="s">
        <v>3792</v>
      </c>
      <c r="O134" s="140" t="s">
        <v>3792</v>
      </c>
      <c r="P134" s="340" t="s">
        <v>3792</v>
      </c>
      <c r="Q134" s="338"/>
      <c r="R134" s="338"/>
      <c r="S134" s="338"/>
      <c r="T134" s="338"/>
    </row>
    <row r="135">
      <c r="A135" s="272">
        <v>50014.0</v>
      </c>
      <c r="B135" s="212" t="s">
        <v>3769</v>
      </c>
      <c r="C135" s="212" t="s">
        <v>3625</v>
      </c>
      <c r="D135" s="136">
        <v>0.0</v>
      </c>
      <c r="E135" s="136" t="s">
        <v>2206</v>
      </c>
      <c r="F135" s="136" t="s">
        <v>3790</v>
      </c>
      <c r="G135" s="338"/>
      <c r="H135" s="212" t="s">
        <v>3791</v>
      </c>
      <c r="I135" s="338"/>
      <c r="J135" s="212" t="s">
        <v>3793</v>
      </c>
      <c r="K135" s="338"/>
      <c r="L135" s="338"/>
      <c r="M135" s="339" t="s">
        <v>3794</v>
      </c>
      <c r="N135" s="140" t="s">
        <v>3794</v>
      </c>
      <c r="O135" s="140" t="s">
        <v>3794</v>
      </c>
      <c r="P135" s="340" t="s">
        <v>3794</v>
      </c>
      <c r="Q135" s="338"/>
      <c r="R135" s="338"/>
      <c r="S135" s="338"/>
      <c r="T135" s="338"/>
    </row>
    <row r="136">
      <c r="A136" s="272">
        <v>50015.0</v>
      </c>
      <c r="B136" s="212" t="s">
        <v>3769</v>
      </c>
      <c r="C136" s="212" t="s">
        <v>3625</v>
      </c>
      <c r="D136" s="136">
        <v>0.0</v>
      </c>
      <c r="E136" s="136" t="s">
        <v>2206</v>
      </c>
      <c r="F136" s="136" t="s">
        <v>2011</v>
      </c>
      <c r="G136" s="338"/>
      <c r="H136" s="338"/>
      <c r="I136" s="338"/>
      <c r="J136" s="338"/>
      <c r="K136" s="338"/>
      <c r="L136" s="338"/>
      <c r="M136" s="339" t="s">
        <v>3795</v>
      </c>
      <c r="N136" s="140" t="s">
        <v>3795</v>
      </c>
      <c r="O136" s="140" t="s">
        <v>3795</v>
      </c>
      <c r="P136" s="340" t="s">
        <v>3795</v>
      </c>
      <c r="Q136" s="338"/>
      <c r="R136" s="338"/>
      <c r="S136" s="338"/>
      <c r="T136" s="338"/>
    </row>
    <row r="137">
      <c r="A137" s="90">
        <v>50023.0</v>
      </c>
      <c r="B137" s="47" t="s">
        <v>3769</v>
      </c>
      <c r="C137" s="47" t="s">
        <v>3625</v>
      </c>
      <c r="D137" s="131">
        <v>0.0</v>
      </c>
      <c r="E137" s="131" t="s">
        <v>2225</v>
      </c>
      <c r="F137" s="131" t="s">
        <v>3796</v>
      </c>
      <c r="G137" s="49"/>
      <c r="H137" s="47" t="s">
        <v>3797</v>
      </c>
      <c r="I137" s="49"/>
      <c r="J137" s="47" t="s">
        <v>3798</v>
      </c>
      <c r="K137" s="49"/>
      <c r="L137" s="49"/>
      <c r="M137" s="336" t="s">
        <v>3799</v>
      </c>
      <c r="N137" s="134" t="s">
        <v>3799</v>
      </c>
      <c r="O137" s="134" t="s">
        <v>3799</v>
      </c>
      <c r="P137" s="337" t="s">
        <v>3799</v>
      </c>
      <c r="Q137" s="49"/>
      <c r="R137" s="49"/>
      <c r="S137" s="49"/>
      <c r="T137" s="49"/>
    </row>
    <row r="138">
      <c r="A138" s="90">
        <v>50024.0</v>
      </c>
      <c r="B138" s="47" t="s">
        <v>3769</v>
      </c>
      <c r="C138" s="47" t="s">
        <v>3625</v>
      </c>
      <c r="D138" s="131">
        <v>0.0</v>
      </c>
      <c r="E138" s="131" t="s">
        <v>2225</v>
      </c>
      <c r="F138" s="131" t="s">
        <v>3800</v>
      </c>
      <c r="G138" s="49"/>
      <c r="H138" s="47" t="s">
        <v>3801</v>
      </c>
      <c r="I138" s="49"/>
      <c r="J138" s="49"/>
      <c r="K138" s="49"/>
      <c r="L138" s="49"/>
      <c r="M138" s="336" t="s">
        <v>3802</v>
      </c>
      <c r="N138" s="134" t="s">
        <v>3802</v>
      </c>
      <c r="O138" s="134" t="s">
        <v>3802</v>
      </c>
      <c r="P138" s="337" t="s">
        <v>3802</v>
      </c>
      <c r="Q138" s="49"/>
      <c r="R138" s="49"/>
      <c r="S138" s="49"/>
      <c r="T138" s="49"/>
    </row>
    <row r="139">
      <c r="A139" s="90">
        <v>50025.0</v>
      </c>
      <c r="B139" s="47" t="s">
        <v>3769</v>
      </c>
      <c r="C139" s="47" t="s">
        <v>3625</v>
      </c>
      <c r="D139" s="131">
        <v>0.0</v>
      </c>
      <c r="E139" s="131" t="s">
        <v>2225</v>
      </c>
      <c r="F139" s="131" t="s">
        <v>2251</v>
      </c>
      <c r="G139" s="49"/>
      <c r="H139" s="47" t="s">
        <v>3797</v>
      </c>
      <c r="I139" s="49"/>
      <c r="J139" s="47" t="s">
        <v>3803</v>
      </c>
      <c r="K139" s="49"/>
      <c r="L139" s="49"/>
      <c r="M139" s="336" t="s">
        <v>3804</v>
      </c>
      <c r="N139" s="134" t="s">
        <v>3804</v>
      </c>
      <c r="O139" s="134" t="s">
        <v>3804</v>
      </c>
      <c r="P139" s="337" t="s">
        <v>3804</v>
      </c>
      <c r="Q139" s="49"/>
      <c r="R139" s="49"/>
      <c r="S139" s="49"/>
      <c r="T139" s="49"/>
    </row>
    <row r="140">
      <c r="A140" s="90">
        <v>50026.0</v>
      </c>
      <c r="B140" s="47" t="s">
        <v>3769</v>
      </c>
      <c r="C140" s="47" t="s">
        <v>3625</v>
      </c>
      <c r="D140" s="131">
        <v>0.0</v>
      </c>
      <c r="E140" s="131" t="s">
        <v>2225</v>
      </c>
      <c r="F140" s="131" t="s">
        <v>2011</v>
      </c>
      <c r="G140" s="49"/>
      <c r="H140" s="49"/>
      <c r="I140" s="49"/>
      <c r="J140" s="49"/>
      <c r="K140" s="49"/>
      <c r="L140" s="49"/>
      <c r="M140" s="336" t="s">
        <v>3805</v>
      </c>
      <c r="N140" s="134" t="s">
        <v>3805</v>
      </c>
      <c r="O140" s="134" t="s">
        <v>3805</v>
      </c>
      <c r="P140" s="337" t="s">
        <v>3805</v>
      </c>
      <c r="Q140" s="49"/>
      <c r="R140" s="49"/>
      <c r="S140" s="49"/>
      <c r="T140" s="49"/>
    </row>
    <row r="141">
      <c r="A141" s="272">
        <v>50032.0</v>
      </c>
      <c r="B141" s="212" t="s">
        <v>3769</v>
      </c>
      <c r="C141" s="212" t="s">
        <v>3625</v>
      </c>
      <c r="D141" s="136">
        <v>0.0</v>
      </c>
      <c r="E141" s="136" t="s">
        <v>2247</v>
      </c>
      <c r="F141" s="136" t="s">
        <v>2251</v>
      </c>
      <c r="G141" s="338"/>
      <c r="H141" s="338"/>
      <c r="I141" s="338"/>
      <c r="J141" s="338"/>
      <c r="K141" s="338"/>
      <c r="L141" s="338"/>
      <c r="M141" s="339" t="s">
        <v>3806</v>
      </c>
      <c r="N141" s="140" t="s">
        <v>3806</v>
      </c>
      <c r="O141" s="140" t="s">
        <v>3806</v>
      </c>
      <c r="P141" s="340" t="s">
        <v>3806</v>
      </c>
      <c r="Q141" s="338"/>
      <c r="R141" s="338"/>
      <c r="S141" s="338"/>
      <c r="T141" s="338"/>
    </row>
    <row r="142">
      <c r="A142" s="272">
        <v>50033.0</v>
      </c>
      <c r="B142" s="212" t="s">
        <v>3769</v>
      </c>
      <c r="C142" s="212" t="s">
        <v>3625</v>
      </c>
      <c r="D142" s="136">
        <v>0.0</v>
      </c>
      <c r="E142" s="136" t="s">
        <v>2247</v>
      </c>
      <c r="F142" s="136" t="s">
        <v>2251</v>
      </c>
      <c r="G142" s="338"/>
      <c r="H142" s="338"/>
      <c r="I142" s="338"/>
      <c r="J142" s="338"/>
      <c r="K142" s="338"/>
      <c r="L142" s="338"/>
      <c r="M142" s="339" t="s">
        <v>3807</v>
      </c>
      <c r="N142" s="140" t="s">
        <v>3807</v>
      </c>
      <c r="O142" s="140" t="s">
        <v>3807</v>
      </c>
      <c r="P142" s="340" t="s">
        <v>3807</v>
      </c>
      <c r="Q142" s="338"/>
      <c r="R142" s="338"/>
      <c r="S142" s="338"/>
      <c r="T142" s="338"/>
    </row>
    <row r="143">
      <c r="A143" s="272">
        <v>50034.0</v>
      </c>
      <c r="B143" s="212" t="s">
        <v>3769</v>
      </c>
      <c r="C143" s="212" t="s">
        <v>3625</v>
      </c>
      <c r="D143" s="136">
        <v>0.0</v>
      </c>
      <c r="E143" s="136" t="s">
        <v>2247</v>
      </c>
      <c r="F143" s="136" t="s">
        <v>2011</v>
      </c>
      <c r="G143" s="338"/>
      <c r="H143" s="338"/>
      <c r="I143" s="338"/>
      <c r="J143" s="338"/>
      <c r="K143" s="338"/>
      <c r="L143" s="338"/>
      <c r="M143" s="339" t="s">
        <v>3808</v>
      </c>
      <c r="N143" s="140" t="s">
        <v>3808</v>
      </c>
      <c r="O143" s="140" t="s">
        <v>3808</v>
      </c>
      <c r="P143" s="340" t="s">
        <v>3808</v>
      </c>
      <c r="Q143" s="338"/>
      <c r="R143" s="338"/>
      <c r="S143" s="338"/>
      <c r="T143" s="338"/>
    </row>
    <row r="144">
      <c r="A144" s="14">
        <v>50122.0</v>
      </c>
      <c r="B144" s="36" t="s">
        <v>3769</v>
      </c>
      <c r="C144" s="36" t="s">
        <v>3625</v>
      </c>
      <c r="D144" s="143">
        <v>0.0</v>
      </c>
      <c r="E144" s="143" t="s">
        <v>2285</v>
      </c>
      <c r="F144" s="143" t="s">
        <v>3809</v>
      </c>
      <c r="G144" s="38"/>
      <c r="H144" s="38"/>
      <c r="I144" s="36" t="s">
        <v>3810</v>
      </c>
      <c r="J144" s="38"/>
      <c r="K144" s="38"/>
      <c r="L144" s="38"/>
      <c r="M144" s="341" t="s">
        <v>3811</v>
      </c>
      <c r="N144" s="147" t="s">
        <v>3811</v>
      </c>
      <c r="O144" s="147" t="s">
        <v>3811</v>
      </c>
      <c r="P144" s="342" t="s">
        <v>3811</v>
      </c>
      <c r="Q144" s="38"/>
      <c r="R144" s="38"/>
      <c r="S144" s="38"/>
      <c r="T144" s="38"/>
    </row>
    <row r="145">
      <c r="A145" s="14">
        <v>50123.0</v>
      </c>
      <c r="B145" s="36" t="s">
        <v>3769</v>
      </c>
      <c r="C145" s="36" t="s">
        <v>3625</v>
      </c>
      <c r="D145" s="143">
        <v>0.0</v>
      </c>
      <c r="E145" s="143" t="s">
        <v>2285</v>
      </c>
      <c r="F145" s="143" t="s">
        <v>2293</v>
      </c>
      <c r="G145" s="38"/>
      <c r="H145" s="38"/>
      <c r="I145" s="38"/>
      <c r="J145" s="38"/>
      <c r="K145" s="38"/>
      <c r="L145" s="38"/>
      <c r="M145" s="341" t="s">
        <v>3812</v>
      </c>
      <c r="N145" s="147" t="s">
        <v>3812</v>
      </c>
      <c r="O145" s="147" t="s">
        <v>3812</v>
      </c>
      <c r="P145" s="342" t="s">
        <v>3812</v>
      </c>
      <c r="Q145" s="38"/>
      <c r="R145" s="38"/>
      <c r="S145" s="38"/>
      <c r="T145" s="38"/>
    </row>
    <row r="146">
      <c r="A146" s="275">
        <v>50132.0</v>
      </c>
      <c r="B146" s="343" t="s">
        <v>3769</v>
      </c>
      <c r="C146" s="343" t="s">
        <v>3625</v>
      </c>
      <c r="D146" s="149">
        <v>0.0</v>
      </c>
      <c r="E146" s="149" t="s">
        <v>2297</v>
      </c>
      <c r="F146" s="149" t="s">
        <v>3813</v>
      </c>
      <c r="G146" s="344"/>
      <c r="H146" s="344"/>
      <c r="I146" s="343" t="s">
        <v>3810</v>
      </c>
      <c r="J146" s="344"/>
      <c r="K146" s="344"/>
      <c r="L146" s="344"/>
      <c r="M146" s="345" t="s">
        <v>3814</v>
      </c>
      <c r="N146" s="153" t="s">
        <v>3814</v>
      </c>
      <c r="O146" s="153" t="s">
        <v>3814</v>
      </c>
      <c r="P146" s="346" t="s">
        <v>3814</v>
      </c>
      <c r="Q146" s="344"/>
      <c r="R146" s="344"/>
      <c r="S146" s="344"/>
      <c r="T146" s="344"/>
    </row>
    <row r="147">
      <c r="A147" s="275">
        <v>50133.0</v>
      </c>
      <c r="B147" s="343" t="s">
        <v>3769</v>
      </c>
      <c r="C147" s="343" t="s">
        <v>3625</v>
      </c>
      <c r="D147" s="149">
        <v>0.0</v>
      </c>
      <c r="E147" s="149" t="s">
        <v>2297</v>
      </c>
      <c r="F147" s="149" t="s">
        <v>2293</v>
      </c>
      <c r="G147" s="344"/>
      <c r="H147" s="344"/>
      <c r="I147" s="344"/>
      <c r="J147" s="344"/>
      <c r="K147" s="344"/>
      <c r="L147" s="344"/>
      <c r="M147" s="345" t="s">
        <v>3815</v>
      </c>
      <c r="N147" s="153" t="s">
        <v>3815</v>
      </c>
      <c r="O147" s="153" t="s">
        <v>3815</v>
      </c>
      <c r="P147" s="346" t="s">
        <v>3815</v>
      </c>
      <c r="Q147" s="344"/>
      <c r="R147" s="344"/>
      <c r="S147" s="344"/>
      <c r="T147" s="344"/>
    </row>
    <row r="148">
      <c r="A148" s="14">
        <v>50142.0</v>
      </c>
      <c r="B148" s="36" t="s">
        <v>3769</v>
      </c>
      <c r="C148" s="36" t="s">
        <v>3625</v>
      </c>
      <c r="D148" s="143">
        <v>0.0</v>
      </c>
      <c r="E148" s="143" t="s">
        <v>2309</v>
      </c>
      <c r="F148" s="143" t="s">
        <v>3813</v>
      </c>
      <c r="G148" s="38"/>
      <c r="H148" s="38"/>
      <c r="I148" s="36" t="s">
        <v>3816</v>
      </c>
      <c r="J148" s="38"/>
      <c r="K148" s="38"/>
      <c r="L148" s="38"/>
      <c r="M148" s="341" t="s">
        <v>3817</v>
      </c>
      <c r="N148" s="147" t="s">
        <v>3817</v>
      </c>
      <c r="O148" s="147" t="s">
        <v>3817</v>
      </c>
      <c r="P148" s="342" t="s">
        <v>3817</v>
      </c>
      <c r="Q148" s="38"/>
      <c r="R148" s="38"/>
      <c r="S148" s="38"/>
      <c r="T148" s="38"/>
    </row>
    <row r="149">
      <c r="A149" s="14">
        <v>50143.0</v>
      </c>
      <c r="B149" s="36" t="s">
        <v>3769</v>
      </c>
      <c r="C149" s="36" t="s">
        <v>3625</v>
      </c>
      <c r="D149" s="143">
        <v>0.0</v>
      </c>
      <c r="E149" s="143" t="s">
        <v>2309</v>
      </c>
      <c r="F149" s="143" t="s">
        <v>2315</v>
      </c>
      <c r="G149" s="38"/>
      <c r="H149" s="38"/>
      <c r="I149" s="38"/>
      <c r="J149" s="38"/>
      <c r="K149" s="38"/>
      <c r="L149" s="38"/>
      <c r="M149" s="341" t="s">
        <v>3818</v>
      </c>
      <c r="N149" s="147" t="s">
        <v>3818</v>
      </c>
      <c r="O149" s="147" t="s">
        <v>3818</v>
      </c>
      <c r="P149" s="342" t="s">
        <v>3818</v>
      </c>
      <c r="Q149" s="38"/>
      <c r="R149" s="38"/>
      <c r="S149" s="38"/>
      <c r="T149" s="38"/>
    </row>
    <row r="150">
      <c r="A150" s="90">
        <v>50202.0</v>
      </c>
      <c r="B150" s="47" t="s">
        <v>3769</v>
      </c>
      <c r="C150" s="47" t="s">
        <v>3625</v>
      </c>
      <c r="D150" s="131">
        <v>0.0</v>
      </c>
      <c r="E150" s="131" t="s">
        <v>2319</v>
      </c>
      <c r="F150" s="131" t="s">
        <v>3819</v>
      </c>
      <c r="G150" s="49"/>
      <c r="H150" s="49"/>
      <c r="I150" s="347" t="s">
        <v>3820</v>
      </c>
      <c r="J150" s="49"/>
      <c r="K150" s="49"/>
      <c r="L150" s="49"/>
      <c r="M150" s="336" t="s">
        <v>3821</v>
      </c>
      <c r="N150" s="134" t="s">
        <v>3821</v>
      </c>
      <c r="O150" s="134" t="s">
        <v>3821</v>
      </c>
      <c r="P150" s="337" t="s">
        <v>3821</v>
      </c>
      <c r="Q150" s="49"/>
      <c r="R150" s="49"/>
      <c r="S150" s="49"/>
      <c r="T150" s="49"/>
    </row>
    <row r="151">
      <c r="A151" s="90">
        <v>50203.0</v>
      </c>
      <c r="B151" s="47" t="s">
        <v>3769</v>
      </c>
      <c r="C151" s="47" t="s">
        <v>3625</v>
      </c>
      <c r="D151" s="131">
        <v>0.0</v>
      </c>
      <c r="E151" s="131" t="s">
        <v>2319</v>
      </c>
      <c r="F151" s="131" t="s">
        <v>2293</v>
      </c>
      <c r="G151" s="49"/>
      <c r="H151" s="49"/>
      <c r="I151" s="49"/>
      <c r="J151" s="49"/>
      <c r="K151" s="49"/>
      <c r="L151" s="49"/>
      <c r="M151" s="336" t="s">
        <v>3822</v>
      </c>
      <c r="N151" s="134" t="s">
        <v>3822</v>
      </c>
      <c r="O151" s="134" t="s">
        <v>3822</v>
      </c>
      <c r="P151" s="337" t="s">
        <v>3822</v>
      </c>
      <c r="Q151" s="49"/>
      <c r="R151" s="49"/>
      <c r="S151" s="49"/>
      <c r="T151" s="49"/>
    </row>
    <row r="152">
      <c r="A152" s="272">
        <v>50212.0</v>
      </c>
      <c r="B152" s="212" t="s">
        <v>3769</v>
      </c>
      <c r="C152" s="212" t="s">
        <v>3625</v>
      </c>
      <c r="D152" s="136">
        <v>0.0</v>
      </c>
      <c r="E152" s="136" t="s">
        <v>2331</v>
      </c>
      <c r="F152" s="136" t="s">
        <v>3819</v>
      </c>
      <c r="G152" s="338"/>
      <c r="H152" s="338"/>
      <c r="I152" s="212" t="s">
        <v>3820</v>
      </c>
      <c r="J152" s="338"/>
      <c r="K152" s="338"/>
      <c r="L152" s="338"/>
      <c r="M152" s="339" t="s">
        <v>3823</v>
      </c>
      <c r="N152" s="140" t="s">
        <v>3823</v>
      </c>
      <c r="O152" s="140" t="s">
        <v>3823</v>
      </c>
      <c r="P152" s="340" t="s">
        <v>3823</v>
      </c>
      <c r="Q152" s="338"/>
      <c r="R152" s="338"/>
      <c r="S152" s="338"/>
      <c r="T152" s="338"/>
    </row>
    <row r="153">
      <c r="A153" s="272">
        <v>50213.0</v>
      </c>
      <c r="B153" s="212" t="s">
        <v>3769</v>
      </c>
      <c r="C153" s="212" t="s">
        <v>3625</v>
      </c>
      <c r="D153" s="136">
        <v>0.0</v>
      </c>
      <c r="E153" s="136" t="s">
        <v>2331</v>
      </c>
      <c r="F153" s="136" t="s">
        <v>2011</v>
      </c>
      <c r="G153" s="338"/>
      <c r="H153" s="338"/>
      <c r="I153" s="338"/>
      <c r="J153" s="338"/>
      <c r="K153" s="338"/>
      <c r="L153" s="338"/>
      <c r="M153" s="339" t="s">
        <v>3824</v>
      </c>
      <c r="N153" s="140" t="s">
        <v>3824</v>
      </c>
      <c r="O153" s="140" t="s">
        <v>3824</v>
      </c>
      <c r="P153" s="340" t="s">
        <v>3824</v>
      </c>
      <c r="Q153" s="338"/>
      <c r="R153" s="338"/>
      <c r="S153" s="338"/>
      <c r="T153" s="338"/>
    </row>
    <row r="154">
      <c r="A154" s="90">
        <v>50222.0</v>
      </c>
      <c r="B154" s="47" t="s">
        <v>3769</v>
      </c>
      <c r="C154" s="47" t="s">
        <v>3625</v>
      </c>
      <c r="D154" s="131">
        <v>0.0</v>
      </c>
      <c r="E154" s="131" t="s">
        <v>2345</v>
      </c>
      <c r="F154" s="131" t="s">
        <v>2349</v>
      </c>
      <c r="G154" s="49"/>
      <c r="H154" s="49"/>
      <c r="I154" s="49"/>
      <c r="J154" s="49"/>
      <c r="K154" s="49"/>
      <c r="L154" s="49"/>
      <c r="M154" s="336" t="s">
        <v>3825</v>
      </c>
      <c r="N154" s="134" t="s">
        <v>3825</v>
      </c>
      <c r="O154" s="134" t="s">
        <v>3825</v>
      </c>
      <c r="P154" s="337" t="s">
        <v>3825</v>
      </c>
      <c r="Q154" s="49"/>
      <c r="R154" s="49"/>
      <c r="S154" s="49"/>
      <c r="T154" s="49"/>
    </row>
    <row r="155">
      <c r="A155" s="90">
        <v>50223.0</v>
      </c>
      <c r="B155" s="47" t="s">
        <v>3769</v>
      </c>
      <c r="C155" s="47" t="s">
        <v>3625</v>
      </c>
      <c r="D155" s="131">
        <v>0.0</v>
      </c>
      <c r="E155" s="131" t="s">
        <v>2345</v>
      </c>
      <c r="F155" s="131" t="s">
        <v>2011</v>
      </c>
      <c r="G155" s="49"/>
      <c r="H155" s="49"/>
      <c r="I155" s="49"/>
      <c r="J155" s="49"/>
      <c r="K155" s="49"/>
      <c r="L155" s="49"/>
      <c r="M155" s="336" t="s">
        <v>3826</v>
      </c>
      <c r="N155" s="134" t="s">
        <v>3826</v>
      </c>
      <c r="O155" s="134" t="s">
        <v>3826</v>
      </c>
      <c r="P155" s="337" t="s">
        <v>3826</v>
      </c>
      <c r="Q155" s="49"/>
      <c r="R155" s="49"/>
      <c r="S155" s="49"/>
      <c r="T155" s="49"/>
    </row>
    <row r="156">
      <c r="A156" s="238"/>
      <c r="B156" s="68"/>
      <c r="C156" s="68"/>
      <c r="D156" s="68"/>
      <c r="E156" s="68"/>
      <c r="F156" s="68"/>
      <c r="G156" s="68"/>
      <c r="H156" s="68"/>
      <c r="I156" s="68"/>
      <c r="J156" s="68"/>
      <c r="K156" s="68"/>
      <c r="L156" s="68"/>
      <c r="M156" s="306"/>
      <c r="N156" s="207"/>
      <c r="O156" s="207"/>
      <c r="P156" s="307"/>
      <c r="Q156" s="68"/>
      <c r="R156" s="68"/>
      <c r="S156" s="68"/>
      <c r="T156" s="68"/>
    </row>
    <row r="157">
      <c r="A157" s="238"/>
      <c r="B157" s="68"/>
      <c r="C157" s="68"/>
      <c r="D157" s="68"/>
      <c r="E157" s="68"/>
      <c r="F157" s="68"/>
      <c r="G157" s="68"/>
      <c r="H157" s="68"/>
      <c r="I157" s="68"/>
      <c r="J157" s="68"/>
      <c r="K157" s="68"/>
      <c r="L157" s="68"/>
      <c r="M157" s="306"/>
      <c r="N157" s="207"/>
      <c r="O157" s="207"/>
      <c r="P157" s="307"/>
      <c r="Q157" s="68"/>
      <c r="R157" s="68"/>
      <c r="S157" s="68"/>
      <c r="T157" s="68"/>
    </row>
    <row r="158">
      <c r="A158" s="238"/>
      <c r="B158" s="68"/>
      <c r="C158" s="68"/>
      <c r="D158" s="68"/>
      <c r="E158" s="68"/>
      <c r="F158" s="68"/>
      <c r="G158" s="68"/>
      <c r="H158" s="68"/>
      <c r="I158" s="68"/>
      <c r="J158" s="68"/>
      <c r="K158" s="68"/>
      <c r="L158" s="68"/>
      <c r="M158" s="306"/>
      <c r="N158" s="207"/>
      <c r="O158" s="207"/>
      <c r="P158" s="307"/>
      <c r="Q158" s="68"/>
      <c r="R158" s="68"/>
      <c r="S158" s="68"/>
      <c r="T158" s="68"/>
    </row>
    <row r="159">
      <c r="A159" s="238"/>
      <c r="B159" s="68"/>
      <c r="C159" s="68"/>
      <c r="D159" s="68"/>
      <c r="E159" s="68"/>
      <c r="F159" s="68"/>
      <c r="G159" s="68"/>
      <c r="H159" s="68"/>
      <c r="I159" s="68"/>
      <c r="J159" s="68"/>
      <c r="K159" s="68"/>
      <c r="L159" s="68"/>
      <c r="M159" s="306"/>
      <c r="N159" s="207"/>
      <c r="O159" s="207"/>
      <c r="P159" s="307"/>
      <c r="Q159" s="68"/>
      <c r="R159" s="68"/>
      <c r="S159" s="68"/>
      <c r="T159" s="68"/>
    </row>
    <row r="160">
      <c r="A160" s="238"/>
      <c r="B160" s="68"/>
      <c r="C160" s="68"/>
      <c r="D160" s="68"/>
      <c r="E160" s="68"/>
      <c r="F160" s="68"/>
      <c r="G160" s="68"/>
      <c r="H160" s="68"/>
      <c r="I160" s="68"/>
      <c r="J160" s="68"/>
      <c r="K160" s="68"/>
      <c r="L160" s="68"/>
      <c r="M160" s="306"/>
      <c r="N160" s="207"/>
      <c r="O160" s="207"/>
      <c r="P160" s="307"/>
      <c r="Q160" s="68"/>
      <c r="R160" s="68"/>
      <c r="S160" s="68"/>
      <c r="T160" s="68"/>
    </row>
    <row r="161">
      <c r="A161" s="238"/>
      <c r="B161" s="68"/>
      <c r="C161" s="68"/>
      <c r="D161" s="68"/>
      <c r="E161" s="68"/>
      <c r="F161" s="68"/>
      <c r="G161" s="68"/>
      <c r="H161" s="68"/>
      <c r="I161" s="68"/>
      <c r="J161" s="68"/>
      <c r="K161" s="68"/>
      <c r="L161" s="68"/>
      <c r="M161" s="306"/>
      <c r="N161" s="207"/>
      <c r="O161" s="207"/>
      <c r="P161" s="307"/>
      <c r="Q161" s="68"/>
      <c r="R161" s="68"/>
      <c r="S161" s="68"/>
      <c r="T161" s="68"/>
    </row>
    <row r="162">
      <c r="A162" s="238"/>
      <c r="B162" s="68"/>
      <c r="C162" s="68"/>
      <c r="D162" s="68"/>
      <c r="E162" s="68"/>
      <c r="F162" s="68"/>
      <c r="G162" s="68"/>
      <c r="H162" s="68"/>
      <c r="I162" s="68"/>
      <c r="J162" s="68"/>
      <c r="K162" s="68"/>
      <c r="L162" s="68"/>
      <c r="M162" s="306"/>
      <c r="N162" s="207"/>
      <c r="O162" s="207"/>
      <c r="P162" s="307"/>
      <c r="Q162" s="68"/>
      <c r="R162" s="68"/>
      <c r="S162" s="68"/>
      <c r="T162" s="68"/>
    </row>
    <row r="163">
      <c r="A163" s="238"/>
      <c r="B163" s="68"/>
      <c r="C163" s="68"/>
      <c r="D163" s="68"/>
      <c r="E163" s="68"/>
      <c r="F163" s="68"/>
      <c r="G163" s="68"/>
      <c r="H163" s="68"/>
      <c r="I163" s="68"/>
      <c r="J163" s="68"/>
      <c r="K163" s="68"/>
      <c r="L163" s="68"/>
      <c r="M163" s="306"/>
      <c r="N163" s="207"/>
      <c r="O163" s="207"/>
      <c r="P163" s="307"/>
      <c r="Q163" s="68"/>
      <c r="R163" s="68"/>
      <c r="S163" s="68"/>
      <c r="T163" s="68"/>
    </row>
    <row r="164">
      <c r="A164" s="238"/>
      <c r="B164" s="68"/>
      <c r="C164" s="68"/>
      <c r="D164" s="68"/>
      <c r="E164" s="68"/>
      <c r="F164" s="68"/>
      <c r="G164" s="68"/>
      <c r="H164" s="68"/>
      <c r="I164" s="68"/>
      <c r="J164" s="68"/>
      <c r="K164" s="68"/>
      <c r="L164" s="68"/>
      <c r="M164" s="306"/>
      <c r="N164" s="207"/>
      <c r="O164" s="207"/>
      <c r="P164" s="307"/>
      <c r="Q164" s="68"/>
      <c r="R164" s="68"/>
      <c r="S164" s="68"/>
      <c r="T164" s="68"/>
    </row>
    <row r="165">
      <c r="A165" s="238"/>
      <c r="B165" s="68"/>
      <c r="C165" s="68"/>
      <c r="D165" s="68"/>
      <c r="E165" s="68"/>
      <c r="F165" s="68"/>
      <c r="G165" s="68"/>
      <c r="H165" s="68"/>
      <c r="I165" s="68"/>
      <c r="J165" s="68"/>
      <c r="K165" s="68"/>
      <c r="L165" s="68"/>
      <c r="M165" s="306"/>
      <c r="N165" s="207"/>
      <c r="O165" s="207"/>
      <c r="P165" s="307"/>
      <c r="Q165" s="68"/>
      <c r="R165" s="68"/>
      <c r="S165" s="68"/>
      <c r="T165" s="68"/>
    </row>
    <row r="166">
      <c r="A166" s="238"/>
      <c r="B166" s="68"/>
      <c r="C166" s="68"/>
      <c r="D166" s="68"/>
      <c r="E166" s="68"/>
      <c r="F166" s="68"/>
      <c r="G166" s="68"/>
      <c r="H166" s="68"/>
      <c r="I166" s="68"/>
      <c r="J166" s="68"/>
      <c r="K166" s="68"/>
      <c r="L166" s="68"/>
      <c r="M166" s="306"/>
      <c r="N166" s="207"/>
      <c r="O166" s="207"/>
      <c r="P166" s="307"/>
      <c r="Q166" s="68"/>
      <c r="R166" s="68"/>
      <c r="S166" s="68"/>
      <c r="T166" s="68"/>
    </row>
    <row r="167">
      <c r="A167" s="238"/>
      <c r="B167" s="68"/>
      <c r="C167" s="68"/>
      <c r="D167" s="68"/>
      <c r="E167" s="68"/>
      <c r="F167" s="68"/>
      <c r="G167" s="68"/>
      <c r="H167" s="68"/>
      <c r="I167" s="68"/>
      <c r="J167" s="68"/>
      <c r="K167" s="68"/>
      <c r="L167" s="68"/>
      <c r="M167" s="306"/>
      <c r="N167" s="207"/>
      <c r="O167" s="207"/>
      <c r="P167" s="307"/>
      <c r="Q167" s="68"/>
      <c r="R167" s="68"/>
      <c r="S167" s="68"/>
      <c r="T167" s="68"/>
    </row>
    <row r="168">
      <c r="A168" s="238"/>
      <c r="B168" s="68"/>
      <c r="C168" s="68"/>
      <c r="D168" s="68"/>
      <c r="E168" s="68"/>
      <c r="F168" s="68"/>
      <c r="G168" s="68"/>
      <c r="H168" s="68"/>
      <c r="I168" s="68"/>
      <c r="J168" s="68"/>
      <c r="K168" s="68"/>
      <c r="L168" s="68"/>
      <c r="M168" s="306"/>
      <c r="N168" s="207"/>
      <c r="O168" s="207"/>
      <c r="P168" s="307"/>
      <c r="Q168" s="68"/>
      <c r="R168" s="68"/>
      <c r="S168" s="68"/>
      <c r="T168" s="68"/>
    </row>
    <row r="169">
      <c r="A169" s="238"/>
      <c r="B169" s="68"/>
      <c r="C169" s="68"/>
      <c r="D169" s="68"/>
      <c r="E169" s="68"/>
      <c r="F169" s="68"/>
      <c r="G169" s="68"/>
      <c r="H169" s="68"/>
      <c r="I169" s="68"/>
      <c r="J169" s="68"/>
      <c r="K169" s="68"/>
      <c r="L169" s="68"/>
      <c r="M169" s="306"/>
      <c r="N169" s="207"/>
      <c r="O169" s="207"/>
      <c r="P169" s="307"/>
      <c r="Q169" s="68"/>
      <c r="R169" s="68"/>
      <c r="S169" s="68"/>
      <c r="T169" s="68"/>
    </row>
    <row r="170">
      <c r="A170" s="238"/>
      <c r="B170" s="68"/>
      <c r="C170" s="68"/>
      <c r="D170" s="68"/>
      <c r="E170" s="68"/>
      <c r="F170" s="68"/>
      <c r="G170" s="68"/>
      <c r="H170" s="68"/>
      <c r="I170" s="68"/>
      <c r="J170" s="68"/>
      <c r="K170" s="68"/>
      <c r="L170" s="68"/>
      <c r="M170" s="306"/>
      <c r="N170" s="207"/>
      <c r="O170" s="207"/>
      <c r="P170" s="307"/>
      <c r="Q170" s="68"/>
      <c r="R170" s="68"/>
      <c r="S170" s="68"/>
      <c r="T170" s="68"/>
    </row>
    <row r="171">
      <c r="A171" s="238"/>
      <c r="B171" s="68"/>
      <c r="C171" s="68"/>
      <c r="D171" s="68"/>
      <c r="E171" s="68"/>
      <c r="F171" s="68"/>
      <c r="G171" s="68"/>
      <c r="H171" s="68"/>
      <c r="I171" s="68"/>
      <c r="J171" s="68"/>
      <c r="K171" s="68"/>
      <c r="L171" s="68"/>
      <c r="M171" s="306"/>
      <c r="N171" s="207"/>
      <c r="O171" s="207"/>
      <c r="P171" s="307"/>
      <c r="Q171" s="68"/>
      <c r="R171" s="68"/>
      <c r="S171" s="68"/>
      <c r="T171" s="68"/>
    </row>
    <row r="172">
      <c r="A172" s="238"/>
      <c r="B172" s="68"/>
      <c r="C172" s="68"/>
      <c r="D172" s="68"/>
      <c r="E172" s="68"/>
      <c r="F172" s="68"/>
      <c r="G172" s="68"/>
      <c r="H172" s="68"/>
      <c r="I172" s="68"/>
      <c r="J172" s="68"/>
      <c r="K172" s="68"/>
      <c r="L172" s="68"/>
      <c r="M172" s="306"/>
      <c r="N172" s="207"/>
      <c r="O172" s="207"/>
      <c r="P172" s="307"/>
      <c r="Q172" s="68"/>
      <c r="R172" s="68"/>
      <c r="S172" s="68"/>
      <c r="T172" s="68"/>
    </row>
    <row r="173">
      <c r="A173" s="238"/>
      <c r="B173" s="68"/>
      <c r="C173" s="68"/>
      <c r="D173" s="68"/>
      <c r="E173" s="68"/>
      <c r="F173" s="68"/>
      <c r="G173" s="68"/>
      <c r="H173" s="68"/>
      <c r="I173" s="68"/>
      <c r="J173" s="68"/>
      <c r="K173" s="68"/>
      <c r="L173" s="68"/>
      <c r="M173" s="306"/>
      <c r="N173" s="207"/>
      <c r="O173" s="207"/>
      <c r="P173" s="307"/>
      <c r="Q173" s="68"/>
      <c r="R173" s="68"/>
      <c r="S173" s="68"/>
      <c r="T173" s="68"/>
    </row>
    <row r="174">
      <c r="A174" s="238"/>
      <c r="B174" s="68"/>
      <c r="C174" s="68"/>
      <c r="D174" s="68"/>
      <c r="E174" s="68"/>
      <c r="F174" s="68"/>
      <c r="G174" s="68"/>
      <c r="H174" s="68"/>
      <c r="I174" s="68"/>
      <c r="J174" s="68"/>
      <c r="K174" s="68"/>
      <c r="L174" s="68"/>
      <c r="M174" s="306"/>
      <c r="N174" s="207"/>
      <c r="O174" s="207"/>
      <c r="P174" s="307"/>
      <c r="Q174" s="68"/>
      <c r="R174" s="68"/>
      <c r="S174" s="68"/>
      <c r="T174" s="68"/>
    </row>
    <row r="175">
      <c r="A175" s="238"/>
      <c r="B175" s="68"/>
      <c r="C175" s="68"/>
      <c r="D175" s="68"/>
      <c r="E175" s="68"/>
      <c r="F175" s="68"/>
      <c r="G175" s="68"/>
      <c r="H175" s="68"/>
      <c r="I175" s="68"/>
      <c r="J175" s="68"/>
      <c r="K175" s="68"/>
      <c r="L175" s="68"/>
      <c r="M175" s="306"/>
      <c r="N175" s="207"/>
      <c r="O175" s="207"/>
      <c r="P175" s="307"/>
      <c r="Q175" s="68"/>
      <c r="R175" s="68"/>
      <c r="S175" s="68"/>
      <c r="T175" s="68"/>
    </row>
    <row r="176">
      <c r="A176" s="238"/>
      <c r="B176" s="68"/>
      <c r="C176" s="68"/>
      <c r="D176" s="68"/>
      <c r="E176" s="68"/>
      <c r="F176" s="68"/>
      <c r="G176" s="68"/>
      <c r="H176" s="68"/>
      <c r="I176" s="68"/>
      <c r="J176" s="68"/>
      <c r="K176" s="68"/>
      <c r="L176" s="68"/>
      <c r="M176" s="306"/>
      <c r="N176" s="207"/>
      <c r="O176" s="207"/>
      <c r="P176" s="307"/>
      <c r="Q176" s="68"/>
      <c r="R176" s="68"/>
      <c r="S176" s="68"/>
      <c r="T176" s="68"/>
    </row>
    <row r="177">
      <c r="A177" s="238"/>
      <c r="B177" s="68"/>
      <c r="C177" s="68"/>
      <c r="D177" s="68"/>
      <c r="E177" s="68"/>
      <c r="F177" s="68"/>
      <c r="G177" s="68"/>
      <c r="H177" s="68"/>
      <c r="I177" s="68"/>
      <c r="J177" s="68"/>
      <c r="K177" s="68"/>
      <c r="L177" s="68"/>
      <c r="M177" s="306"/>
      <c r="N177" s="207"/>
      <c r="O177" s="207"/>
      <c r="P177" s="307"/>
      <c r="Q177" s="68"/>
      <c r="R177" s="68"/>
      <c r="S177" s="68"/>
      <c r="T177" s="68"/>
    </row>
    <row r="178">
      <c r="A178" s="238"/>
      <c r="B178" s="68"/>
      <c r="C178" s="68"/>
      <c r="D178" s="68"/>
      <c r="E178" s="68"/>
      <c r="F178" s="68"/>
      <c r="G178" s="68"/>
      <c r="H178" s="68"/>
      <c r="I178" s="68"/>
      <c r="J178" s="68"/>
      <c r="K178" s="68"/>
      <c r="L178" s="68"/>
      <c r="M178" s="306"/>
      <c r="N178" s="207"/>
      <c r="O178" s="207"/>
      <c r="P178" s="307"/>
      <c r="Q178" s="68"/>
      <c r="R178" s="68"/>
      <c r="S178" s="68"/>
      <c r="T178" s="68"/>
    </row>
    <row r="179">
      <c r="A179" s="238"/>
      <c r="B179" s="68"/>
      <c r="C179" s="68"/>
      <c r="D179" s="68"/>
      <c r="E179" s="68"/>
      <c r="F179" s="68"/>
      <c r="G179" s="68"/>
      <c r="H179" s="68"/>
      <c r="I179" s="68"/>
      <c r="J179" s="68"/>
      <c r="K179" s="68"/>
      <c r="L179" s="68"/>
      <c r="M179" s="306"/>
      <c r="N179" s="207"/>
      <c r="O179" s="207"/>
      <c r="P179" s="307"/>
      <c r="Q179" s="68"/>
      <c r="R179" s="68"/>
      <c r="S179" s="68"/>
      <c r="T179" s="68"/>
    </row>
    <row r="180">
      <c r="A180" s="238"/>
      <c r="B180" s="68"/>
      <c r="C180" s="68"/>
      <c r="D180" s="68"/>
      <c r="E180" s="68"/>
      <c r="F180" s="68"/>
      <c r="G180" s="68"/>
      <c r="H180" s="68"/>
      <c r="I180" s="68"/>
      <c r="J180" s="68"/>
      <c r="K180" s="68"/>
      <c r="L180" s="68"/>
      <c r="M180" s="306"/>
      <c r="N180" s="207"/>
      <c r="O180" s="207"/>
      <c r="P180" s="307"/>
      <c r="Q180" s="68"/>
      <c r="R180" s="68"/>
      <c r="S180" s="68"/>
      <c r="T180" s="68"/>
    </row>
    <row r="181">
      <c r="A181" s="238"/>
      <c r="B181" s="68"/>
      <c r="C181" s="68"/>
      <c r="D181" s="68"/>
      <c r="E181" s="68"/>
      <c r="F181" s="68"/>
      <c r="G181" s="68"/>
      <c r="H181" s="68"/>
      <c r="I181" s="68"/>
      <c r="J181" s="68"/>
      <c r="K181" s="68"/>
      <c r="L181" s="68"/>
      <c r="M181" s="306"/>
      <c r="N181" s="207"/>
      <c r="O181" s="207"/>
      <c r="P181" s="307"/>
      <c r="Q181" s="68"/>
      <c r="R181" s="68"/>
      <c r="S181" s="68"/>
      <c r="T181" s="68"/>
    </row>
    <row r="182">
      <c r="A182" s="238"/>
      <c r="B182" s="68"/>
      <c r="C182" s="68"/>
      <c r="D182" s="68"/>
      <c r="E182" s="68"/>
      <c r="F182" s="68"/>
      <c r="G182" s="68"/>
      <c r="H182" s="68"/>
      <c r="I182" s="68"/>
      <c r="J182" s="68"/>
      <c r="K182" s="68"/>
      <c r="L182" s="68"/>
      <c r="M182" s="306"/>
      <c r="N182" s="207"/>
      <c r="O182" s="207"/>
      <c r="P182" s="307"/>
      <c r="Q182" s="68"/>
      <c r="R182" s="68"/>
      <c r="S182" s="68"/>
      <c r="T182" s="68"/>
    </row>
    <row r="183">
      <c r="A183" s="238"/>
      <c r="B183" s="68"/>
      <c r="C183" s="68"/>
      <c r="D183" s="68"/>
      <c r="E183" s="68"/>
      <c r="F183" s="68"/>
      <c r="G183" s="68"/>
      <c r="H183" s="68"/>
      <c r="I183" s="68"/>
      <c r="J183" s="68"/>
      <c r="K183" s="68"/>
      <c r="L183" s="68"/>
      <c r="M183" s="306"/>
      <c r="N183" s="207"/>
      <c r="O183" s="207"/>
      <c r="P183" s="307"/>
      <c r="Q183" s="68"/>
      <c r="R183" s="68"/>
      <c r="S183" s="68"/>
      <c r="T183" s="68"/>
    </row>
    <row r="184">
      <c r="A184" s="238"/>
      <c r="B184" s="68"/>
      <c r="C184" s="68"/>
      <c r="D184" s="68"/>
      <c r="E184" s="68"/>
      <c r="F184" s="68"/>
      <c r="G184" s="68"/>
      <c r="H184" s="68"/>
      <c r="I184" s="68"/>
      <c r="J184" s="68"/>
      <c r="K184" s="68"/>
      <c r="L184" s="68"/>
      <c r="M184" s="306"/>
      <c r="N184" s="207"/>
      <c r="O184" s="207"/>
      <c r="P184" s="307"/>
      <c r="Q184" s="68"/>
      <c r="R184" s="68"/>
      <c r="S184" s="68"/>
      <c r="T184" s="68"/>
    </row>
    <row r="185">
      <c r="A185" s="238"/>
      <c r="B185" s="68"/>
      <c r="C185" s="68"/>
      <c r="D185" s="68"/>
      <c r="E185" s="68"/>
      <c r="F185" s="68"/>
      <c r="G185" s="68"/>
      <c r="H185" s="68"/>
      <c r="I185" s="68"/>
      <c r="J185" s="68"/>
      <c r="K185" s="68"/>
      <c r="L185" s="68"/>
      <c r="M185" s="306"/>
      <c r="N185" s="207"/>
      <c r="O185" s="207"/>
      <c r="P185" s="307"/>
      <c r="Q185" s="68"/>
      <c r="R185" s="68"/>
      <c r="S185" s="68"/>
      <c r="T185" s="68"/>
    </row>
    <row r="186">
      <c r="A186" s="238"/>
      <c r="B186" s="68"/>
      <c r="C186" s="68"/>
      <c r="D186" s="68"/>
      <c r="E186" s="68"/>
      <c r="F186" s="68"/>
      <c r="G186" s="68"/>
      <c r="H186" s="68"/>
      <c r="I186" s="68"/>
      <c r="J186" s="68"/>
      <c r="K186" s="68"/>
      <c r="L186" s="68"/>
      <c r="M186" s="306"/>
      <c r="N186" s="207"/>
      <c r="O186" s="207"/>
      <c r="P186" s="307"/>
      <c r="Q186" s="68"/>
      <c r="R186" s="68"/>
      <c r="S186" s="68"/>
      <c r="T186" s="68"/>
    </row>
    <row r="187">
      <c r="A187" s="238"/>
      <c r="B187" s="68"/>
      <c r="C187" s="68"/>
      <c r="D187" s="68"/>
      <c r="E187" s="68"/>
      <c r="F187" s="68"/>
      <c r="G187" s="68"/>
      <c r="H187" s="68"/>
      <c r="I187" s="68"/>
      <c r="J187" s="68"/>
      <c r="K187" s="68"/>
      <c r="L187" s="68"/>
      <c r="M187" s="306"/>
      <c r="N187" s="207"/>
      <c r="O187" s="207"/>
      <c r="P187" s="307"/>
      <c r="Q187" s="68"/>
      <c r="R187" s="68"/>
      <c r="S187" s="68"/>
      <c r="T187" s="68"/>
    </row>
    <row r="188">
      <c r="A188" s="238"/>
      <c r="B188" s="68"/>
      <c r="C188" s="68"/>
      <c r="D188" s="68"/>
      <c r="E188" s="68"/>
      <c r="F188" s="68"/>
      <c r="G188" s="68"/>
      <c r="H188" s="68"/>
      <c r="I188" s="68"/>
      <c r="J188" s="68"/>
      <c r="K188" s="68"/>
      <c r="L188" s="68"/>
      <c r="M188" s="306"/>
      <c r="N188" s="207"/>
      <c r="O188" s="207"/>
      <c r="P188" s="307"/>
      <c r="Q188" s="68"/>
      <c r="R188" s="68"/>
      <c r="S188" s="68"/>
      <c r="T188" s="68"/>
    </row>
    <row r="189">
      <c r="A189" s="238"/>
      <c r="B189" s="68"/>
      <c r="C189" s="68"/>
      <c r="D189" s="68"/>
      <c r="E189" s="68"/>
      <c r="F189" s="68"/>
      <c r="G189" s="68"/>
      <c r="H189" s="68"/>
      <c r="I189" s="68"/>
      <c r="J189" s="68"/>
      <c r="K189" s="68"/>
      <c r="L189" s="68"/>
      <c r="M189" s="306"/>
      <c r="N189" s="207"/>
      <c r="O189" s="207"/>
      <c r="P189" s="307"/>
      <c r="Q189" s="68"/>
      <c r="R189" s="68"/>
      <c r="S189" s="68"/>
      <c r="T189" s="68"/>
    </row>
    <row r="190">
      <c r="A190" s="238"/>
      <c r="B190" s="68"/>
      <c r="C190" s="68"/>
      <c r="D190" s="68"/>
      <c r="E190" s="68"/>
      <c r="F190" s="68"/>
      <c r="G190" s="68"/>
      <c r="H190" s="68"/>
      <c r="I190" s="68"/>
      <c r="J190" s="68"/>
      <c r="K190" s="68"/>
      <c r="L190" s="68"/>
      <c r="M190" s="306"/>
      <c r="N190" s="207"/>
      <c r="O190" s="207"/>
      <c r="P190" s="307"/>
      <c r="Q190" s="68"/>
      <c r="R190" s="68"/>
      <c r="S190" s="68"/>
      <c r="T190" s="68"/>
    </row>
    <row r="191">
      <c r="A191" s="238"/>
      <c r="B191" s="68"/>
      <c r="C191" s="68"/>
      <c r="D191" s="68"/>
      <c r="E191" s="68"/>
      <c r="F191" s="68"/>
      <c r="G191" s="68"/>
      <c r="H191" s="68"/>
      <c r="I191" s="68"/>
      <c r="J191" s="68"/>
      <c r="K191" s="68"/>
      <c r="L191" s="68"/>
      <c r="M191" s="306"/>
      <c r="N191" s="207"/>
      <c r="O191" s="207"/>
      <c r="P191" s="307"/>
      <c r="Q191" s="68"/>
      <c r="R191" s="68"/>
      <c r="S191" s="68"/>
      <c r="T191" s="68"/>
    </row>
    <row r="192">
      <c r="A192" s="238"/>
      <c r="B192" s="68"/>
      <c r="C192" s="68"/>
      <c r="D192" s="68"/>
      <c r="E192" s="68"/>
      <c r="F192" s="68"/>
      <c r="G192" s="68"/>
      <c r="H192" s="68"/>
      <c r="I192" s="68"/>
      <c r="J192" s="68"/>
      <c r="K192" s="68"/>
      <c r="L192" s="68"/>
      <c r="M192" s="306"/>
      <c r="N192" s="207"/>
      <c r="O192" s="207"/>
      <c r="P192" s="307"/>
      <c r="Q192" s="68"/>
      <c r="R192" s="68"/>
      <c r="S192" s="68"/>
      <c r="T192" s="68"/>
    </row>
    <row r="193">
      <c r="A193" s="238"/>
      <c r="B193" s="68"/>
      <c r="C193" s="68"/>
      <c r="D193" s="68"/>
      <c r="E193" s="68"/>
      <c r="F193" s="68"/>
      <c r="G193" s="68"/>
      <c r="H193" s="68"/>
      <c r="I193" s="68"/>
      <c r="J193" s="68"/>
      <c r="K193" s="68"/>
      <c r="L193" s="68"/>
      <c r="M193" s="306"/>
      <c r="N193" s="207"/>
      <c r="O193" s="207"/>
      <c r="P193" s="307"/>
      <c r="Q193" s="68"/>
      <c r="R193" s="68"/>
      <c r="S193" s="68"/>
      <c r="T193" s="68"/>
    </row>
    <row r="194">
      <c r="A194" s="238"/>
      <c r="B194" s="68"/>
      <c r="C194" s="68"/>
      <c r="D194" s="68"/>
      <c r="E194" s="68"/>
      <c r="F194" s="68"/>
      <c r="G194" s="68"/>
      <c r="H194" s="68"/>
      <c r="I194" s="68"/>
      <c r="J194" s="68"/>
      <c r="K194" s="68"/>
      <c r="L194" s="68"/>
      <c r="M194" s="306"/>
      <c r="N194" s="207"/>
      <c r="O194" s="207"/>
      <c r="P194" s="307"/>
      <c r="Q194" s="68"/>
      <c r="R194" s="68"/>
      <c r="S194" s="68"/>
      <c r="T194" s="68"/>
    </row>
    <row r="195">
      <c r="A195" s="238"/>
      <c r="B195" s="68"/>
      <c r="C195" s="68"/>
      <c r="D195" s="68"/>
      <c r="E195" s="68"/>
      <c r="F195" s="68"/>
      <c r="G195" s="68"/>
      <c r="H195" s="68"/>
      <c r="I195" s="68"/>
      <c r="J195" s="68"/>
      <c r="K195" s="68"/>
      <c r="L195" s="68"/>
      <c r="M195" s="306"/>
      <c r="N195" s="207"/>
      <c r="O195" s="207"/>
      <c r="P195" s="307"/>
      <c r="Q195" s="68"/>
      <c r="R195" s="68"/>
      <c r="S195" s="68"/>
      <c r="T195" s="68"/>
    </row>
    <row r="196">
      <c r="A196" s="238"/>
      <c r="B196" s="68"/>
      <c r="C196" s="68"/>
      <c r="D196" s="68"/>
      <c r="E196" s="68"/>
      <c r="F196" s="68"/>
      <c r="G196" s="68"/>
      <c r="H196" s="68"/>
      <c r="I196" s="68"/>
      <c r="J196" s="68"/>
      <c r="K196" s="68"/>
      <c r="L196" s="68"/>
      <c r="M196" s="306"/>
      <c r="N196" s="207"/>
      <c r="O196" s="207"/>
      <c r="P196" s="307"/>
      <c r="Q196" s="68"/>
      <c r="R196" s="68"/>
      <c r="S196" s="68"/>
      <c r="T196" s="68"/>
    </row>
    <row r="197">
      <c r="A197" s="238"/>
      <c r="B197" s="68"/>
      <c r="C197" s="68"/>
      <c r="D197" s="68"/>
      <c r="E197" s="68"/>
      <c r="F197" s="68"/>
      <c r="G197" s="68"/>
      <c r="H197" s="68"/>
      <c r="I197" s="68"/>
      <c r="J197" s="68"/>
      <c r="K197" s="68"/>
      <c r="L197" s="68"/>
      <c r="M197" s="306"/>
      <c r="N197" s="207"/>
      <c r="O197" s="207"/>
      <c r="P197" s="307"/>
      <c r="Q197" s="68"/>
      <c r="R197" s="68"/>
      <c r="S197" s="68"/>
      <c r="T197" s="68"/>
    </row>
    <row r="198">
      <c r="A198" s="238"/>
      <c r="B198" s="68"/>
      <c r="C198" s="68"/>
      <c r="D198" s="68"/>
      <c r="E198" s="68"/>
      <c r="F198" s="68"/>
      <c r="G198" s="68"/>
      <c r="H198" s="68"/>
      <c r="I198" s="68"/>
      <c r="J198" s="68"/>
      <c r="K198" s="68"/>
      <c r="L198" s="68"/>
      <c r="M198" s="306"/>
      <c r="N198" s="207"/>
      <c r="O198" s="207"/>
      <c r="P198" s="307"/>
      <c r="Q198" s="68"/>
      <c r="R198" s="68"/>
      <c r="S198" s="68"/>
      <c r="T198" s="68"/>
    </row>
    <row r="199">
      <c r="A199" s="238"/>
      <c r="B199" s="68"/>
      <c r="C199" s="68"/>
      <c r="D199" s="68"/>
      <c r="E199" s="68"/>
      <c r="F199" s="68"/>
      <c r="G199" s="68"/>
      <c r="H199" s="68"/>
      <c r="I199" s="68"/>
      <c r="J199" s="68"/>
      <c r="K199" s="68"/>
      <c r="L199" s="68"/>
      <c r="M199" s="306"/>
      <c r="N199" s="207"/>
      <c r="O199" s="207"/>
      <c r="P199" s="307"/>
      <c r="Q199" s="68"/>
      <c r="R199" s="68"/>
      <c r="S199" s="68"/>
      <c r="T199" s="68"/>
    </row>
    <row r="200">
      <c r="A200" s="238"/>
      <c r="B200" s="68"/>
      <c r="C200" s="68"/>
      <c r="D200" s="68"/>
      <c r="E200" s="68"/>
      <c r="F200" s="68"/>
      <c r="G200" s="68"/>
      <c r="H200" s="68"/>
      <c r="I200" s="68"/>
      <c r="J200" s="68"/>
      <c r="K200" s="68"/>
      <c r="L200" s="68"/>
      <c r="M200" s="306"/>
      <c r="N200" s="207"/>
      <c r="O200" s="207"/>
      <c r="P200" s="307"/>
      <c r="Q200" s="68"/>
      <c r="R200" s="68"/>
      <c r="S200" s="68"/>
      <c r="T200" s="68"/>
    </row>
    <row r="201">
      <c r="A201" s="238"/>
      <c r="B201" s="68"/>
      <c r="C201" s="68"/>
      <c r="D201" s="68"/>
      <c r="E201" s="68"/>
      <c r="F201" s="68"/>
      <c r="G201" s="68"/>
      <c r="H201" s="68"/>
      <c r="I201" s="68"/>
      <c r="J201" s="68"/>
      <c r="K201" s="68"/>
      <c r="L201" s="68"/>
      <c r="M201" s="306"/>
      <c r="N201" s="207"/>
      <c r="O201" s="207"/>
      <c r="P201" s="307"/>
      <c r="Q201" s="68"/>
      <c r="R201" s="68"/>
      <c r="S201" s="68"/>
      <c r="T201" s="68"/>
    </row>
    <row r="202">
      <c r="A202" s="238"/>
      <c r="B202" s="68"/>
      <c r="C202" s="68"/>
      <c r="D202" s="68"/>
      <c r="E202" s="68"/>
      <c r="F202" s="68"/>
      <c r="G202" s="68"/>
      <c r="H202" s="68"/>
      <c r="I202" s="68"/>
      <c r="J202" s="68"/>
      <c r="K202" s="68"/>
      <c r="L202" s="68"/>
      <c r="M202" s="306"/>
      <c r="N202" s="207"/>
      <c r="O202" s="207"/>
      <c r="P202" s="307"/>
      <c r="Q202" s="68"/>
      <c r="R202" s="68"/>
      <c r="S202" s="68"/>
      <c r="T202" s="68"/>
    </row>
    <row r="203">
      <c r="A203" s="238"/>
      <c r="B203" s="68"/>
      <c r="C203" s="68"/>
      <c r="D203" s="68"/>
      <c r="E203" s="68"/>
      <c r="F203" s="68"/>
      <c r="G203" s="68"/>
      <c r="H203" s="68"/>
      <c r="I203" s="68"/>
      <c r="J203" s="68"/>
      <c r="K203" s="68"/>
      <c r="L203" s="68"/>
      <c r="M203" s="306"/>
      <c r="N203" s="207"/>
      <c r="O203" s="207"/>
      <c r="P203" s="307"/>
      <c r="Q203" s="68"/>
      <c r="R203" s="68"/>
      <c r="S203" s="68"/>
      <c r="T203" s="68"/>
    </row>
    <row r="204">
      <c r="A204" s="238"/>
      <c r="B204" s="68"/>
      <c r="C204" s="68"/>
      <c r="D204" s="68"/>
      <c r="E204" s="68"/>
      <c r="F204" s="68"/>
      <c r="G204" s="68"/>
      <c r="H204" s="68"/>
      <c r="I204" s="68"/>
      <c r="J204" s="68"/>
      <c r="K204" s="68"/>
      <c r="L204" s="68"/>
      <c r="M204" s="306"/>
      <c r="N204" s="207"/>
      <c r="O204" s="207"/>
      <c r="P204" s="307"/>
      <c r="Q204" s="68"/>
      <c r="R204" s="68"/>
      <c r="S204" s="68"/>
      <c r="T204" s="68"/>
    </row>
    <row r="205">
      <c r="A205" s="238"/>
      <c r="B205" s="68"/>
      <c r="C205" s="68"/>
      <c r="D205" s="68"/>
      <c r="E205" s="68"/>
      <c r="F205" s="68"/>
      <c r="G205" s="68"/>
      <c r="H205" s="68"/>
      <c r="I205" s="68"/>
      <c r="J205" s="68"/>
      <c r="K205" s="68"/>
      <c r="L205" s="68"/>
      <c r="M205" s="306"/>
      <c r="N205" s="207"/>
      <c r="O205" s="207"/>
      <c r="P205" s="307"/>
      <c r="Q205" s="68"/>
      <c r="R205" s="68"/>
      <c r="S205" s="68"/>
      <c r="T205" s="68"/>
    </row>
    <row r="206">
      <c r="A206" s="238"/>
      <c r="B206" s="68"/>
      <c r="C206" s="68"/>
      <c r="D206" s="68"/>
      <c r="E206" s="68"/>
      <c r="F206" s="68"/>
      <c r="G206" s="68"/>
      <c r="H206" s="68"/>
      <c r="I206" s="68"/>
      <c r="J206" s="68"/>
      <c r="K206" s="68"/>
      <c r="L206" s="68"/>
      <c r="M206" s="306"/>
      <c r="N206" s="207"/>
      <c r="O206" s="207"/>
      <c r="P206" s="307"/>
      <c r="Q206" s="68"/>
      <c r="R206" s="68"/>
      <c r="S206" s="68"/>
      <c r="T206" s="68"/>
    </row>
    <row r="207">
      <c r="A207" s="238"/>
      <c r="B207" s="68"/>
      <c r="C207" s="68"/>
      <c r="D207" s="68"/>
      <c r="E207" s="68"/>
      <c r="F207" s="68"/>
      <c r="G207" s="68"/>
      <c r="H207" s="68"/>
      <c r="I207" s="68"/>
      <c r="J207" s="68"/>
      <c r="K207" s="68"/>
      <c r="L207" s="68"/>
      <c r="M207" s="306"/>
      <c r="N207" s="207"/>
      <c r="O207" s="207"/>
      <c r="P207" s="307"/>
      <c r="Q207" s="68"/>
      <c r="R207" s="68"/>
      <c r="S207" s="68"/>
      <c r="T207" s="68"/>
    </row>
    <row r="208">
      <c r="A208" s="238"/>
      <c r="B208" s="68"/>
      <c r="C208" s="68"/>
      <c r="D208" s="68"/>
      <c r="E208" s="68"/>
      <c r="F208" s="68"/>
      <c r="G208" s="68"/>
      <c r="H208" s="68"/>
      <c r="I208" s="68"/>
      <c r="J208" s="68"/>
      <c r="K208" s="68"/>
      <c r="L208" s="68"/>
      <c r="M208" s="306"/>
      <c r="N208" s="207"/>
      <c r="O208" s="207"/>
      <c r="P208" s="307"/>
      <c r="Q208" s="68"/>
      <c r="R208" s="68"/>
      <c r="S208" s="68"/>
      <c r="T208" s="68"/>
    </row>
    <row r="209">
      <c r="A209" s="238"/>
      <c r="B209" s="68"/>
      <c r="C209" s="68"/>
      <c r="D209" s="68"/>
      <c r="E209" s="68"/>
      <c r="F209" s="68"/>
      <c r="G209" s="68"/>
      <c r="H209" s="68"/>
      <c r="I209" s="68"/>
      <c r="J209" s="68"/>
      <c r="K209" s="68"/>
      <c r="L209" s="68"/>
      <c r="M209" s="306"/>
      <c r="N209" s="207"/>
      <c r="O209" s="207"/>
      <c r="P209" s="307"/>
      <c r="Q209" s="68"/>
      <c r="R209" s="68"/>
      <c r="S209" s="68"/>
      <c r="T209" s="68"/>
    </row>
    <row r="210">
      <c r="A210" s="238"/>
      <c r="B210" s="68"/>
      <c r="C210" s="68"/>
      <c r="D210" s="68"/>
      <c r="E210" s="68"/>
      <c r="F210" s="68"/>
      <c r="G210" s="68"/>
      <c r="H210" s="68"/>
      <c r="I210" s="68"/>
      <c r="J210" s="68"/>
      <c r="K210" s="68"/>
      <c r="L210" s="68"/>
      <c r="M210" s="306"/>
      <c r="N210" s="207"/>
      <c r="O210" s="207"/>
      <c r="P210" s="307"/>
      <c r="Q210" s="68"/>
      <c r="R210" s="68"/>
      <c r="S210" s="68"/>
      <c r="T210" s="68"/>
    </row>
    <row r="211">
      <c r="A211" s="238"/>
      <c r="B211" s="68"/>
      <c r="C211" s="68"/>
      <c r="D211" s="68"/>
      <c r="E211" s="68"/>
      <c r="F211" s="68"/>
      <c r="G211" s="68"/>
      <c r="H211" s="68"/>
      <c r="I211" s="68"/>
      <c r="J211" s="68"/>
      <c r="K211" s="68"/>
      <c r="L211" s="68"/>
      <c r="M211" s="306"/>
      <c r="N211" s="207"/>
      <c r="O211" s="207"/>
      <c r="P211" s="307"/>
      <c r="Q211" s="68"/>
      <c r="R211" s="68"/>
      <c r="S211" s="68"/>
      <c r="T211" s="68"/>
    </row>
    <row r="212">
      <c r="A212" s="238"/>
      <c r="B212" s="68"/>
      <c r="C212" s="68"/>
      <c r="D212" s="68"/>
      <c r="E212" s="68"/>
      <c r="F212" s="68"/>
      <c r="G212" s="68"/>
      <c r="H212" s="68"/>
      <c r="I212" s="68"/>
      <c r="J212" s="68"/>
      <c r="K212" s="68"/>
      <c r="L212" s="68"/>
      <c r="M212" s="306"/>
      <c r="N212" s="207"/>
      <c r="O212" s="207"/>
      <c r="P212" s="307"/>
      <c r="Q212" s="68"/>
      <c r="R212" s="68"/>
      <c r="S212" s="68"/>
      <c r="T212" s="68"/>
    </row>
    <row r="213">
      <c r="A213" s="238"/>
      <c r="B213" s="68"/>
      <c r="C213" s="68"/>
      <c r="D213" s="68"/>
      <c r="E213" s="68"/>
      <c r="F213" s="68"/>
      <c r="G213" s="68"/>
      <c r="H213" s="68"/>
      <c r="I213" s="68"/>
      <c r="J213" s="68"/>
      <c r="K213" s="68"/>
      <c r="L213" s="68"/>
      <c r="M213" s="306"/>
      <c r="N213" s="207"/>
      <c r="O213" s="207"/>
      <c r="P213" s="307"/>
      <c r="Q213" s="68"/>
      <c r="R213" s="68"/>
      <c r="S213" s="68"/>
      <c r="T213" s="68"/>
    </row>
    <row r="214">
      <c r="A214" s="238"/>
      <c r="B214" s="68"/>
      <c r="C214" s="68"/>
      <c r="D214" s="68"/>
      <c r="E214" s="68"/>
      <c r="F214" s="68"/>
      <c r="G214" s="68"/>
      <c r="H214" s="68"/>
      <c r="I214" s="68"/>
      <c r="J214" s="68"/>
      <c r="K214" s="68"/>
      <c r="L214" s="68"/>
      <c r="M214" s="306"/>
      <c r="N214" s="207"/>
      <c r="O214" s="207"/>
      <c r="P214" s="307"/>
      <c r="Q214" s="68"/>
      <c r="R214" s="68"/>
      <c r="S214" s="68"/>
      <c r="T214" s="68"/>
    </row>
    <row r="215">
      <c r="A215" s="238"/>
      <c r="B215" s="68"/>
      <c r="C215" s="68"/>
      <c r="D215" s="68"/>
      <c r="E215" s="68"/>
      <c r="F215" s="68"/>
      <c r="G215" s="68"/>
      <c r="H215" s="68"/>
      <c r="I215" s="68"/>
      <c r="J215" s="68"/>
      <c r="K215" s="68"/>
      <c r="L215" s="68"/>
      <c r="M215" s="306"/>
      <c r="N215" s="207"/>
      <c r="O215" s="207"/>
      <c r="P215" s="307"/>
      <c r="Q215" s="68"/>
      <c r="R215" s="68"/>
      <c r="S215" s="68"/>
      <c r="T215" s="68"/>
    </row>
    <row r="216">
      <c r="A216" s="238"/>
      <c r="B216" s="68"/>
      <c r="C216" s="68"/>
      <c r="D216" s="68"/>
      <c r="E216" s="68"/>
      <c r="F216" s="68"/>
      <c r="G216" s="68"/>
      <c r="H216" s="68"/>
      <c r="I216" s="68"/>
      <c r="J216" s="68"/>
      <c r="K216" s="68"/>
      <c r="L216" s="68"/>
      <c r="M216" s="306"/>
      <c r="N216" s="207"/>
      <c r="O216" s="207"/>
      <c r="P216" s="307"/>
      <c r="Q216" s="68"/>
      <c r="R216" s="68"/>
      <c r="S216" s="68"/>
      <c r="T216" s="68"/>
    </row>
    <row r="217">
      <c r="A217" s="238"/>
      <c r="B217" s="68"/>
      <c r="C217" s="68"/>
      <c r="D217" s="68"/>
      <c r="E217" s="68"/>
      <c r="F217" s="68"/>
      <c r="G217" s="68"/>
      <c r="H217" s="68"/>
      <c r="I217" s="68"/>
      <c r="J217" s="68"/>
      <c r="K217" s="68"/>
      <c r="L217" s="68"/>
      <c r="M217" s="306"/>
      <c r="N217" s="207"/>
      <c r="O217" s="207"/>
      <c r="P217" s="307"/>
      <c r="Q217" s="68"/>
      <c r="R217" s="68"/>
      <c r="S217" s="68"/>
      <c r="T217" s="68"/>
    </row>
    <row r="218">
      <c r="A218" s="238"/>
      <c r="B218" s="68"/>
      <c r="C218" s="68"/>
      <c r="D218" s="68"/>
      <c r="E218" s="68"/>
      <c r="F218" s="68"/>
      <c r="G218" s="68"/>
      <c r="H218" s="68"/>
      <c r="I218" s="68"/>
      <c r="J218" s="68"/>
      <c r="K218" s="68"/>
      <c r="L218" s="68"/>
      <c r="M218" s="306"/>
      <c r="N218" s="207"/>
      <c r="O218" s="207"/>
      <c r="P218" s="307"/>
      <c r="Q218" s="68"/>
      <c r="R218" s="68"/>
      <c r="S218" s="68"/>
      <c r="T218" s="68"/>
    </row>
    <row r="219">
      <c r="A219" s="238"/>
      <c r="B219" s="68"/>
      <c r="C219" s="68"/>
      <c r="D219" s="68"/>
      <c r="E219" s="68"/>
      <c r="F219" s="68"/>
      <c r="G219" s="68"/>
      <c r="H219" s="68"/>
      <c r="I219" s="68"/>
      <c r="J219" s="68"/>
      <c r="K219" s="68"/>
      <c r="L219" s="68"/>
      <c r="M219" s="306"/>
      <c r="N219" s="207"/>
      <c r="O219" s="207"/>
      <c r="P219" s="307"/>
      <c r="Q219" s="68"/>
      <c r="R219" s="68"/>
      <c r="S219" s="68"/>
      <c r="T219" s="68"/>
    </row>
    <row r="220">
      <c r="A220" s="238"/>
      <c r="B220" s="68"/>
      <c r="C220" s="68"/>
      <c r="D220" s="68"/>
      <c r="E220" s="68"/>
      <c r="F220" s="68"/>
      <c r="G220" s="68"/>
      <c r="H220" s="68"/>
      <c r="I220" s="68"/>
      <c r="J220" s="68"/>
      <c r="K220" s="68"/>
      <c r="L220" s="68"/>
      <c r="M220" s="306"/>
      <c r="N220" s="207"/>
      <c r="O220" s="207"/>
      <c r="P220" s="307"/>
      <c r="Q220" s="68"/>
      <c r="R220" s="68"/>
      <c r="S220" s="68"/>
      <c r="T220" s="68"/>
    </row>
    <row r="221">
      <c r="A221" s="238"/>
      <c r="B221" s="68"/>
      <c r="C221" s="68"/>
      <c r="D221" s="68"/>
      <c r="E221" s="68"/>
      <c r="F221" s="68"/>
      <c r="G221" s="68"/>
      <c r="H221" s="68"/>
      <c r="I221" s="68"/>
      <c r="J221" s="68"/>
      <c r="K221" s="68"/>
      <c r="L221" s="68"/>
      <c r="M221" s="306"/>
      <c r="N221" s="207"/>
      <c r="O221" s="207"/>
      <c r="P221" s="307"/>
      <c r="Q221" s="68"/>
      <c r="R221" s="68"/>
      <c r="S221" s="68"/>
      <c r="T221" s="68"/>
    </row>
    <row r="222">
      <c r="A222" s="238"/>
      <c r="B222" s="68"/>
      <c r="C222" s="68"/>
      <c r="D222" s="68"/>
      <c r="E222" s="68"/>
      <c r="F222" s="68"/>
      <c r="G222" s="68"/>
      <c r="H222" s="68"/>
      <c r="I222" s="68"/>
      <c r="J222" s="68"/>
      <c r="K222" s="68"/>
      <c r="L222" s="68"/>
      <c r="M222" s="306"/>
      <c r="N222" s="207"/>
      <c r="O222" s="207"/>
      <c r="P222" s="307"/>
      <c r="Q222" s="68"/>
      <c r="R222" s="68"/>
      <c r="S222" s="68"/>
      <c r="T222" s="68"/>
    </row>
    <row r="223">
      <c r="A223" s="238"/>
      <c r="B223" s="68"/>
      <c r="C223" s="68"/>
      <c r="D223" s="68"/>
      <c r="E223" s="68"/>
      <c r="F223" s="68"/>
      <c r="G223" s="68"/>
      <c r="H223" s="68"/>
      <c r="I223" s="68"/>
      <c r="J223" s="68"/>
      <c r="K223" s="68"/>
      <c r="L223" s="68"/>
      <c r="M223" s="306"/>
      <c r="N223" s="207"/>
      <c r="O223" s="207"/>
      <c r="P223" s="307"/>
      <c r="Q223" s="68"/>
      <c r="R223" s="68"/>
      <c r="S223" s="68"/>
      <c r="T223" s="68"/>
    </row>
    <row r="224">
      <c r="A224" s="238"/>
      <c r="B224" s="68"/>
      <c r="C224" s="68"/>
      <c r="D224" s="68"/>
      <c r="E224" s="68"/>
      <c r="F224" s="68"/>
      <c r="G224" s="68"/>
      <c r="H224" s="68"/>
      <c r="I224" s="68"/>
      <c r="J224" s="68"/>
      <c r="K224" s="68"/>
      <c r="L224" s="68"/>
      <c r="M224" s="306"/>
      <c r="N224" s="207"/>
      <c r="O224" s="207"/>
      <c r="P224" s="307"/>
      <c r="Q224" s="68"/>
      <c r="R224" s="68"/>
      <c r="S224" s="68"/>
      <c r="T224" s="68"/>
    </row>
    <row r="225">
      <c r="A225" s="238"/>
      <c r="B225" s="68"/>
      <c r="C225" s="68"/>
      <c r="D225" s="68"/>
      <c r="E225" s="68"/>
      <c r="F225" s="68"/>
      <c r="G225" s="68"/>
      <c r="H225" s="68"/>
      <c r="I225" s="68"/>
      <c r="J225" s="68"/>
      <c r="K225" s="68"/>
      <c r="L225" s="68"/>
      <c r="M225" s="306"/>
      <c r="N225" s="207"/>
      <c r="O225" s="207"/>
      <c r="P225" s="307"/>
      <c r="Q225" s="68"/>
      <c r="R225" s="68"/>
      <c r="S225" s="68"/>
      <c r="T225" s="68"/>
    </row>
    <row r="226">
      <c r="A226" s="238"/>
      <c r="B226" s="68"/>
      <c r="C226" s="68"/>
      <c r="D226" s="68"/>
      <c r="E226" s="68"/>
      <c r="F226" s="68"/>
      <c r="G226" s="68"/>
      <c r="H226" s="68"/>
      <c r="I226" s="68"/>
      <c r="J226" s="68"/>
      <c r="K226" s="68"/>
      <c r="L226" s="68"/>
      <c r="M226" s="306"/>
      <c r="N226" s="207"/>
      <c r="O226" s="207"/>
      <c r="P226" s="307"/>
      <c r="Q226" s="68"/>
      <c r="R226" s="68"/>
      <c r="S226" s="68"/>
      <c r="T226" s="68"/>
    </row>
    <row r="227">
      <c r="A227" s="238"/>
      <c r="B227" s="68"/>
      <c r="C227" s="68"/>
      <c r="D227" s="68"/>
      <c r="E227" s="68"/>
      <c r="F227" s="68"/>
      <c r="G227" s="68"/>
      <c r="H227" s="68"/>
      <c r="I227" s="68"/>
      <c r="J227" s="68"/>
      <c r="K227" s="68"/>
      <c r="L227" s="68"/>
      <c r="M227" s="306"/>
      <c r="N227" s="207"/>
      <c r="O227" s="207"/>
      <c r="P227" s="307"/>
      <c r="Q227" s="68"/>
      <c r="R227" s="68"/>
      <c r="S227" s="68"/>
      <c r="T227" s="68"/>
    </row>
    <row r="228">
      <c r="A228" s="238"/>
      <c r="B228" s="68"/>
      <c r="C228" s="68"/>
      <c r="D228" s="68"/>
      <c r="E228" s="68"/>
      <c r="F228" s="68"/>
      <c r="G228" s="68"/>
      <c r="H228" s="68"/>
      <c r="I228" s="68"/>
      <c r="J228" s="68"/>
      <c r="K228" s="68"/>
      <c r="L228" s="68"/>
      <c r="M228" s="306"/>
      <c r="N228" s="207"/>
      <c r="O228" s="207"/>
      <c r="P228" s="307"/>
      <c r="Q228" s="68"/>
      <c r="R228" s="68"/>
      <c r="S228" s="68"/>
      <c r="T228" s="68"/>
    </row>
    <row r="229">
      <c r="A229" s="238"/>
      <c r="B229" s="68"/>
      <c r="C229" s="68"/>
      <c r="D229" s="68"/>
      <c r="E229" s="68"/>
      <c r="F229" s="68"/>
      <c r="G229" s="68"/>
      <c r="H229" s="68"/>
      <c r="I229" s="68"/>
      <c r="J229" s="68"/>
      <c r="K229" s="68"/>
      <c r="L229" s="68"/>
      <c r="M229" s="306"/>
      <c r="N229" s="207"/>
      <c r="O229" s="207"/>
      <c r="P229" s="307"/>
      <c r="Q229" s="68"/>
      <c r="R229" s="68"/>
      <c r="S229" s="68"/>
      <c r="T229" s="68"/>
    </row>
    <row r="230">
      <c r="A230" s="238"/>
      <c r="B230" s="68"/>
      <c r="C230" s="68"/>
      <c r="D230" s="68"/>
      <c r="E230" s="68"/>
      <c r="F230" s="68"/>
      <c r="G230" s="68"/>
      <c r="H230" s="68"/>
      <c r="I230" s="68"/>
      <c r="J230" s="68"/>
      <c r="K230" s="68"/>
      <c r="L230" s="68"/>
      <c r="M230" s="306"/>
      <c r="N230" s="207"/>
      <c r="O230" s="207"/>
      <c r="P230" s="307"/>
      <c r="Q230" s="68"/>
      <c r="R230" s="68"/>
      <c r="S230" s="68"/>
      <c r="T230" s="68"/>
    </row>
    <row r="231">
      <c r="A231" s="238"/>
      <c r="B231" s="68"/>
      <c r="C231" s="68"/>
      <c r="D231" s="68"/>
      <c r="E231" s="68"/>
      <c r="F231" s="68"/>
      <c r="G231" s="68"/>
      <c r="H231" s="68"/>
      <c r="I231" s="68"/>
      <c r="J231" s="68"/>
      <c r="K231" s="68"/>
      <c r="L231" s="68"/>
      <c r="M231" s="306"/>
      <c r="N231" s="207"/>
      <c r="O231" s="207"/>
      <c r="P231" s="307"/>
      <c r="Q231" s="68"/>
      <c r="R231" s="68"/>
      <c r="S231" s="68"/>
      <c r="T231" s="68"/>
    </row>
    <row r="232">
      <c r="A232" s="238"/>
      <c r="B232" s="68"/>
      <c r="C232" s="68"/>
      <c r="D232" s="68"/>
      <c r="E232" s="68"/>
      <c r="F232" s="68"/>
      <c r="G232" s="68"/>
      <c r="H232" s="68"/>
      <c r="I232" s="68"/>
      <c r="J232" s="68"/>
      <c r="K232" s="68"/>
      <c r="L232" s="68"/>
      <c r="M232" s="306"/>
      <c r="N232" s="207"/>
      <c r="O232" s="207"/>
      <c r="P232" s="307"/>
      <c r="Q232" s="68"/>
      <c r="R232" s="68"/>
      <c r="S232" s="68"/>
      <c r="T232" s="68"/>
    </row>
    <row r="233">
      <c r="A233" s="238"/>
      <c r="B233" s="68"/>
      <c r="C233" s="68"/>
      <c r="D233" s="68"/>
      <c r="E233" s="68"/>
      <c r="F233" s="68"/>
      <c r="G233" s="68"/>
      <c r="H233" s="68"/>
      <c r="I233" s="68"/>
      <c r="J233" s="68"/>
      <c r="K233" s="68"/>
      <c r="L233" s="68"/>
      <c r="M233" s="306"/>
      <c r="N233" s="207"/>
      <c r="O233" s="207"/>
      <c r="P233" s="307"/>
      <c r="Q233" s="68"/>
      <c r="R233" s="68"/>
      <c r="S233" s="68"/>
      <c r="T233" s="68"/>
    </row>
    <row r="234">
      <c r="A234" s="238"/>
      <c r="B234" s="68"/>
      <c r="C234" s="68"/>
      <c r="D234" s="68"/>
      <c r="E234" s="68"/>
      <c r="F234" s="68"/>
      <c r="G234" s="68"/>
      <c r="H234" s="68"/>
      <c r="I234" s="68"/>
      <c r="J234" s="68"/>
      <c r="K234" s="68"/>
      <c r="L234" s="68"/>
      <c r="M234" s="306"/>
      <c r="N234" s="207"/>
      <c r="O234" s="207"/>
      <c r="P234" s="307"/>
      <c r="Q234" s="68"/>
      <c r="R234" s="68"/>
      <c r="S234" s="68"/>
      <c r="T234" s="68"/>
    </row>
    <row r="235">
      <c r="A235" s="238"/>
      <c r="B235" s="68"/>
      <c r="C235" s="68"/>
      <c r="D235" s="68"/>
      <c r="E235" s="68"/>
      <c r="F235" s="68"/>
      <c r="G235" s="68"/>
      <c r="H235" s="68"/>
      <c r="I235" s="68"/>
      <c r="J235" s="68"/>
      <c r="K235" s="68"/>
      <c r="L235" s="68"/>
      <c r="M235" s="306"/>
      <c r="N235" s="207"/>
      <c r="O235" s="207"/>
      <c r="P235" s="307"/>
      <c r="Q235" s="68"/>
      <c r="R235" s="68"/>
      <c r="S235" s="68"/>
      <c r="T235" s="68"/>
    </row>
    <row r="236">
      <c r="A236" s="238"/>
      <c r="B236" s="68"/>
      <c r="C236" s="68"/>
      <c r="D236" s="68"/>
      <c r="E236" s="68"/>
      <c r="F236" s="68"/>
      <c r="G236" s="68"/>
      <c r="H236" s="68"/>
      <c r="I236" s="68"/>
      <c r="J236" s="68"/>
      <c r="K236" s="68"/>
      <c r="L236" s="68"/>
      <c r="M236" s="306"/>
      <c r="N236" s="207"/>
      <c r="O236" s="207"/>
      <c r="P236" s="307"/>
      <c r="Q236" s="68"/>
      <c r="R236" s="68"/>
      <c r="S236" s="68"/>
      <c r="T236" s="68"/>
    </row>
    <row r="237">
      <c r="A237" s="238"/>
      <c r="B237" s="68"/>
      <c r="C237" s="68"/>
      <c r="D237" s="68"/>
      <c r="E237" s="68"/>
      <c r="F237" s="68"/>
      <c r="G237" s="68"/>
      <c r="H237" s="68"/>
      <c r="I237" s="68"/>
      <c r="J237" s="68"/>
      <c r="K237" s="68"/>
      <c r="L237" s="68"/>
      <c r="M237" s="306"/>
      <c r="N237" s="207"/>
      <c r="O237" s="207"/>
      <c r="P237" s="307"/>
      <c r="Q237" s="68"/>
      <c r="R237" s="68"/>
      <c r="S237" s="68"/>
      <c r="T237" s="68"/>
    </row>
    <row r="238">
      <c r="A238" s="238"/>
      <c r="B238" s="68"/>
      <c r="C238" s="68"/>
      <c r="D238" s="68"/>
      <c r="E238" s="68"/>
      <c r="F238" s="68"/>
      <c r="G238" s="68"/>
      <c r="H238" s="68"/>
      <c r="I238" s="68"/>
      <c r="J238" s="68"/>
      <c r="K238" s="68"/>
      <c r="L238" s="68"/>
      <c r="M238" s="306"/>
      <c r="N238" s="207"/>
      <c r="O238" s="207"/>
      <c r="P238" s="307"/>
      <c r="Q238" s="68"/>
      <c r="R238" s="68"/>
      <c r="S238" s="68"/>
      <c r="T238" s="68"/>
    </row>
    <row r="239">
      <c r="A239" s="238"/>
      <c r="B239" s="68"/>
      <c r="C239" s="68"/>
      <c r="D239" s="68"/>
      <c r="E239" s="68"/>
      <c r="F239" s="68"/>
      <c r="G239" s="68"/>
      <c r="H239" s="68"/>
      <c r="I239" s="68"/>
      <c r="J239" s="68"/>
      <c r="K239" s="68"/>
      <c r="L239" s="68"/>
      <c r="M239" s="306"/>
      <c r="N239" s="207"/>
      <c r="O239" s="207"/>
      <c r="P239" s="307"/>
      <c r="Q239" s="68"/>
      <c r="R239" s="68"/>
      <c r="S239" s="68"/>
      <c r="T239" s="68"/>
    </row>
    <row r="240">
      <c r="A240" s="238"/>
      <c r="B240" s="68"/>
      <c r="C240" s="68"/>
      <c r="D240" s="68"/>
      <c r="E240" s="68"/>
      <c r="F240" s="68"/>
      <c r="G240" s="68"/>
      <c r="H240" s="68"/>
      <c r="I240" s="68"/>
      <c r="J240" s="68"/>
      <c r="K240" s="68"/>
      <c r="L240" s="68"/>
      <c r="M240" s="306"/>
      <c r="N240" s="207"/>
      <c r="O240" s="207"/>
      <c r="P240" s="307"/>
      <c r="Q240" s="68"/>
      <c r="R240" s="68"/>
      <c r="S240" s="68"/>
      <c r="T240" s="68"/>
    </row>
    <row r="241">
      <c r="A241" s="238"/>
      <c r="B241" s="68"/>
      <c r="C241" s="68"/>
      <c r="D241" s="68"/>
      <c r="E241" s="68"/>
      <c r="F241" s="68"/>
      <c r="G241" s="68"/>
      <c r="H241" s="68"/>
      <c r="I241" s="68"/>
      <c r="J241" s="68"/>
      <c r="K241" s="68"/>
      <c r="L241" s="68"/>
      <c r="M241" s="306"/>
      <c r="N241" s="207"/>
      <c r="O241" s="207"/>
      <c r="P241" s="307"/>
      <c r="Q241" s="68"/>
      <c r="R241" s="68"/>
      <c r="S241" s="68"/>
      <c r="T241" s="68"/>
    </row>
    <row r="242">
      <c r="A242" s="238"/>
      <c r="B242" s="68"/>
      <c r="C242" s="68"/>
      <c r="D242" s="68"/>
      <c r="E242" s="68"/>
      <c r="F242" s="68"/>
      <c r="G242" s="68"/>
      <c r="H242" s="68"/>
      <c r="I242" s="68"/>
      <c r="J242" s="68"/>
      <c r="K242" s="68"/>
      <c r="L242" s="68"/>
      <c r="M242" s="306"/>
      <c r="N242" s="207"/>
      <c r="O242" s="207"/>
      <c r="P242" s="307"/>
      <c r="Q242" s="68"/>
      <c r="R242" s="68"/>
      <c r="S242" s="68"/>
      <c r="T242" s="68"/>
    </row>
    <row r="243">
      <c r="A243" s="238"/>
      <c r="B243" s="68"/>
      <c r="C243" s="68"/>
      <c r="D243" s="68"/>
      <c r="E243" s="68"/>
      <c r="F243" s="68"/>
      <c r="G243" s="68"/>
      <c r="H243" s="68"/>
      <c r="I243" s="68"/>
      <c r="J243" s="68"/>
      <c r="K243" s="68"/>
      <c r="L243" s="68"/>
      <c r="M243" s="306"/>
      <c r="N243" s="207"/>
      <c r="O243" s="207"/>
      <c r="P243" s="307"/>
      <c r="Q243" s="68"/>
      <c r="R243" s="68"/>
      <c r="S243" s="68"/>
      <c r="T243" s="68"/>
    </row>
    <row r="244">
      <c r="A244" s="238"/>
      <c r="B244" s="68"/>
      <c r="C244" s="68"/>
      <c r="D244" s="68"/>
      <c r="E244" s="68"/>
      <c r="F244" s="68"/>
      <c r="G244" s="68"/>
      <c r="H244" s="68"/>
      <c r="I244" s="68"/>
      <c r="J244" s="68"/>
      <c r="K244" s="68"/>
      <c r="L244" s="68"/>
      <c r="M244" s="306"/>
      <c r="N244" s="207"/>
      <c r="O244" s="207"/>
      <c r="P244" s="307"/>
      <c r="Q244" s="68"/>
      <c r="R244" s="68"/>
      <c r="S244" s="68"/>
      <c r="T244" s="68"/>
    </row>
    <row r="245">
      <c r="A245" s="238"/>
      <c r="B245" s="68"/>
      <c r="C245" s="68"/>
      <c r="D245" s="68"/>
      <c r="E245" s="68"/>
      <c r="F245" s="68"/>
      <c r="G245" s="68"/>
      <c r="H245" s="68"/>
      <c r="I245" s="68"/>
      <c r="J245" s="68"/>
      <c r="K245" s="68"/>
      <c r="L245" s="68"/>
      <c r="M245" s="306"/>
      <c r="N245" s="207"/>
      <c r="O245" s="207"/>
      <c r="P245" s="307"/>
      <c r="Q245" s="68"/>
      <c r="R245" s="68"/>
      <c r="S245" s="68"/>
      <c r="T245" s="68"/>
    </row>
    <row r="246">
      <c r="A246" s="238"/>
      <c r="B246" s="68"/>
      <c r="C246" s="68"/>
      <c r="D246" s="68"/>
      <c r="E246" s="68"/>
      <c r="F246" s="68"/>
      <c r="G246" s="68"/>
      <c r="H246" s="68"/>
      <c r="I246" s="68"/>
      <c r="J246" s="68"/>
      <c r="K246" s="68"/>
      <c r="L246" s="68"/>
      <c r="M246" s="306"/>
      <c r="N246" s="207"/>
      <c r="O246" s="207"/>
      <c r="P246" s="307"/>
      <c r="Q246" s="68"/>
      <c r="R246" s="68"/>
      <c r="S246" s="68"/>
      <c r="T246" s="68"/>
    </row>
    <row r="247">
      <c r="A247" s="238"/>
      <c r="B247" s="68"/>
      <c r="C247" s="68"/>
      <c r="D247" s="68"/>
      <c r="E247" s="68"/>
      <c r="F247" s="68"/>
      <c r="G247" s="68"/>
      <c r="H247" s="68"/>
      <c r="I247" s="68"/>
      <c r="J247" s="68"/>
      <c r="K247" s="68"/>
      <c r="L247" s="68"/>
      <c r="M247" s="306"/>
      <c r="N247" s="207"/>
      <c r="O247" s="207"/>
      <c r="P247" s="307"/>
      <c r="Q247" s="68"/>
      <c r="R247" s="68"/>
      <c r="S247" s="68"/>
      <c r="T247" s="68"/>
    </row>
    <row r="248">
      <c r="A248" s="238"/>
      <c r="B248" s="68"/>
      <c r="C248" s="68"/>
      <c r="D248" s="68"/>
      <c r="E248" s="68"/>
      <c r="F248" s="68"/>
      <c r="G248" s="68"/>
      <c r="H248" s="68"/>
      <c r="I248" s="68"/>
      <c r="J248" s="68"/>
      <c r="K248" s="68"/>
      <c r="L248" s="68"/>
      <c r="M248" s="306"/>
      <c r="N248" s="207"/>
      <c r="O248" s="207"/>
      <c r="P248" s="307"/>
      <c r="Q248" s="68"/>
      <c r="R248" s="68"/>
      <c r="S248" s="68"/>
      <c r="T248" s="68"/>
    </row>
    <row r="249">
      <c r="A249" s="238"/>
      <c r="B249" s="68"/>
      <c r="C249" s="68"/>
      <c r="D249" s="68"/>
      <c r="E249" s="68"/>
      <c r="F249" s="68"/>
      <c r="G249" s="68"/>
      <c r="H249" s="68"/>
      <c r="I249" s="68"/>
      <c r="J249" s="68"/>
      <c r="K249" s="68"/>
      <c r="L249" s="68"/>
      <c r="M249" s="306"/>
      <c r="N249" s="207"/>
      <c r="O249" s="207"/>
      <c r="P249" s="307"/>
      <c r="Q249" s="68"/>
      <c r="R249" s="68"/>
      <c r="S249" s="68"/>
      <c r="T249" s="68"/>
    </row>
    <row r="250">
      <c r="A250" s="238"/>
      <c r="B250" s="68"/>
      <c r="C250" s="68"/>
      <c r="D250" s="68"/>
      <c r="E250" s="68"/>
      <c r="F250" s="68"/>
      <c r="G250" s="68"/>
      <c r="H250" s="68"/>
      <c r="I250" s="68"/>
      <c r="J250" s="68"/>
      <c r="K250" s="68"/>
      <c r="L250" s="68"/>
      <c r="M250" s="306"/>
      <c r="N250" s="207"/>
      <c r="O250" s="207"/>
      <c r="P250" s="307"/>
      <c r="Q250" s="68"/>
      <c r="R250" s="68"/>
      <c r="S250" s="68"/>
      <c r="T250" s="68"/>
    </row>
    <row r="251">
      <c r="A251" s="238"/>
      <c r="B251" s="68"/>
      <c r="C251" s="68"/>
      <c r="D251" s="68"/>
      <c r="E251" s="68"/>
      <c r="F251" s="68"/>
      <c r="G251" s="68"/>
      <c r="H251" s="68"/>
      <c r="I251" s="68"/>
      <c r="J251" s="68"/>
      <c r="K251" s="68"/>
      <c r="L251" s="68"/>
      <c r="M251" s="306"/>
      <c r="N251" s="207"/>
      <c r="O251" s="207"/>
      <c r="P251" s="307"/>
      <c r="Q251" s="68"/>
      <c r="R251" s="68"/>
      <c r="S251" s="68"/>
      <c r="T251" s="68"/>
    </row>
    <row r="252">
      <c r="A252" s="238"/>
      <c r="B252" s="68"/>
      <c r="C252" s="68"/>
      <c r="D252" s="68"/>
      <c r="E252" s="68"/>
      <c r="F252" s="68"/>
      <c r="G252" s="68"/>
      <c r="H252" s="68"/>
      <c r="I252" s="68"/>
      <c r="J252" s="68"/>
      <c r="K252" s="68"/>
      <c r="L252" s="68"/>
      <c r="M252" s="306"/>
      <c r="N252" s="207"/>
      <c r="O252" s="207"/>
      <c r="P252" s="307"/>
      <c r="Q252" s="68"/>
      <c r="R252" s="68"/>
      <c r="S252" s="68"/>
      <c r="T252" s="68"/>
    </row>
    <row r="253">
      <c r="A253" s="238"/>
      <c r="B253" s="68"/>
      <c r="C253" s="68"/>
      <c r="D253" s="68"/>
      <c r="E253" s="68"/>
      <c r="F253" s="68"/>
      <c r="G253" s="68"/>
      <c r="H253" s="68"/>
      <c r="I253" s="68"/>
      <c r="J253" s="68"/>
      <c r="K253" s="68"/>
      <c r="L253" s="68"/>
      <c r="M253" s="306"/>
      <c r="N253" s="207"/>
      <c r="O253" s="207"/>
      <c r="P253" s="307"/>
      <c r="Q253" s="68"/>
      <c r="R253" s="68"/>
      <c r="S253" s="68"/>
      <c r="T253" s="68"/>
    </row>
    <row r="254">
      <c r="A254" s="238"/>
      <c r="B254" s="68"/>
      <c r="C254" s="68"/>
      <c r="D254" s="68"/>
      <c r="E254" s="68"/>
      <c r="F254" s="68"/>
      <c r="G254" s="68"/>
      <c r="H254" s="68"/>
      <c r="I254" s="68"/>
      <c r="J254" s="68"/>
      <c r="K254" s="68"/>
      <c r="L254" s="68"/>
      <c r="M254" s="306"/>
      <c r="N254" s="207"/>
      <c r="O254" s="207"/>
      <c r="P254" s="307"/>
      <c r="Q254" s="68"/>
      <c r="R254" s="68"/>
      <c r="S254" s="68"/>
      <c r="T254" s="68"/>
    </row>
    <row r="255">
      <c r="A255" s="238"/>
      <c r="B255" s="68"/>
      <c r="C255" s="68"/>
      <c r="D255" s="68"/>
      <c r="E255" s="68"/>
      <c r="F255" s="68"/>
      <c r="G255" s="68"/>
      <c r="H255" s="68"/>
      <c r="I255" s="68"/>
      <c r="J255" s="68"/>
      <c r="K255" s="68"/>
      <c r="L255" s="68"/>
      <c r="M255" s="306"/>
      <c r="N255" s="207"/>
      <c r="O255" s="207"/>
      <c r="P255" s="307"/>
      <c r="Q255" s="68"/>
      <c r="R255" s="68"/>
      <c r="S255" s="68"/>
      <c r="T255" s="68"/>
    </row>
    <row r="256">
      <c r="A256" s="238"/>
      <c r="B256" s="68"/>
      <c r="C256" s="68"/>
      <c r="D256" s="68"/>
      <c r="E256" s="68"/>
      <c r="F256" s="68"/>
      <c r="G256" s="68"/>
      <c r="H256" s="68"/>
      <c r="I256" s="68"/>
      <c r="J256" s="68"/>
      <c r="K256" s="68"/>
      <c r="L256" s="68"/>
      <c r="M256" s="306"/>
      <c r="N256" s="207"/>
      <c r="O256" s="207"/>
      <c r="P256" s="307"/>
      <c r="Q256" s="68"/>
      <c r="R256" s="68"/>
      <c r="S256" s="68"/>
      <c r="T256" s="68"/>
    </row>
    <row r="257">
      <c r="A257" s="238"/>
      <c r="B257" s="68"/>
      <c r="C257" s="68"/>
      <c r="D257" s="68"/>
      <c r="E257" s="68"/>
      <c r="F257" s="68"/>
      <c r="G257" s="68"/>
      <c r="H257" s="68"/>
      <c r="I257" s="68"/>
      <c r="J257" s="68"/>
      <c r="K257" s="68"/>
      <c r="L257" s="68"/>
      <c r="M257" s="306"/>
      <c r="N257" s="207"/>
      <c r="O257" s="207"/>
      <c r="P257" s="307"/>
      <c r="Q257" s="68"/>
      <c r="R257" s="68"/>
      <c r="S257" s="68"/>
      <c r="T257" s="68"/>
    </row>
    <row r="258">
      <c r="A258" s="238"/>
      <c r="B258" s="68"/>
      <c r="C258" s="68"/>
      <c r="D258" s="68"/>
      <c r="E258" s="68"/>
      <c r="F258" s="68"/>
      <c r="G258" s="68"/>
      <c r="H258" s="68"/>
      <c r="I258" s="68"/>
      <c r="J258" s="68"/>
      <c r="K258" s="68"/>
      <c r="L258" s="68"/>
      <c r="M258" s="306"/>
      <c r="N258" s="207"/>
      <c r="O258" s="207"/>
      <c r="P258" s="307"/>
      <c r="Q258" s="68"/>
      <c r="R258" s="68"/>
      <c r="S258" s="68"/>
      <c r="T258" s="68"/>
    </row>
    <row r="259">
      <c r="A259" s="238"/>
      <c r="B259" s="68"/>
      <c r="C259" s="68"/>
      <c r="D259" s="68"/>
      <c r="E259" s="68"/>
      <c r="F259" s="68"/>
      <c r="G259" s="68"/>
      <c r="H259" s="68"/>
      <c r="I259" s="68"/>
      <c r="J259" s="68"/>
      <c r="K259" s="68"/>
      <c r="L259" s="68"/>
      <c r="M259" s="306"/>
      <c r="N259" s="207"/>
      <c r="O259" s="207"/>
      <c r="P259" s="307"/>
      <c r="Q259" s="68"/>
      <c r="R259" s="68"/>
      <c r="S259" s="68"/>
      <c r="T259" s="68"/>
    </row>
    <row r="260">
      <c r="A260" s="238"/>
      <c r="B260" s="68"/>
      <c r="C260" s="68"/>
      <c r="D260" s="68"/>
      <c r="E260" s="68"/>
      <c r="F260" s="68"/>
      <c r="G260" s="68"/>
      <c r="H260" s="68"/>
      <c r="I260" s="68"/>
      <c r="J260" s="68"/>
      <c r="K260" s="68"/>
      <c r="L260" s="68"/>
      <c r="M260" s="306"/>
      <c r="N260" s="207"/>
      <c r="O260" s="207"/>
      <c r="P260" s="307"/>
      <c r="Q260" s="68"/>
      <c r="R260" s="68"/>
      <c r="S260" s="68"/>
      <c r="T260" s="68"/>
    </row>
    <row r="261">
      <c r="A261" s="238"/>
      <c r="B261" s="68"/>
      <c r="C261" s="68"/>
      <c r="D261" s="68"/>
      <c r="E261" s="68"/>
      <c r="F261" s="68"/>
      <c r="G261" s="68"/>
      <c r="H261" s="68"/>
      <c r="I261" s="68"/>
      <c r="J261" s="68"/>
      <c r="K261" s="68"/>
      <c r="L261" s="68"/>
      <c r="M261" s="306"/>
      <c r="N261" s="207"/>
      <c r="O261" s="207"/>
      <c r="P261" s="307"/>
      <c r="Q261" s="68"/>
      <c r="R261" s="68"/>
      <c r="S261" s="68"/>
      <c r="T261" s="68"/>
    </row>
    <row r="262">
      <c r="A262" s="238"/>
      <c r="B262" s="68"/>
      <c r="C262" s="68"/>
      <c r="D262" s="68"/>
      <c r="E262" s="68"/>
      <c r="F262" s="68"/>
      <c r="G262" s="68"/>
      <c r="H262" s="68"/>
      <c r="I262" s="68"/>
      <c r="J262" s="68"/>
      <c r="K262" s="68"/>
      <c r="L262" s="68"/>
      <c r="M262" s="306"/>
      <c r="N262" s="207"/>
      <c r="O262" s="207"/>
      <c r="P262" s="307"/>
      <c r="Q262" s="68"/>
      <c r="R262" s="68"/>
      <c r="S262" s="68"/>
      <c r="T262" s="68"/>
    </row>
    <row r="263">
      <c r="A263" s="238"/>
      <c r="B263" s="68"/>
      <c r="C263" s="68"/>
      <c r="D263" s="68"/>
      <c r="E263" s="68"/>
      <c r="F263" s="68"/>
      <c r="G263" s="68"/>
      <c r="H263" s="68"/>
      <c r="I263" s="68"/>
      <c r="J263" s="68"/>
      <c r="K263" s="68"/>
      <c r="L263" s="68"/>
      <c r="M263" s="306"/>
      <c r="N263" s="207"/>
      <c r="O263" s="207"/>
      <c r="P263" s="307"/>
      <c r="Q263" s="68"/>
      <c r="R263" s="68"/>
      <c r="S263" s="68"/>
      <c r="T263" s="68"/>
    </row>
    <row r="264">
      <c r="A264" s="238"/>
      <c r="B264" s="68"/>
      <c r="C264" s="68"/>
      <c r="D264" s="68"/>
      <c r="E264" s="68"/>
      <c r="F264" s="68"/>
      <c r="G264" s="68"/>
      <c r="H264" s="68"/>
      <c r="I264" s="68"/>
      <c r="J264" s="68"/>
      <c r="K264" s="68"/>
      <c r="L264" s="68"/>
      <c r="M264" s="306"/>
      <c r="N264" s="207"/>
      <c r="O264" s="207"/>
      <c r="P264" s="307"/>
      <c r="Q264" s="68"/>
      <c r="R264" s="68"/>
      <c r="S264" s="68"/>
      <c r="T264" s="68"/>
    </row>
    <row r="265">
      <c r="A265" s="238"/>
      <c r="B265" s="68"/>
      <c r="C265" s="68"/>
      <c r="D265" s="68"/>
      <c r="E265" s="68"/>
      <c r="F265" s="68"/>
      <c r="G265" s="68"/>
      <c r="H265" s="68"/>
      <c r="I265" s="68"/>
      <c r="J265" s="68"/>
      <c r="K265" s="68"/>
      <c r="L265" s="68"/>
      <c r="M265" s="306"/>
      <c r="N265" s="207"/>
      <c r="O265" s="207"/>
      <c r="P265" s="307"/>
      <c r="Q265" s="68"/>
      <c r="R265" s="68"/>
      <c r="S265" s="68"/>
      <c r="T265" s="68"/>
    </row>
    <row r="266">
      <c r="A266" s="238"/>
      <c r="B266" s="68"/>
      <c r="C266" s="68"/>
      <c r="D266" s="68"/>
      <c r="E266" s="68"/>
      <c r="F266" s="68"/>
      <c r="G266" s="68"/>
      <c r="H266" s="68"/>
      <c r="I266" s="68"/>
      <c r="J266" s="68"/>
      <c r="K266" s="68"/>
      <c r="L266" s="68"/>
      <c r="M266" s="306"/>
      <c r="N266" s="207"/>
      <c r="O266" s="207"/>
      <c r="P266" s="307"/>
      <c r="Q266" s="68"/>
      <c r="R266" s="68"/>
      <c r="S266" s="68"/>
      <c r="T266" s="68"/>
    </row>
    <row r="267">
      <c r="A267" s="238"/>
      <c r="B267" s="68"/>
      <c r="C267" s="68"/>
      <c r="D267" s="68"/>
      <c r="E267" s="68"/>
      <c r="F267" s="68"/>
      <c r="G267" s="68"/>
      <c r="H267" s="68"/>
      <c r="I267" s="68"/>
      <c r="J267" s="68"/>
      <c r="K267" s="68"/>
      <c r="L267" s="68"/>
      <c r="M267" s="306"/>
      <c r="N267" s="207"/>
      <c r="O267" s="207"/>
      <c r="P267" s="307"/>
      <c r="Q267" s="68"/>
      <c r="R267" s="68"/>
      <c r="S267" s="68"/>
      <c r="T267" s="68"/>
    </row>
    <row r="268">
      <c r="A268" s="238"/>
      <c r="B268" s="68"/>
      <c r="C268" s="68"/>
      <c r="D268" s="68"/>
      <c r="E268" s="68"/>
      <c r="F268" s="68"/>
      <c r="G268" s="68"/>
      <c r="H268" s="68"/>
      <c r="I268" s="68"/>
      <c r="J268" s="68"/>
      <c r="K268" s="68"/>
      <c r="L268" s="68"/>
      <c r="M268" s="306"/>
      <c r="N268" s="207"/>
      <c r="O268" s="207"/>
      <c r="P268" s="307"/>
      <c r="Q268" s="68"/>
      <c r="R268" s="68"/>
      <c r="S268" s="68"/>
      <c r="T268" s="68"/>
    </row>
    <row r="269">
      <c r="A269" s="238"/>
      <c r="B269" s="68"/>
      <c r="C269" s="68"/>
      <c r="D269" s="68"/>
      <c r="E269" s="68"/>
      <c r="F269" s="68"/>
      <c r="G269" s="68"/>
      <c r="H269" s="68"/>
      <c r="I269" s="68"/>
      <c r="J269" s="68"/>
      <c r="K269" s="68"/>
      <c r="L269" s="68"/>
      <c r="M269" s="306"/>
      <c r="N269" s="207"/>
      <c r="O269" s="207"/>
      <c r="P269" s="307"/>
      <c r="Q269" s="68"/>
      <c r="R269" s="68"/>
      <c r="S269" s="68"/>
      <c r="T269" s="68"/>
    </row>
    <row r="270">
      <c r="A270" s="238"/>
      <c r="B270" s="68"/>
      <c r="C270" s="68"/>
      <c r="D270" s="68"/>
      <c r="E270" s="68"/>
      <c r="F270" s="68"/>
      <c r="G270" s="68"/>
      <c r="H270" s="68"/>
      <c r="I270" s="68"/>
      <c r="J270" s="68"/>
      <c r="K270" s="68"/>
      <c r="L270" s="68"/>
      <c r="M270" s="306"/>
      <c r="N270" s="207"/>
      <c r="O270" s="207"/>
      <c r="P270" s="307"/>
      <c r="Q270" s="68"/>
      <c r="R270" s="68"/>
      <c r="S270" s="68"/>
      <c r="T270" s="68"/>
    </row>
    <row r="271">
      <c r="A271" s="238"/>
      <c r="B271" s="68"/>
      <c r="C271" s="68"/>
      <c r="D271" s="68"/>
      <c r="E271" s="68"/>
      <c r="F271" s="68"/>
      <c r="G271" s="68"/>
      <c r="H271" s="68"/>
      <c r="I271" s="68"/>
      <c r="J271" s="68"/>
      <c r="K271" s="68"/>
      <c r="L271" s="68"/>
      <c r="M271" s="306"/>
      <c r="N271" s="207"/>
      <c r="O271" s="207"/>
      <c r="P271" s="307"/>
      <c r="Q271" s="68"/>
      <c r="R271" s="68"/>
      <c r="S271" s="68"/>
      <c r="T271" s="68"/>
    </row>
    <row r="272">
      <c r="A272" s="238"/>
      <c r="B272" s="68"/>
      <c r="C272" s="68"/>
      <c r="D272" s="68"/>
      <c r="E272" s="68"/>
      <c r="F272" s="68"/>
      <c r="G272" s="68"/>
      <c r="H272" s="68"/>
      <c r="I272" s="68"/>
      <c r="J272" s="68"/>
      <c r="K272" s="68"/>
      <c r="L272" s="68"/>
      <c r="M272" s="306"/>
      <c r="N272" s="207"/>
      <c r="O272" s="207"/>
      <c r="P272" s="307"/>
      <c r="Q272" s="68"/>
      <c r="R272" s="68"/>
      <c r="S272" s="68"/>
      <c r="T272" s="68"/>
    </row>
    <row r="273">
      <c r="A273" s="238"/>
      <c r="B273" s="68"/>
      <c r="C273" s="68"/>
      <c r="D273" s="68"/>
      <c r="E273" s="68"/>
      <c r="F273" s="68"/>
      <c r="G273" s="68"/>
      <c r="H273" s="68"/>
      <c r="I273" s="68"/>
      <c r="J273" s="68"/>
      <c r="K273" s="68"/>
      <c r="L273" s="68"/>
      <c r="M273" s="306"/>
      <c r="N273" s="207"/>
      <c r="O273" s="207"/>
      <c r="P273" s="307"/>
      <c r="Q273" s="68"/>
      <c r="R273" s="68"/>
      <c r="S273" s="68"/>
      <c r="T273" s="68"/>
    </row>
    <row r="274">
      <c r="A274" s="238"/>
      <c r="B274" s="68"/>
      <c r="C274" s="68"/>
      <c r="D274" s="68"/>
      <c r="E274" s="68"/>
      <c r="F274" s="68"/>
      <c r="G274" s="68"/>
      <c r="H274" s="68"/>
      <c r="I274" s="68"/>
      <c r="J274" s="68"/>
      <c r="K274" s="68"/>
      <c r="L274" s="68"/>
      <c r="M274" s="306"/>
      <c r="N274" s="207"/>
      <c r="O274" s="207"/>
      <c r="P274" s="307"/>
      <c r="Q274" s="68"/>
      <c r="R274" s="68"/>
      <c r="S274" s="68"/>
      <c r="T274" s="68"/>
    </row>
    <row r="275">
      <c r="A275" s="238"/>
      <c r="B275" s="68"/>
      <c r="C275" s="68"/>
      <c r="D275" s="68"/>
      <c r="E275" s="68"/>
      <c r="F275" s="68"/>
      <c r="G275" s="68"/>
      <c r="H275" s="68"/>
      <c r="I275" s="68"/>
      <c r="J275" s="68"/>
      <c r="K275" s="68"/>
      <c r="L275" s="68"/>
      <c r="M275" s="306"/>
      <c r="N275" s="207"/>
      <c r="O275" s="207"/>
      <c r="P275" s="307"/>
      <c r="Q275" s="68"/>
      <c r="R275" s="68"/>
      <c r="S275" s="68"/>
      <c r="T275" s="68"/>
    </row>
    <row r="276">
      <c r="A276" s="238"/>
      <c r="B276" s="68"/>
      <c r="C276" s="68"/>
      <c r="D276" s="68"/>
      <c r="E276" s="68"/>
      <c r="F276" s="68"/>
      <c r="G276" s="68"/>
      <c r="H276" s="68"/>
      <c r="I276" s="68"/>
      <c r="J276" s="68"/>
      <c r="K276" s="68"/>
      <c r="L276" s="68"/>
      <c r="M276" s="306"/>
      <c r="N276" s="207"/>
      <c r="O276" s="207"/>
      <c r="P276" s="307"/>
      <c r="Q276" s="68"/>
      <c r="R276" s="68"/>
      <c r="S276" s="68"/>
      <c r="T276" s="68"/>
    </row>
    <row r="277">
      <c r="A277" s="238"/>
      <c r="B277" s="68"/>
      <c r="C277" s="68"/>
      <c r="D277" s="68"/>
      <c r="E277" s="68"/>
      <c r="F277" s="68"/>
      <c r="G277" s="68"/>
      <c r="H277" s="68"/>
      <c r="I277" s="68"/>
      <c r="J277" s="68"/>
      <c r="K277" s="68"/>
      <c r="L277" s="68"/>
      <c r="M277" s="306"/>
      <c r="N277" s="207"/>
      <c r="O277" s="207"/>
      <c r="P277" s="307"/>
      <c r="Q277" s="68"/>
      <c r="R277" s="68"/>
      <c r="S277" s="68"/>
      <c r="T277" s="68"/>
    </row>
    <row r="278">
      <c r="A278" s="238"/>
      <c r="B278" s="68"/>
      <c r="C278" s="68"/>
      <c r="D278" s="68"/>
      <c r="E278" s="68"/>
      <c r="F278" s="68"/>
      <c r="G278" s="68"/>
      <c r="H278" s="68"/>
      <c r="I278" s="68"/>
      <c r="J278" s="68"/>
      <c r="K278" s="68"/>
      <c r="L278" s="68"/>
      <c r="M278" s="306"/>
      <c r="N278" s="207"/>
      <c r="O278" s="207"/>
      <c r="P278" s="307"/>
      <c r="Q278" s="68"/>
      <c r="R278" s="68"/>
      <c r="S278" s="68"/>
      <c r="T278" s="68"/>
    </row>
    <row r="279">
      <c r="A279" s="238"/>
      <c r="B279" s="68"/>
      <c r="C279" s="68"/>
      <c r="D279" s="68"/>
      <c r="E279" s="68"/>
      <c r="F279" s="68"/>
      <c r="G279" s="68"/>
      <c r="H279" s="68"/>
      <c r="I279" s="68"/>
      <c r="J279" s="68"/>
      <c r="K279" s="68"/>
      <c r="L279" s="68"/>
      <c r="M279" s="306"/>
      <c r="N279" s="207"/>
      <c r="O279" s="207"/>
      <c r="P279" s="307"/>
      <c r="Q279" s="68"/>
      <c r="R279" s="68"/>
      <c r="S279" s="68"/>
      <c r="T279" s="68"/>
    </row>
    <row r="280">
      <c r="A280" s="238"/>
      <c r="B280" s="68"/>
      <c r="C280" s="68"/>
      <c r="D280" s="68"/>
      <c r="E280" s="68"/>
      <c r="F280" s="68"/>
      <c r="G280" s="68"/>
      <c r="H280" s="68"/>
      <c r="I280" s="68"/>
      <c r="J280" s="68"/>
      <c r="K280" s="68"/>
      <c r="L280" s="68"/>
      <c r="M280" s="306"/>
      <c r="N280" s="207"/>
      <c r="O280" s="207"/>
      <c r="P280" s="307"/>
      <c r="Q280" s="68"/>
      <c r="R280" s="68"/>
      <c r="S280" s="68"/>
      <c r="T280" s="68"/>
    </row>
    <row r="281">
      <c r="A281" s="238"/>
      <c r="B281" s="68"/>
      <c r="C281" s="68"/>
      <c r="D281" s="68"/>
      <c r="E281" s="68"/>
      <c r="F281" s="68"/>
      <c r="G281" s="68"/>
      <c r="H281" s="68"/>
      <c r="I281" s="68"/>
      <c r="J281" s="68"/>
      <c r="K281" s="68"/>
      <c r="L281" s="68"/>
      <c r="M281" s="306"/>
      <c r="N281" s="207"/>
      <c r="O281" s="207"/>
      <c r="P281" s="307"/>
      <c r="Q281" s="68"/>
      <c r="R281" s="68"/>
      <c r="S281" s="68"/>
      <c r="T281" s="68"/>
    </row>
    <row r="282">
      <c r="A282" s="238"/>
      <c r="B282" s="68"/>
      <c r="C282" s="68"/>
      <c r="D282" s="68"/>
      <c r="E282" s="68"/>
      <c r="F282" s="68"/>
      <c r="G282" s="68"/>
      <c r="H282" s="68"/>
      <c r="I282" s="68"/>
      <c r="J282" s="68"/>
      <c r="K282" s="68"/>
      <c r="L282" s="68"/>
      <c r="M282" s="306"/>
      <c r="N282" s="207"/>
      <c r="O282" s="207"/>
      <c r="P282" s="307"/>
      <c r="Q282" s="68"/>
      <c r="R282" s="68"/>
      <c r="S282" s="68"/>
      <c r="T282" s="68"/>
    </row>
    <row r="283">
      <c r="A283" s="238"/>
      <c r="B283" s="68"/>
      <c r="C283" s="68"/>
      <c r="D283" s="68"/>
      <c r="E283" s="68"/>
      <c r="F283" s="68"/>
      <c r="G283" s="68"/>
      <c r="H283" s="68"/>
      <c r="I283" s="68"/>
      <c r="J283" s="68"/>
      <c r="K283" s="68"/>
      <c r="L283" s="68"/>
      <c r="M283" s="306"/>
      <c r="N283" s="207"/>
      <c r="O283" s="207"/>
      <c r="P283" s="307"/>
      <c r="Q283" s="68"/>
      <c r="R283" s="68"/>
      <c r="S283" s="68"/>
      <c r="T283" s="68"/>
    </row>
    <row r="284">
      <c r="A284" s="238"/>
      <c r="B284" s="68"/>
      <c r="C284" s="68"/>
      <c r="D284" s="68"/>
      <c r="E284" s="68"/>
      <c r="F284" s="68"/>
      <c r="G284" s="68"/>
      <c r="H284" s="68"/>
      <c r="I284" s="68"/>
      <c r="J284" s="68"/>
      <c r="K284" s="68"/>
      <c r="L284" s="68"/>
      <c r="M284" s="306"/>
      <c r="N284" s="207"/>
      <c r="O284" s="207"/>
      <c r="P284" s="307"/>
      <c r="Q284" s="68"/>
      <c r="R284" s="68"/>
      <c r="S284" s="68"/>
      <c r="T284" s="68"/>
    </row>
    <row r="285">
      <c r="A285" s="238"/>
      <c r="B285" s="68"/>
      <c r="C285" s="68"/>
      <c r="D285" s="68"/>
      <c r="E285" s="68"/>
      <c r="F285" s="68"/>
      <c r="G285" s="68"/>
      <c r="H285" s="68"/>
      <c r="I285" s="68"/>
      <c r="J285" s="68"/>
      <c r="K285" s="68"/>
      <c r="L285" s="68"/>
      <c r="M285" s="306"/>
      <c r="N285" s="207"/>
      <c r="O285" s="207"/>
      <c r="P285" s="307"/>
      <c r="Q285" s="68"/>
      <c r="R285" s="68"/>
      <c r="S285" s="68"/>
      <c r="T285" s="68"/>
    </row>
    <row r="286">
      <c r="A286" s="238"/>
      <c r="B286" s="68"/>
      <c r="C286" s="68"/>
      <c r="D286" s="68"/>
      <c r="E286" s="68"/>
      <c r="F286" s="68"/>
      <c r="G286" s="68"/>
      <c r="H286" s="68"/>
      <c r="I286" s="68"/>
      <c r="J286" s="68"/>
      <c r="K286" s="68"/>
      <c r="L286" s="68"/>
      <c r="M286" s="306"/>
      <c r="N286" s="207"/>
      <c r="O286" s="207"/>
      <c r="P286" s="307"/>
      <c r="Q286" s="68"/>
      <c r="R286" s="68"/>
      <c r="S286" s="68"/>
      <c r="T286" s="68"/>
    </row>
    <row r="287">
      <c r="A287" s="238"/>
      <c r="B287" s="68"/>
      <c r="C287" s="68"/>
      <c r="D287" s="68"/>
      <c r="E287" s="68"/>
      <c r="F287" s="68"/>
      <c r="G287" s="68"/>
      <c r="H287" s="68"/>
      <c r="I287" s="68"/>
      <c r="J287" s="68"/>
      <c r="K287" s="68"/>
      <c r="L287" s="68"/>
      <c r="M287" s="306"/>
      <c r="N287" s="207"/>
      <c r="O287" s="207"/>
      <c r="P287" s="307"/>
      <c r="Q287" s="68"/>
      <c r="R287" s="68"/>
      <c r="S287" s="68"/>
      <c r="T287" s="68"/>
    </row>
    <row r="288">
      <c r="A288" s="238"/>
      <c r="B288" s="68"/>
      <c r="C288" s="68"/>
      <c r="D288" s="68"/>
      <c r="E288" s="68"/>
      <c r="F288" s="68"/>
      <c r="G288" s="68"/>
      <c r="H288" s="68"/>
      <c r="I288" s="68"/>
      <c r="J288" s="68"/>
      <c r="K288" s="68"/>
      <c r="L288" s="68"/>
      <c r="M288" s="306"/>
      <c r="N288" s="207"/>
      <c r="O288" s="207"/>
      <c r="P288" s="307"/>
      <c r="Q288" s="68"/>
      <c r="R288" s="68"/>
      <c r="S288" s="68"/>
      <c r="T288" s="68"/>
    </row>
    <row r="289">
      <c r="A289" s="238"/>
      <c r="B289" s="68"/>
      <c r="C289" s="68"/>
      <c r="D289" s="68"/>
      <c r="E289" s="68"/>
      <c r="F289" s="68"/>
      <c r="G289" s="68"/>
      <c r="H289" s="68"/>
      <c r="I289" s="68"/>
      <c r="J289" s="68"/>
      <c r="K289" s="68"/>
      <c r="L289" s="68"/>
      <c r="M289" s="306"/>
      <c r="N289" s="207"/>
      <c r="O289" s="207"/>
      <c r="P289" s="307"/>
      <c r="Q289" s="68"/>
      <c r="R289" s="68"/>
      <c r="S289" s="68"/>
      <c r="T289" s="68"/>
    </row>
    <row r="290">
      <c r="A290" s="238"/>
      <c r="B290" s="68"/>
      <c r="C290" s="68"/>
      <c r="D290" s="68"/>
      <c r="E290" s="68"/>
      <c r="F290" s="68"/>
      <c r="G290" s="68"/>
      <c r="H290" s="68"/>
      <c r="I290" s="68"/>
      <c r="J290" s="68"/>
      <c r="K290" s="68"/>
      <c r="L290" s="68"/>
      <c r="M290" s="306"/>
      <c r="N290" s="207"/>
      <c r="O290" s="207"/>
      <c r="P290" s="307"/>
      <c r="Q290" s="68"/>
      <c r="R290" s="68"/>
      <c r="S290" s="68"/>
      <c r="T290" s="68"/>
    </row>
    <row r="291">
      <c r="A291" s="238"/>
      <c r="B291" s="68"/>
      <c r="C291" s="68"/>
      <c r="D291" s="68"/>
      <c r="E291" s="68"/>
      <c r="F291" s="68"/>
      <c r="G291" s="68"/>
      <c r="H291" s="68"/>
      <c r="I291" s="68"/>
      <c r="J291" s="68"/>
      <c r="K291" s="68"/>
      <c r="L291" s="68"/>
      <c r="M291" s="306"/>
      <c r="N291" s="207"/>
      <c r="O291" s="207"/>
      <c r="P291" s="307"/>
      <c r="Q291" s="68"/>
      <c r="R291" s="68"/>
      <c r="S291" s="68"/>
      <c r="T291" s="68"/>
    </row>
    <row r="292">
      <c r="A292" s="238"/>
      <c r="B292" s="68"/>
      <c r="C292" s="68"/>
      <c r="D292" s="68"/>
      <c r="E292" s="68"/>
      <c r="F292" s="68"/>
      <c r="G292" s="68"/>
      <c r="H292" s="68"/>
      <c r="I292" s="68"/>
      <c r="J292" s="68"/>
      <c r="K292" s="68"/>
      <c r="L292" s="68"/>
      <c r="M292" s="306"/>
      <c r="N292" s="207"/>
      <c r="O292" s="207"/>
      <c r="P292" s="307"/>
      <c r="Q292" s="68"/>
      <c r="R292" s="68"/>
      <c r="S292" s="68"/>
      <c r="T292" s="68"/>
    </row>
    <row r="293">
      <c r="A293" s="238"/>
      <c r="B293" s="68"/>
      <c r="C293" s="68"/>
      <c r="D293" s="68"/>
      <c r="E293" s="68"/>
      <c r="F293" s="68"/>
      <c r="G293" s="68"/>
      <c r="H293" s="68"/>
      <c r="I293" s="68"/>
      <c r="J293" s="68"/>
      <c r="K293" s="68"/>
      <c r="L293" s="68"/>
      <c r="M293" s="306"/>
      <c r="N293" s="207"/>
      <c r="O293" s="207"/>
      <c r="P293" s="307"/>
      <c r="Q293" s="68"/>
      <c r="R293" s="68"/>
      <c r="S293" s="68"/>
      <c r="T293" s="68"/>
    </row>
    <row r="294">
      <c r="A294" s="238"/>
      <c r="B294" s="68"/>
      <c r="C294" s="68"/>
      <c r="D294" s="68"/>
      <c r="E294" s="68"/>
      <c r="F294" s="68"/>
      <c r="G294" s="68"/>
      <c r="H294" s="68"/>
      <c r="I294" s="68"/>
      <c r="J294" s="68"/>
      <c r="K294" s="68"/>
      <c r="L294" s="68"/>
      <c r="M294" s="306"/>
      <c r="N294" s="207"/>
      <c r="O294" s="207"/>
      <c r="P294" s="307"/>
      <c r="Q294" s="68"/>
      <c r="R294" s="68"/>
      <c r="S294" s="68"/>
      <c r="T294" s="68"/>
    </row>
    <row r="295">
      <c r="A295" s="238"/>
      <c r="B295" s="68"/>
      <c r="C295" s="68"/>
      <c r="D295" s="68"/>
      <c r="E295" s="68"/>
      <c r="F295" s="68"/>
      <c r="G295" s="68"/>
      <c r="H295" s="68"/>
      <c r="I295" s="68"/>
      <c r="J295" s="68"/>
      <c r="K295" s="68"/>
      <c r="L295" s="68"/>
      <c r="M295" s="306"/>
      <c r="N295" s="207"/>
      <c r="O295" s="207"/>
      <c r="P295" s="307"/>
      <c r="Q295" s="68"/>
      <c r="R295" s="68"/>
      <c r="S295" s="68"/>
      <c r="T295" s="68"/>
    </row>
    <row r="296">
      <c r="A296" s="238"/>
      <c r="B296" s="68"/>
      <c r="C296" s="68"/>
      <c r="D296" s="68"/>
      <c r="E296" s="68"/>
      <c r="F296" s="68"/>
      <c r="G296" s="68"/>
      <c r="H296" s="68"/>
      <c r="I296" s="68"/>
      <c r="J296" s="68"/>
      <c r="K296" s="68"/>
      <c r="L296" s="68"/>
      <c r="M296" s="306"/>
      <c r="N296" s="207"/>
      <c r="O296" s="207"/>
      <c r="P296" s="307"/>
      <c r="Q296" s="68"/>
      <c r="R296" s="68"/>
      <c r="S296" s="68"/>
      <c r="T296" s="68"/>
    </row>
    <row r="297">
      <c r="A297" s="238"/>
      <c r="B297" s="68"/>
      <c r="C297" s="68"/>
      <c r="D297" s="68"/>
      <c r="E297" s="68"/>
      <c r="F297" s="68"/>
      <c r="G297" s="68"/>
      <c r="H297" s="68"/>
      <c r="I297" s="68"/>
      <c r="J297" s="68"/>
      <c r="K297" s="68"/>
      <c r="L297" s="68"/>
      <c r="M297" s="306"/>
      <c r="N297" s="207"/>
      <c r="O297" s="207"/>
      <c r="P297" s="307"/>
      <c r="Q297" s="68"/>
      <c r="R297" s="68"/>
      <c r="S297" s="68"/>
      <c r="T297" s="68"/>
    </row>
    <row r="298">
      <c r="A298" s="238"/>
      <c r="B298" s="68"/>
      <c r="C298" s="68"/>
      <c r="D298" s="68"/>
      <c r="E298" s="68"/>
      <c r="F298" s="68"/>
      <c r="G298" s="68"/>
      <c r="H298" s="68"/>
      <c r="I298" s="68"/>
      <c r="J298" s="68"/>
      <c r="K298" s="68"/>
      <c r="L298" s="68"/>
      <c r="M298" s="306"/>
      <c r="N298" s="207"/>
      <c r="O298" s="207"/>
      <c r="P298" s="307"/>
      <c r="Q298" s="68"/>
      <c r="R298" s="68"/>
      <c r="S298" s="68"/>
      <c r="T298" s="68"/>
    </row>
    <row r="299">
      <c r="A299" s="238"/>
      <c r="B299" s="68"/>
      <c r="C299" s="68"/>
      <c r="D299" s="68"/>
      <c r="E299" s="68"/>
      <c r="F299" s="68"/>
      <c r="G299" s="68"/>
      <c r="H299" s="68"/>
      <c r="I299" s="68"/>
      <c r="J299" s="68"/>
      <c r="K299" s="68"/>
      <c r="L299" s="68"/>
      <c r="M299" s="306"/>
      <c r="N299" s="207"/>
      <c r="O299" s="207"/>
      <c r="P299" s="307"/>
      <c r="Q299" s="68"/>
      <c r="R299" s="68"/>
      <c r="S299" s="68"/>
      <c r="T299" s="68"/>
    </row>
    <row r="300">
      <c r="A300" s="238"/>
      <c r="B300" s="68"/>
      <c r="C300" s="68"/>
      <c r="D300" s="68"/>
      <c r="E300" s="68"/>
      <c r="F300" s="68"/>
      <c r="G300" s="68"/>
      <c r="H300" s="68"/>
      <c r="I300" s="68"/>
      <c r="J300" s="68"/>
      <c r="K300" s="68"/>
      <c r="L300" s="68"/>
      <c r="M300" s="306"/>
      <c r="N300" s="207"/>
      <c r="O300" s="207"/>
      <c r="P300" s="307"/>
      <c r="Q300" s="68"/>
      <c r="R300" s="68"/>
      <c r="S300" s="68"/>
      <c r="T300" s="68"/>
    </row>
    <row r="301">
      <c r="A301" s="238"/>
      <c r="B301" s="68"/>
      <c r="C301" s="68"/>
      <c r="D301" s="68"/>
      <c r="E301" s="68"/>
      <c r="F301" s="68"/>
      <c r="G301" s="68"/>
      <c r="H301" s="68"/>
      <c r="I301" s="68"/>
      <c r="J301" s="68"/>
      <c r="K301" s="68"/>
      <c r="L301" s="68"/>
      <c r="M301" s="306"/>
      <c r="N301" s="207"/>
      <c r="O301" s="207"/>
      <c r="P301" s="307"/>
      <c r="Q301" s="68"/>
      <c r="R301" s="68"/>
      <c r="S301" s="68"/>
      <c r="T301" s="68"/>
    </row>
    <row r="302">
      <c r="A302" s="238"/>
      <c r="B302" s="68"/>
      <c r="C302" s="68"/>
      <c r="D302" s="68"/>
      <c r="E302" s="68"/>
      <c r="F302" s="68"/>
      <c r="G302" s="68"/>
      <c r="H302" s="68"/>
      <c r="I302" s="68"/>
      <c r="J302" s="68"/>
      <c r="K302" s="68"/>
      <c r="L302" s="68"/>
      <c r="M302" s="306"/>
      <c r="N302" s="207"/>
      <c r="O302" s="207"/>
      <c r="P302" s="307"/>
      <c r="Q302" s="68"/>
      <c r="R302" s="68"/>
      <c r="S302" s="68"/>
      <c r="T302" s="68"/>
    </row>
    <row r="303">
      <c r="A303" s="238"/>
      <c r="B303" s="68"/>
      <c r="C303" s="68"/>
      <c r="D303" s="68"/>
      <c r="E303" s="68"/>
      <c r="F303" s="68"/>
      <c r="G303" s="68"/>
      <c r="H303" s="68"/>
      <c r="I303" s="68"/>
      <c r="J303" s="68"/>
      <c r="K303" s="68"/>
      <c r="L303" s="68"/>
      <c r="M303" s="306"/>
      <c r="N303" s="207"/>
      <c r="O303" s="207"/>
      <c r="P303" s="307"/>
      <c r="Q303" s="68"/>
      <c r="R303" s="68"/>
      <c r="S303" s="68"/>
      <c r="T303" s="68"/>
    </row>
    <row r="304">
      <c r="A304" s="238"/>
      <c r="B304" s="68"/>
      <c r="C304" s="68"/>
      <c r="D304" s="68"/>
      <c r="E304" s="68"/>
      <c r="F304" s="68"/>
      <c r="G304" s="68"/>
      <c r="H304" s="68"/>
      <c r="I304" s="68"/>
      <c r="J304" s="68"/>
      <c r="K304" s="68"/>
      <c r="L304" s="68"/>
      <c r="M304" s="306"/>
      <c r="N304" s="207"/>
      <c r="O304" s="207"/>
      <c r="P304" s="307"/>
      <c r="Q304" s="68"/>
      <c r="R304" s="68"/>
      <c r="S304" s="68"/>
      <c r="T304" s="68"/>
    </row>
    <row r="305">
      <c r="A305" s="238"/>
      <c r="B305" s="68"/>
      <c r="C305" s="68"/>
      <c r="D305" s="68"/>
      <c r="E305" s="68"/>
      <c r="F305" s="68"/>
      <c r="G305" s="68"/>
      <c r="H305" s="68"/>
      <c r="I305" s="68"/>
      <c r="J305" s="68"/>
      <c r="K305" s="68"/>
      <c r="L305" s="68"/>
      <c r="M305" s="306"/>
      <c r="N305" s="207"/>
      <c r="O305" s="207"/>
      <c r="P305" s="307"/>
      <c r="Q305" s="68"/>
      <c r="R305" s="68"/>
      <c r="S305" s="68"/>
      <c r="T305" s="68"/>
    </row>
    <row r="306">
      <c r="A306" s="238"/>
      <c r="B306" s="68"/>
      <c r="C306" s="68"/>
      <c r="D306" s="68"/>
      <c r="E306" s="68"/>
      <c r="F306" s="68"/>
      <c r="G306" s="68"/>
      <c r="H306" s="68"/>
      <c r="I306" s="68"/>
      <c r="J306" s="68"/>
      <c r="K306" s="68"/>
      <c r="L306" s="68"/>
      <c r="M306" s="306"/>
      <c r="N306" s="207"/>
      <c r="O306" s="207"/>
      <c r="P306" s="307"/>
      <c r="Q306" s="68"/>
      <c r="R306" s="68"/>
      <c r="S306" s="68"/>
      <c r="T306" s="68"/>
    </row>
    <row r="307">
      <c r="A307" s="238"/>
      <c r="B307" s="68"/>
      <c r="C307" s="68"/>
      <c r="D307" s="68"/>
      <c r="E307" s="68"/>
      <c r="F307" s="68"/>
      <c r="G307" s="68"/>
      <c r="H307" s="68"/>
      <c r="I307" s="68"/>
      <c r="J307" s="68"/>
      <c r="K307" s="68"/>
      <c r="L307" s="68"/>
      <c r="M307" s="306"/>
      <c r="N307" s="207"/>
      <c r="O307" s="207"/>
      <c r="P307" s="307"/>
      <c r="Q307" s="68"/>
      <c r="R307" s="68"/>
      <c r="S307" s="68"/>
      <c r="T307" s="68"/>
    </row>
    <row r="308">
      <c r="A308" s="238"/>
      <c r="B308" s="68"/>
      <c r="C308" s="68"/>
      <c r="D308" s="68"/>
      <c r="E308" s="68"/>
      <c r="F308" s="68"/>
      <c r="G308" s="68"/>
      <c r="H308" s="68"/>
      <c r="I308" s="68"/>
      <c r="J308" s="68"/>
      <c r="K308" s="68"/>
      <c r="L308" s="68"/>
      <c r="M308" s="306"/>
      <c r="N308" s="207"/>
      <c r="O308" s="207"/>
      <c r="P308" s="307"/>
      <c r="Q308" s="68"/>
      <c r="R308" s="68"/>
      <c r="S308" s="68"/>
      <c r="T308" s="68"/>
    </row>
    <row r="309">
      <c r="A309" s="238"/>
      <c r="B309" s="68"/>
      <c r="C309" s="68"/>
      <c r="D309" s="68"/>
      <c r="E309" s="68"/>
      <c r="F309" s="68"/>
      <c r="G309" s="68"/>
      <c r="H309" s="68"/>
      <c r="I309" s="68"/>
      <c r="J309" s="68"/>
      <c r="K309" s="68"/>
      <c r="L309" s="68"/>
      <c r="M309" s="306"/>
      <c r="N309" s="207"/>
      <c r="O309" s="207"/>
      <c r="P309" s="307"/>
      <c r="Q309" s="68"/>
      <c r="R309" s="68"/>
      <c r="S309" s="68"/>
      <c r="T309" s="68"/>
    </row>
    <row r="310">
      <c r="A310" s="238"/>
      <c r="B310" s="68"/>
      <c r="C310" s="68"/>
      <c r="D310" s="68"/>
      <c r="E310" s="68"/>
      <c r="F310" s="68"/>
      <c r="G310" s="68"/>
      <c r="H310" s="68"/>
      <c r="I310" s="68"/>
      <c r="J310" s="68"/>
      <c r="K310" s="68"/>
      <c r="L310" s="68"/>
      <c r="M310" s="306"/>
      <c r="N310" s="207"/>
      <c r="O310" s="207"/>
      <c r="P310" s="307"/>
      <c r="Q310" s="68"/>
      <c r="R310" s="68"/>
      <c r="S310" s="68"/>
      <c r="T310" s="68"/>
    </row>
    <row r="311">
      <c r="A311" s="238"/>
      <c r="B311" s="68"/>
      <c r="C311" s="68"/>
      <c r="D311" s="68"/>
      <c r="E311" s="68"/>
      <c r="F311" s="68"/>
      <c r="G311" s="68"/>
      <c r="H311" s="68"/>
      <c r="I311" s="68"/>
      <c r="J311" s="68"/>
      <c r="K311" s="68"/>
      <c r="L311" s="68"/>
      <c r="M311" s="306"/>
      <c r="N311" s="207"/>
      <c r="O311" s="207"/>
      <c r="P311" s="307"/>
      <c r="Q311" s="68"/>
      <c r="R311" s="68"/>
      <c r="S311" s="68"/>
      <c r="T311" s="68"/>
    </row>
    <row r="312">
      <c r="A312" s="238"/>
      <c r="B312" s="68"/>
      <c r="C312" s="68"/>
      <c r="D312" s="68"/>
      <c r="E312" s="68"/>
      <c r="F312" s="68"/>
      <c r="G312" s="68"/>
      <c r="H312" s="68"/>
      <c r="I312" s="68"/>
      <c r="J312" s="68"/>
      <c r="K312" s="68"/>
      <c r="L312" s="68"/>
      <c r="M312" s="306"/>
      <c r="N312" s="207"/>
      <c r="O312" s="207"/>
      <c r="P312" s="307"/>
      <c r="Q312" s="68"/>
      <c r="R312" s="68"/>
      <c r="S312" s="68"/>
      <c r="T312" s="68"/>
    </row>
    <row r="313">
      <c r="A313" s="238"/>
      <c r="B313" s="68"/>
      <c r="C313" s="68"/>
      <c r="D313" s="68"/>
      <c r="E313" s="68"/>
      <c r="F313" s="68"/>
      <c r="G313" s="68"/>
      <c r="H313" s="68"/>
      <c r="I313" s="68"/>
      <c r="J313" s="68"/>
      <c r="K313" s="68"/>
      <c r="L313" s="68"/>
      <c r="M313" s="306"/>
      <c r="N313" s="207"/>
      <c r="O313" s="207"/>
      <c r="P313" s="307"/>
      <c r="Q313" s="68"/>
      <c r="R313" s="68"/>
      <c r="S313" s="68"/>
      <c r="T313" s="68"/>
    </row>
    <row r="314">
      <c r="A314" s="238"/>
      <c r="B314" s="68"/>
      <c r="C314" s="68"/>
      <c r="D314" s="68"/>
      <c r="E314" s="68"/>
      <c r="F314" s="68"/>
      <c r="G314" s="68"/>
      <c r="H314" s="68"/>
      <c r="I314" s="68"/>
      <c r="J314" s="68"/>
      <c r="K314" s="68"/>
      <c r="L314" s="68"/>
      <c r="M314" s="306"/>
      <c r="N314" s="207"/>
      <c r="O314" s="207"/>
      <c r="P314" s="307"/>
      <c r="Q314" s="68"/>
      <c r="R314" s="68"/>
      <c r="S314" s="68"/>
      <c r="T314" s="68"/>
    </row>
    <row r="315">
      <c r="A315" s="238"/>
      <c r="B315" s="68"/>
      <c r="C315" s="68"/>
      <c r="D315" s="68"/>
      <c r="E315" s="68"/>
      <c r="F315" s="68"/>
      <c r="G315" s="68"/>
      <c r="H315" s="68"/>
      <c r="I315" s="68"/>
      <c r="J315" s="68"/>
      <c r="K315" s="68"/>
      <c r="L315" s="68"/>
      <c r="M315" s="306"/>
      <c r="N315" s="207"/>
      <c r="O315" s="207"/>
      <c r="P315" s="307"/>
      <c r="Q315" s="68"/>
      <c r="R315" s="68"/>
      <c r="S315" s="68"/>
      <c r="T315" s="68"/>
    </row>
    <row r="316">
      <c r="A316" s="238"/>
      <c r="B316" s="68"/>
      <c r="C316" s="68"/>
      <c r="D316" s="68"/>
      <c r="E316" s="68"/>
      <c r="F316" s="68"/>
      <c r="G316" s="68"/>
      <c r="H316" s="68"/>
      <c r="I316" s="68"/>
      <c r="J316" s="68"/>
      <c r="K316" s="68"/>
      <c r="L316" s="68"/>
      <c r="M316" s="306"/>
      <c r="N316" s="207"/>
      <c r="O316" s="207"/>
      <c r="P316" s="307"/>
      <c r="Q316" s="68"/>
      <c r="R316" s="68"/>
      <c r="S316" s="68"/>
      <c r="T316" s="68"/>
    </row>
    <row r="317">
      <c r="A317" s="238"/>
      <c r="B317" s="68"/>
      <c r="C317" s="68"/>
      <c r="D317" s="68"/>
      <c r="E317" s="68"/>
      <c r="F317" s="68"/>
      <c r="G317" s="68"/>
      <c r="H317" s="68"/>
      <c r="I317" s="68"/>
      <c r="J317" s="68"/>
      <c r="K317" s="68"/>
      <c r="L317" s="68"/>
      <c r="M317" s="306"/>
      <c r="N317" s="207"/>
      <c r="O317" s="207"/>
      <c r="P317" s="307"/>
      <c r="Q317" s="68"/>
      <c r="R317" s="68"/>
      <c r="S317" s="68"/>
      <c r="T317" s="68"/>
    </row>
    <row r="318">
      <c r="A318" s="238"/>
      <c r="B318" s="68"/>
      <c r="C318" s="68"/>
      <c r="D318" s="68"/>
      <c r="E318" s="68"/>
      <c r="F318" s="68"/>
      <c r="G318" s="68"/>
      <c r="H318" s="68"/>
      <c r="I318" s="68"/>
      <c r="J318" s="68"/>
      <c r="K318" s="68"/>
      <c r="L318" s="68"/>
      <c r="M318" s="306"/>
      <c r="N318" s="207"/>
      <c r="O318" s="207"/>
      <c r="P318" s="307"/>
      <c r="Q318" s="68"/>
      <c r="R318" s="68"/>
      <c r="S318" s="68"/>
      <c r="T318" s="68"/>
    </row>
    <row r="319">
      <c r="A319" s="238"/>
      <c r="B319" s="68"/>
      <c r="C319" s="68"/>
      <c r="D319" s="68"/>
      <c r="E319" s="68"/>
      <c r="F319" s="68"/>
      <c r="G319" s="68"/>
      <c r="H319" s="68"/>
      <c r="I319" s="68"/>
      <c r="J319" s="68"/>
      <c r="K319" s="68"/>
      <c r="L319" s="68"/>
      <c r="M319" s="306"/>
      <c r="N319" s="207"/>
      <c r="O319" s="207"/>
      <c r="P319" s="307"/>
      <c r="Q319" s="68"/>
      <c r="R319" s="68"/>
      <c r="S319" s="68"/>
      <c r="T319" s="68"/>
    </row>
    <row r="320">
      <c r="A320" s="238"/>
      <c r="B320" s="68"/>
      <c r="C320" s="68"/>
      <c r="D320" s="68"/>
      <c r="E320" s="68"/>
      <c r="F320" s="68"/>
      <c r="G320" s="68"/>
      <c r="H320" s="68"/>
      <c r="I320" s="68"/>
      <c r="J320" s="68"/>
      <c r="K320" s="68"/>
      <c r="L320" s="68"/>
      <c r="M320" s="306"/>
      <c r="N320" s="207"/>
      <c r="O320" s="207"/>
      <c r="P320" s="307"/>
      <c r="Q320" s="68"/>
      <c r="R320" s="68"/>
      <c r="S320" s="68"/>
      <c r="T320" s="68"/>
    </row>
    <row r="321">
      <c r="A321" s="238"/>
      <c r="B321" s="68"/>
      <c r="C321" s="68"/>
      <c r="D321" s="68"/>
      <c r="E321" s="68"/>
      <c r="F321" s="68"/>
      <c r="G321" s="68"/>
      <c r="H321" s="68"/>
      <c r="I321" s="68"/>
      <c r="J321" s="68"/>
      <c r="K321" s="68"/>
      <c r="L321" s="68"/>
      <c r="M321" s="306"/>
      <c r="N321" s="207"/>
      <c r="O321" s="207"/>
      <c r="P321" s="307"/>
      <c r="Q321" s="68"/>
      <c r="R321" s="68"/>
      <c r="S321" s="68"/>
      <c r="T321" s="68"/>
    </row>
    <row r="322">
      <c r="A322" s="238"/>
      <c r="B322" s="68"/>
      <c r="C322" s="68"/>
      <c r="D322" s="68"/>
      <c r="E322" s="68"/>
      <c r="F322" s="68"/>
      <c r="G322" s="68"/>
      <c r="H322" s="68"/>
      <c r="I322" s="68"/>
      <c r="J322" s="68"/>
      <c r="K322" s="68"/>
      <c r="L322" s="68"/>
      <c r="M322" s="306"/>
      <c r="N322" s="207"/>
      <c r="O322" s="207"/>
      <c r="P322" s="307"/>
      <c r="Q322" s="68"/>
      <c r="R322" s="68"/>
      <c r="S322" s="68"/>
      <c r="T322" s="68"/>
    </row>
    <row r="323">
      <c r="A323" s="238"/>
      <c r="B323" s="68"/>
      <c r="C323" s="68"/>
      <c r="D323" s="68"/>
      <c r="E323" s="68"/>
      <c r="F323" s="68"/>
      <c r="G323" s="68"/>
      <c r="H323" s="68"/>
      <c r="I323" s="68"/>
      <c r="J323" s="68"/>
      <c r="K323" s="68"/>
      <c r="L323" s="68"/>
      <c r="M323" s="306"/>
      <c r="N323" s="207"/>
      <c r="O323" s="207"/>
      <c r="P323" s="307"/>
      <c r="Q323" s="68"/>
      <c r="R323" s="68"/>
      <c r="S323" s="68"/>
      <c r="T323" s="68"/>
    </row>
    <row r="324">
      <c r="A324" s="238"/>
      <c r="B324" s="68"/>
      <c r="C324" s="68"/>
      <c r="D324" s="68"/>
      <c r="E324" s="68"/>
      <c r="F324" s="68"/>
      <c r="G324" s="68"/>
      <c r="H324" s="68"/>
      <c r="I324" s="68"/>
      <c r="J324" s="68"/>
      <c r="K324" s="68"/>
      <c r="L324" s="68"/>
      <c r="M324" s="306"/>
      <c r="N324" s="207"/>
      <c r="O324" s="207"/>
      <c r="P324" s="307"/>
      <c r="Q324" s="68"/>
      <c r="R324" s="68"/>
      <c r="S324" s="68"/>
      <c r="T324" s="68"/>
    </row>
    <row r="325">
      <c r="A325" s="238"/>
      <c r="B325" s="68"/>
      <c r="C325" s="68"/>
      <c r="D325" s="68"/>
      <c r="E325" s="68"/>
      <c r="F325" s="68"/>
      <c r="G325" s="68"/>
      <c r="H325" s="68"/>
      <c r="I325" s="68"/>
      <c r="J325" s="68"/>
      <c r="K325" s="68"/>
      <c r="L325" s="68"/>
      <c r="M325" s="306"/>
      <c r="N325" s="207"/>
      <c r="O325" s="207"/>
      <c r="P325" s="307"/>
      <c r="Q325" s="68"/>
      <c r="R325" s="68"/>
      <c r="S325" s="68"/>
      <c r="T325" s="68"/>
    </row>
    <row r="326">
      <c r="A326" s="238"/>
      <c r="B326" s="68"/>
      <c r="C326" s="68"/>
      <c r="D326" s="68"/>
      <c r="E326" s="68"/>
      <c r="F326" s="68"/>
      <c r="G326" s="68"/>
      <c r="H326" s="68"/>
      <c r="I326" s="68"/>
      <c r="J326" s="68"/>
      <c r="K326" s="68"/>
      <c r="L326" s="68"/>
      <c r="M326" s="306"/>
      <c r="N326" s="207"/>
      <c r="O326" s="207"/>
      <c r="P326" s="307"/>
      <c r="Q326" s="68"/>
      <c r="R326" s="68"/>
      <c r="S326" s="68"/>
      <c r="T326" s="68"/>
    </row>
    <row r="327">
      <c r="A327" s="238"/>
      <c r="B327" s="68"/>
      <c r="C327" s="68"/>
      <c r="D327" s="68"/>
      <c r="E327" s="68"/>
      <c r="F327" s="68"/>
      <c r="G327" s="68"/>
      <c r="H327" s="68"/>
      <c r="I327" s="68"/>
      <c r="J327" s="68"/>
      <c r="K327" s="68"/>
      <c r="L327" s="68"/>
      <c r="M327" s="306"/>
      <c r="N327" s="207"/>
      <c r="O327" s="207"/>
      <c r="P327" s="307"/>
      <c r="Q327" s="68"/>
      <c r="R327" s="68"/>
      <c r="S327" s="68"/>
      <c r="T327" s="68"/>
    </row>
    <row r="328">
      <c r="A328" s="238"/>
      <c r="B328" s="68"/>
      <c r="C328" s="68"/>
      <c r="D328" s="68"/>
      <c r="E328" s="68"/>
      <c r="F328" s="68"/>
      <c r="G328" s="68"/>
      <c r="H328" s="68"/>
      <c r="I328" s="68"/>
      <c r="J328" s="68"/>
      <c r="K328" s="68"/>
      <c r="L328" s="68"/>
      <c r="M328" s="306"/>
      <c r="N328" s="207"/>
      <c r="O328" s="207"/>
      <c r="P328" s="307"/>
      <c r="Q328" s="68"/>
      <c r="R328" s="68"/>
      <c r="S328" s="68"/>
      <c r="T328" s="68"/>
    </row>
    <row r="329">
      <c r="A329" s="238"/>
      <c r="B329" s="68"/>
      <c r="C329" s="68"/>
      <c r="D329" s="68"/>
      <c r="E329" s="68"/>
      <c r="F329" s="68"/>
      <c r="G329" s="68"/>
      <c r="H329" s="68"/>
      <c r="I329" s="68"/>
      <c r="J329" s="68"/>
      <c r="K329" s="68"/>
      <c r="L329" s="68"/>
      <c r="M329" s="306"/>
      <c r="N329" s="207"/>
      <c r="O329" s="207"/>
      <c r="P329" s="307"/>
      <c r="Q329" s="68"/>
      <c r="R329" s="68"/>
      <c r="S329" s="68"/>
      <c r="T329" s="68"/>
    </row>
    <row r="330">
      <c r="A330" s="238"/>
      <c r="B330" s="68"/>
      <c r="C330" s="68"/>
      <c r="D330" s="68"/>
      <c r="E330" s="68"/>
      <c r="F330" s="68"/>
      <c r="G330" s="68"/>
      <c r="H330" s="68"/>
      <c r="I330" s="68"/>
      <c r="J330" s="68"/>
      <c r="K330" s="68"/>
      <c r="L330" s="68"/>
      <c r="M330" s="306"/>
      <c r="N330" s="207"/>
      <c r="O330" s="207"/>
      <c r="P330" s="307"/>
      <c r="Q330" s="68"/>
      <c r="R330" s="68"/>
      <c r="S330" s="68"/>
      <c r="T330" s="68"/>
    </row>
    <row r="331">
      <c r="A331" s="238"/>
      <c r="B331" s="68"/>
      <c r="C331" s="68"/>
      <c r="D331" s="68"/>
      <c r="E331" s="68"/>
      <c r="F331" s="68"/>
      <c r="G331" s="68"/>
      <c r="H331" s="68"/>
      <c r="I331" s="68"/>
      <c r="J331" s="68"/>
      <c r="K331" s="68"/>
      <c r="L331" s="68"/>
      <c r="M331" s="306"/>
      <c r="N331" s="207"/>
      <c r="O331" s="207"/>
      <c r="P331" s="307"/>
      <c r="Q331" s="68"/>
      <c r="R331" s="68"/>
      <c r="S331" s="68"/>
      <c r="T331" s="68"/>
    </row>
    <row r="332">
      <c r="A332" s="238"/>
      <c r="B332" s="68"/>
      <c r="C332" s="68"/>
      <c r="D332" s="68"/>
      <c r="E332" s="68"/>
      <c r="F332" s="68"/>
      <c r="G332" s="68"/>
      <c r="H332" s="68"/>
      <c r="I332" s="68"/>
      <c r="J332" s="68"/>
      <c r="K332" s="68"/>
      <c r="L332" s="68"/>
      <c r="M332" s="306"/>
      <c r="N332" s="207"/>
      <c r="O332" s="207"/>
      <c r="P332" s="307"/>
      <c r="Q332" s="68"/>
      <c r="R332" s="68"/>
      <c r="S332" s="68"/>
      <c r="T332" s="68"/>
    </row>
    <row r="333">
      <c r="A333" s="238"/>
      <c r="B333" s="68"/>
      <c r="C333" s="68"/>
      <c r="D333" s="68"/>
      <c r="E333" s="68"/>
      <c r="F333" s="68"/>
      <c r="G333" s="68"/>
      <c r="H333" s="68"/>
      <c r="I333" s="68"/>
      <c r="J333" s="68"/>
      <c r="K333" s="68"/>
      <c r="L333" s="68"/>
      <c r="M333" s="306"/>
      <c r="N333" s="207"/>
      <c r="O333" s="207"/>
      <c r="P333" s="307"/>
      <c r="Q333" s="68"/>
      <c r="R333" s="68"/>
      <c r="S333" s="68"/>
      <c r="T333" s="68"/>
    </row>
    <row r="334">
      <c r="A334" s="238"/>
      <c r="B334" s="68"/>
      <c r="C334" s="68"/>
      <c r="D334" s="68"/>
      <c r="E334" s="68"/>
      <c r="F334" s="68"/>
      <c r="G334" s="68"/>
      <c r="H334" s="68"/>
      <c r="I334" s="68"/>
      <c r="J334" s="68"/>
      <c r="K334" s="68"/>
      <c r="L334" s="68"/>
      <c r="M334" s="306"/>
      <c r="N334" s="207"/>
      <c r="O334" s="207"/>
      <c r="P334" s="307"/>
      <c r="Q334" s="68"/>
      <c r="R334" s="68"/>
      <c r="S334" s="68"/>
      <c r="T334" s="68"/>
    </row>
    <row r="335">
      <c r="A335" s="238"/>
      <c r="B335" s="68"/>
      <c r="C335" s="68"/>
      <c r="D335" s="68"/>
      <c r="E335" s="68"/>
      <c r="F335" s="68"/>
      <c r="G335" s="68"/>
      <c r="H335" s="68"/>
      <c r="I335" s="68"/>
      <c r="J335" s="68"/>
      <c r="K335" s="68"/>
      <c r="L335" s="68"/>
      <c r="M335" s="306"/>
      <c r="N335" s="207"/>
      <c r="O335" s="207"/>
      <c r="P335" s="307"/>
      <c r="Q335" s="68"/>
      <c r="R335" s="68"/>
      <c r="S335" s="68"/>
      <c r="T335" s="68"/>
    </row>
    <row r="336">
      <c r="A336" s="238"/>
      <c r="B336" s="68"/>
      <c r="C336" s="68"/>
      <c r="D336" s="68"/>
      <c r="E336" s="68"/>
      <c r="F336" s="68"/>
      <c r="G336" s="68"/>
      <c r="H336" s="68"/>
      <c r="I336" s="68"/>
      <c r="J336" s="68"/>
      <c r="K336" s="68"/>
      <c r="L336" s="68"/>
      <c r="M336" s="306"/>
      <c r="N336" s="207"/>
      <c r="O336" s="207"/>
      <c r="P336" s="307"/>
      <c r="Q336" s="68"/>
      <c r="R336" s="68"/>
      <c r="S336" s="68"/>
      <c r="T336" s="68"/>
    </row>
    <row r="337">
      <c r="A337" s="238"/>
      <c r="B337" s="68"/>
      <c r="C337" s="68"/>
      <c r="D337" s="68"/>
      <c r="E337" s="68"/>
      <c r="F337" s="68"/>
      <c r="G337" s="68"/>
      <c r="H337" s="68"/>
      <c r="I337" s="68"/>
      <c r="J337" s="68"/>
      <c r="K337" s="68"/>
      <c r="L337" s="68"/>
      <c r="M337" s="306"/>
      <c r="N337" s="207"/>
      <c r="O337" s="207"/>
      <c r="P337" s="307"/>
      <c r="Q337" s="68"/>
      <c r="R337" s="68"/>
      <c r="S337" s="68"/>
      <c r="T337" s="68"/>
    </row>
    <row r="338">
      <c r="A338" s="238"/>
      <c r="B338" s="68"/>
      <c r="C338" s="68"/>
      <c r="D338" s="68"/>
      <c r="E338" s="68"/>
      <c r="F338" s="68"/>
      <c r="G338" s="68"/>
      <c r="H338" s="68"/>
      <c r="I338" s="68"/>
      <c r="J338" s="68"/>
      <c r="K338" s="68"/>
      <c r="L338" s="68"/>
      <c r="M338" s="306"/>
      <c r="N338" s="207"/>
      <c r="O338" s="207"/>
      <c r="P338" s="307"/>
      <c r="Q338" s="68"/>
      <c r="R338" s="68"/>
      <c r="S338" s="68"/>
      <c r="T338" s="68"/>
    </row>
    <row r="339">
      <c r="A339" s="238"/>
      <c r="B339" s="68"/>
      <c r="C339" s="68"/>
      <c r="D339" s="68"/>
      <c r="E339" s="68"/>
      <c r="F339" s="68"/>
      <c r="G339" s="68"/>
      <c r="H339" s="68"/>
      <c r="I339" s="68"/>
      <c r="J339" s="68"/>
      <c r="K339" s="68"/>
      <c r="L339" s="68"/>
      <c r="M339" s="306"/>
      <c r="N339" s="207"/>
      <c r="O339" s="207"/>
      <c r="P339" s="307"/>
      <c r="Q339" s="68"/>
      <c r="R339" s="68"/>
      <c r="S339" s="68"/>
      <c r="T339" s="68"/>
    </row>
    <row r="340">
      <c r="A340" s="238"/>
      <c r="B340" s="68"/>
      <c r="C340" s="68"/>
      <c r="D340" s="68"/>
      <c r="E340" s="68"/>
      <c r="F340" s="68"/>
      <c r="G340" s="68"/>
      <c r="H340" s="68"/>
      <c r="I340" s="68"/>
      <c r="J340" s="68"/>
      <c r="K340" s="68"/>
      <c r="L340" s="68"/>
      <c r="M340" s="306"/>
      <c r="N340" s="207"/>
      <c r="O340" s="207"/>
      <c r="P340" s="307"/>
      <c r="Q340" s="68"/>
      <c r="R340" s="68"/>
      <c r="S340" s="68"/>
      <c r="T340" s="68"/>
    </row>
    <row r="341">
      <c r="A341" s="238"/>
      <c r="B341" s="68"/>
      <c r="C341" s="68"/>
      <c r="D341" s="68"/>
      <c r="E341" s="68"/>
      <c r="F341" s="68"/>
      <c r="G341" s="68"/>
      <c r="H341" s="68"/>
      <c r="I341" s="68"/>
      <c r="J341" s="68"/>
      <c r="K341" s="68"/>
      <c r="L341" s="68"/>
      <c r="M341" s="306"/>
      <c r="N341" s="207"/>
      <c r="O341" s="207"/>
      <c r="P341" s="307"/>
      <c r="Q341" s="68"/>
      <c r="R341" s="68"/>
      <c r="S341" s="68"/>
      <c r="T341" s="68"/>
    </row>
    <row r="342">
      <c r="A342" s="238"/>
      <c r="B342" s="68"/>
      <c r="C342" s="68"/>
      <c r="D342" s="68"/>
      <c r="E342" s="68"/>
      <c r="F342" s="68"/>
      <c r="G342" s="68"/>
      <c r="H342" s="68"/>
      <c r="I342" s="68"/>
      <c r="J342" s="68"/>
      <c r="K342" s="68"/>
      <c r="L342" s="68"/>
      <c r="M342" s="306"/>
      <c r="N342" s="207"/>
      <c r="O342" s="207"/>
      <c r="P342" s="307"/>
      <c r="Q342" s="68"/>
      <c r="R342" s="68"/>
      <c r="S342" s="68"/>
      <c r="T342" s="68"/>
    </row>
    <row r="343">
      <c r="A343" s="238"/>
      <c r="B343" s="68"/>
      <c r="C343" s="68"/>
      <c r="D343" s="68"/>
      <c r="E343" s="68"/>
      <c r="F343" s="68"/>
      <c r="G343" s="68"/>
      <c r="H343" s="68"/>
      <c r="I343" s="68"/>
      <c r="J343" s="68"/>
      <c r="K343" s="68"/>
      <c r="L343" s="68"/>
      <c r="M343" s="306"/>
      <c r="N343" s="207"/>
      <c r="O343" s="207"/>
      <c r="P343" s="307"/>
      <c r="Q343" s="68"/>
      <c r="R343" s="68"/>
      <c r="S343" s="68"/>
      <c r="T343" s="68"/>
    </row>
    <row r="344">
      <c r="A344" s="238"/>
      <c r="B344" s="68"/>
      <c r="C344" s="68"/>
      <c r="D344" s="68"/>
      <c r="E344" s="68"/>
      <c r="F344" s="68"/>
      <c r="G344" s="68"/>
      <c r="H344" s="68"/>
      <c r="I344" s="68"/>
      <c r="J344" s="68"/>
      <c r="K344" s="68"/>
      <c r="L344" s="68"/>
      <c r="M344" s="306"/>
      <c r="N344" s="207"/>
      <c r="O344" s="207"/>
      <c r="P344" s="307"/>
      <c r="Q344" s="68"/>
      <c r="R344" s="68"/>
      <c r="S344" s="68"/>
      <c r="T344" s="68"/>
    </row>
    <row r="345">
      <c r="A345" s="238"/>
      <c r="B345" s="68"/>
      <c r="C345" s="68"/>
      <c r="D345" s="68"/>
      <c r="E345" s="68"/>
      <c r="F345" s="68"/>
      <c r="G345" s="68"/>
      <c r="H345" s="68"/>
      <c r="I345" s="68"/>
      <c r="J345" s="68"/>
      <c r="K345" s="68"/>
      <c r="L345" s="68"/>
      <c r="M345" s="306"/>
      <c r="N345" s="207"/>
      <c r="O345" s="207"/>
      <c r="P345" s="307"/>
      <c r="Q345" s="68"/>
      <c r="R345" s="68"/>
      <c r="S345" s="68"/>
      <c r="T345" s="68"/>
    </row>
    <row r="346">
      <c r="A346" s="238"/>
      <c r="B346" s="68"/>
      <c r="C346" s="68"/>
      <c r="D346" s="68"/>
      <c r="E346" s="68"/>
      <c r="F346" s="68"/>
      <c r="G346" s="68"/>
      <c r="H346" s="68"/>
      <c r="I346" s="68"/>
      <c r="J346" s="68"/>
      <c r="K346" s="68"/>
      <c r="L346" s="68"/>
      <c r="M346" s="306"/>
      <c r="N346" s="207"/>
      <c r="O346" s="207"/>
      <c r="P346" s="307"/>
      <c r="Q346" s="68"/>
      <c r="R346" s="68"/>
      <c r="S346" s="68"/>
      <c r="T346" s="68"/>
    </row>
    <row r="347">
      <c r="A347" s="238"/>
      <c r="B347" s="68"/>
      <c r="C347" s="68"/>
      <c r="D347" s="68"/>
      <c r="E347" s="68"/>
      <c r="F347" s="68"/>
      <c r="G347" s="68"/>
      <c r="H347" s="68"/>
      <c r="I347" s="68"/>
      <c r="J347" s="68"/>
      <c r="K347" s="68"/>
      <c r="L347" s="68"/>
      <c r="M347" s="306"/>
      <c r="N347" s="207"/>
      <c r="O347" s="207"/>
      <c r="P347" s="307"/>
      <c r="Q347" s="68"/>
      <c r="R347" s="68"/>
      <c r="S347" s="68"/>
      <c r="T347" s="68"/>
    </row>
    <row r="348">
      <c r="A348" s="238"/>
      <c r="B348" s="68"/>
      <c r="C348" s="68"/>
      <c r="D348" s="68"/>
      <c r="E348" s="68"/>
      <c r="F348" s="68"/>
      <c r="G348" s="68"/>
      <c r="H348" s="68"/>
      <c r="I348" s="68"/>
      <c r="J348" s="68"/>
      <c r="K348" s="68"/>
      <c r="L348" s="68"/>
      <c r="M348" s="306"/>
      <c r="N348" s="207"/>
      <c r="O348" s="207"/>
      <c r="P348" s="307"/>
      <c r="Q348" s="68"/>
      <c r="R348" s="68"/>
      <c r="S348" s="68"/>
      <c r="T348" s="68"/>
    </row>
    <row r="349">
      <c r="A349" s="238"/>
      <c r="B349" s="68"/>
      <c r="C349" s="68"/>
      <c r="D349" s="68"/>
      <c r="E349" s="68"/>
      <c r="F349" s="68"/>
      <c r="G349" s="68"/>
      <c r="H349" s="68"/>
      <c r="I349" s="68"/>
      <c r="J349" s="68"/>
      <c r="K349" s="68"/>
      <c r="L349" s="68"/>
      <c r="M349" s="306"/>
      <c r="N349" s="207"/>
      <c r="O349" s="207"/>
      <c r="P349" s="307"/>
      <c r="Q349" s="68"/>
      <c r="R349" s="68"/>
      <c r="S349" s="68"/>
      <c r="T349" s="68"/>
    </row>
    <row r="350">
      <c r="A350" s="238"/>
      <c r="B350" s="68"/>
      <c r="C350" s="68"/>
      <c r="D350" s="68"/>
      <c r="E350" s="68"/>
      <c r="F350" s="68"/>
      <c r="G350" s="68"/>
      <c r="H350" s="68"/>
      <c r="I350" s="68"/>
      <c r="J350" s="68"/>
      <c r="K350" s="68"/>
      <c r="L350" s="68"/>
      <c r="M350" s="306"/>
      <c r="N350" s="207"/>
      <c r="O350" s="207"/>
      <c r="P350" s="307"/>
      <c r="Q350" s="68"/>
      <c r="R350" s="68"/>
      <c r="S350" s="68"/>
      <c r="T350" s="68"/>
    </row>
    <row r="351">
      <c r="A351" s="238"/>
      <c r="B351" s="68"/>
      <c r="C351" s="68"/>
      <c r="D351" s="68"/>
      <c r="E351" s="68"/>
      <c r="F351" s="68"/>
      <c r="G351" s="68"/>
      <c r="H351" s="68"/>
      <c r="I351" s="68"/>
      <c r="J351" s="68"/>
      <c r="K351" s="68"/>
      <c r="L351" s="68"/>
      <c r="M351" s="306"/>
      <c r="N351" s="207"/>
      <c r="O351" s="207"/>
      <c r="P351" s="307"/>
      <c r="Q351" s="68"/>
      <c r="R351" s="68"/>
      <c r="S351" s="68"/>
      <c r="T351" s="68"/>
    </row>
    <row r="352">
      <c r="A352" s="238"/>
      <c r="B352" s="68"/>
      <c r="C352" s="68"/>
      <c r="D352" s="68"/>
      <c r="E352" s="68"/>
      <c r="F352" s="68"/>
      <c r="G352" s="68"/>
      <c r="H352" s="68"/>
      <c r="I352" s="68"/>
      <c r="J352" s="68"/>
      <c r="K352" s="68"/>
      <c r="L352" s="68"/>
      <c r="M352" s="306"/>
      <c r="N352" s="207"/>
      <c r="O352" s="207"/>
      <c r="P352" s="307"/>
      <c r="Q352" s="68"/>
      <c r="R352" s="68"/>
      <c r="S352" s="68"/>
      <c r="T352" s="68"/>
    </row>
    <row r="353">
      <c r="A353" s="238"/>
      <c r="B353" s="68"/>
      <c r="C353" s="68"/>
      <c r="D353" s="68"/>
      <c r="E353" s="68"/>
      <c r="F353" s="68"/>
      <c r="G353" s="68"/>
      <c r="H353" s="68"/>
      <c r="I353" s="68"/>
      <c r="J353" s="68"/>
      <c r="K353" s="68"/>
      <c r="L353" s="68"/>
      <c r="M353" s="306"/>
      <c r="N353" s="207"/>
      <c r="O353" s="207"/>
      <c r="P353" s="307"/>
      <c r="Q353" s="68"/>
      <c r="R353" s="68"/>
      <c r="S353" s="68"/>
      <c r="T353" s="68"/>
    </row>
    <row r="354">
      <c r="A354" s="238"/>
      <c r="B354" s="68"/>
      <c r="C354" s="68"/>
      <c r="D354" s="68"/>
      <c r="E354" s="68"/>
      <c r="F354" s="68"/>
      <c r="G354" s="68"/>
      <c r="H354" s="68"/>
      <c r="I354" s="68"/>
      <c r="J354" s="68"/>
      <c r="K354" s="68"/>
      <c r="L354" s="68"/>
      <c r="M354" s="306"/>
      <c r="N354" s="207"/>
      <c r="O354" s="207"/>
      <c r="P354" s="307"/>
      <c r="Q354" s="68"/>
      <c r="R354" s="68"/>
      <c r="S354" s="68"/>
      <c r="T354" s="68"/>
    </row>
    <row r="355">
      <c r="A355" s="238"/>
      <c r="B355" s="68"/>
      <c r="C355" s="68"/>
      <c r="D355" s="68"/>
      <c r="E355" s="68"/>
      <c r="F355" s="68"/>
      <c r="G355" s="68"/>
      <c r="H355" s="68"/>
      <c r="I355" s="68"/>
      <c r="J355" s="68"/>
      <c r="K355" s="68"/>
      <c r="L355" s="68"/>
      <c r="M355" s="306"/>
      <c r="N355" s="207"/>
      <c r="O355" s="207"/>
      <c r="P355" s="307"/>
      <c r="Q355" s="68"/>
      <c r="R355" s="68"/>
      <c r="S355" s="68"/>
      <c r="T355" s="68"/>
    </row>
    <row r="356">
      <c r="A356" s="238"/>
      <c r="B356" s="68"/>
      <c r="C356" s="68"/>
      <c r="D356" s="68"/>
      <c r="E356" s="68"/>
      <c r="F356" s="68"/>
      <c r="G356" s="68"/>
      <c r="H356" s="68"/>
      <c r="I356" s="68"/>
      <c r="J356" s="68"/>
      <c r="K356" s="68"/>
      <c r="L356" s="68"/>
      <c r="M356" s="306"/>
      <c r="N356" s="207"/>
      <c r="O356" s="207"/>
      <c r="P356" s="307"/>
      <c r="Q356" s="68"/>
      <c r="R356" s="68"/>
      <c r="S356" s="68"/>
      <c r="T356" s="68"/>
    </row>
    <row r="357">
      <c r="A357" s="238"/>
      <c r="B357" s="68"/>
      <c r="C357" s="68"/>
      <c r="D357" s="68"/>
      <c r="E357" s="68"/>
      <c r="F357" s="68"/>
      <c r="G357" s="68"/>
      <c r="H357" s="68"/>
      <c r="I357" s="68"/>
      <c r="J357" s="68"/>
      <c r="K357" s="68"/>
      <c r="L357" s="68"/>
      <c r="M357" s="306"/>
      <c r="N357" s="207"/>
      <c r="O357" s="207"/>
      <c r="P357" s="307"/>
      <c r="Q357" s="68"/>
      <c r="R357" s="68"/>
      <c r="S357" s="68"/>
      <c r="T357" s="68"/>
    </row>
    <row r="358">
      <c r="A358" s="238"/>
      <c r="B358" s="68"/>
      <c r="C358" s="68"/>
      <c r="D358" s="68"/>
      <c r="E358" s="68"/>
      <c r="F358" s="68"/>
      <c r="G358" s="68"/>
      <c r="H358" s="68"/>
      <c r="I358" s="68"/>
      <c r="J358" s="68"/>
      <c r="K358" s="68"/>
      <c r="L358" s="68"/>
      <c r="M358" s="306"/>
      <c r="N358" s="207"/>
      <c r="O358" s="207"/>
      <c r="P358" s="307"/>
      <c r="Q358" s="68"/>
      <c r="R358" s="68"/>
      <c r="S358" s="68"/>
      <c r="T358" s="68"/>
    </row>
    <row r="359">
      <c r="A359" s="238"/>
      <c r="B359" s="68"/>
      <c r="C359" s="68"/>
      <c r="D359" s="68"/>
      <c r="E359" s="68"/>
      <c r="F359" s="68"/>
      <c r="G359" s="68"/>
      <c r="H359" s="68"/>
      <c r="I359" s="68"/>
      <c r="J359" s="68"/>
      <c r="K359" s="68"/>
      <c r="L359" s="68"/>
      <c r="M359" s="306"/>
      <c r="N359" s="207"/>
      <c r="O359" s="207"/>
      <c r="P359" s="307"/>
      <c r="Q359" s="68"/>
      <c r="R359" s="68"/>
      <c r="S359" s="68"/>
      <c r="T359" s="68"/>
    </row>
    <row r="360">
      <c r="A360" s="238"/>
      <c r="B360" s="68"/>
      <c r="C360" s="68"/>
      <c r="D360" s="68"/>
      <c r="E360" s="68"/>
      <c r="F360" s="68"/>
      <c r="G360" s="68"/>
      <c r="H360" s="68"/>
      <c r="I360" s="68"/>
      <c r="J360" s="68"/>
      <c r="K360" s="68"/>
      <c r="L360" s="68"/>
      <c r="M360" s="306"/>
      <c r="N360" s="207"/>
      <c r="O360" s="207"/>
      <c r="P360" s="307"/>
      <c r="Q360" s="68"/>
      <c r="R360" s="68"/>
      <c r="S360" s="68"/>
      <c r="T360" s="68"/>
    </row>
    <row r="361">
      <c r="A361" s="238"/>
      <c r="B361" s="68"/>
      <c r="C361" s="68"/>
      <c r="D361" s="68"/>
      <c r="E361" s="68"/>
      <c r="F361" s="68"/>
      <c r="G361" s="68"/>
      <c r="H361" s="68"/>
      <c r="I361" s="68"/>
      <c r="J361" s="68"/>
      <c r="K361" s="68"/>
      <c r="L361" s="68"/>
      <c r="M361" s="306"/>
      <c r="N361" s="207"/>
      <c r="O361" s="207"/>
      <c r="P361" s="307"/>
      <c r="Q361" s="68"/>
      <c r="R361" s="68"/>
      <c r="S361" s="68"/>
      <c r="T361" s="68"/>
    </row>
    <row r="362">
      <c r="A362" s="238"/>
      <c r="B362" s="68"/>
      <c r="C362" s="68"/>
      <c r="D362" s="68"/>
      <c r="E362" s="68"/>
      <c r="F362" s="68"/>
      <c r="G362" s="68"/>
      <c r="H362" s="68"/>
      <c r="I362" s="68"/>
      <c r="J362" s="68"/>
      <c r="K362" s="68"/>
      <c r="L362" s="68"/>
      <c r="M362" s="306"/>
      <c r="N362" s="207"/>
      <c r="O362" s="207"/>
      <c r="P362" s="307"/>
      <c r="Q362" s="68"/>
      <c r="R362" s="68"/>
      <c r="S362" s="68"/>
      <c r="T362" s="68"/>
    </row>
    <row r="363">
      <c r="A363" s="238"/>
      <c r="B363" s="68"/>
      <c r="C363" s="68"/>
      <c r="D363" s="68"/>
      <c r="E363" s="68"/>
      <c r="F363" s="68"/>
      <c r="G363" s="68"/>
      <c r="H363" s="68"/>
      <c r="I363" s="68"/>
      <c r="J363" s="68"/>
      <c r="K363" s="68"/>
      <c r="L363" s="68"/>
      <c r="M363" s="306"/>
      <c r="N363" s="207"/>
      <c r="O363" s="207"/>
      <c r="P363" s="307"/>
      <c r="Q363" s="68"/>
      <c r="R363" s="68"/>
      <c r="S363" s="68"/>
      <c r="T363" s="68"/>
    </row>
    <row r="364">
      <c r="A364" s="238"/>
      <c r="B364" s="68"/>
      <c r="C364" s="68"/>
      <c r="D364" s="68"/>
      <c r="E364" s="68"/>
      <c r="F364" s="68"/>
      <c r="G364" s="68"/>
      <c r="H364" s="68"/>
      <c r="I364" s="68"/>
      <c r="J364" s="68"/>
      <c r="K364" s="68"/>
      <c r="L364" s="68"/>
      <c r="M364" s="306"/>
      <c r="N364" s="207"/>
      <c r="O364" s="207"/>
      <c r="P364" s="307"/>
      <c r="Q364" s="68"/>
      <c r="R364" s="68"/>
      <c r="S364" s="68"/>
      <c r="T364" s="68"/>
    </row>
    <row r="365">
      <c r="A365" s="238"/>
      <c r="B365" s="68"/>
      <c r="C365" s="68"/>
      <c r="D365" s="68"/>
      <c r="E365" s="68"/>
      <c r="F365" s="68"/>
      <c r="G365" s="68"/>
      <c r="H365" s="68"/>
      <c r="I365" s="68"/>
      <c r="J365" s="68"/>
      <c r="K365" s="68"/>
      <c r="L365" s="68"/>
      <c r="M365" s="306"/>
      <c r="N365" s="207"/>
      <c r="O365" s="207"/>
      <c r="P365" s="307"/>
      <c r="Q365" s="68"/>
      <c r="R365" s="68"/>
      <c r="S365" s="68"/>
      <c r="T365" s="68"/>
    </row>
    <row r="366">
      <c r="A366" s="238"/>
      <c r="B366" s="68"/>
      <c r="C366" s="68"/>
      <c r="D366" s="68"/>
      <c r="E366" s="68"/>
      <c r="F366" s="68"/>
      <c r="G366" s="68"/>
      <c r="H366" s="68"/>
      <c r="I366" s="68"/>
      <c r="J366" s="68"/>
      <c r="K366" s="68"/>
      <c r="L366" s="68"/>
      <c r="M366" s="306"/>
      <c r="N366" s="207"/>
      <c r="O366" s="207"/>
      <c r="P366" s="307"/>
      <c r="Q366" s="68"/>
      <c r="R366" s="68"/>
      <c r="S366" s="68"/>
      <c r="T366" s="68"/>
    </row>
    <row r="367">
      <c r="A367" s="238"/>
      <c r="B367" s="68"/>
      <c r="C367" s="68"/>
      <c r="D367" s="68"/>
      <c r="E367" s="68"/>
      <c r="F367" s="68"/>
      <c r="G367" s="68"/>
      <c r="H367" s="68"/>
      <c r="I367" s="68"/>
      <c r="J367" s="68"/>
      <c r="K367" s="68"/>
      <c r="L367" s="68"/>
      <c r="M367" s="306"/>
      <c r="N367" s="207"/>
      <c r="O367" s="207"/>
      <c r="P367" s="307"/>
      <c r="Q367" s="68"/>
      <c r="R367" s="68"/>
      <c r="S367" s="68"/>
      <c r="T367" s="68"/>
    </row>
    <row r="368">
      <c r="A368" s="238"/>
      <c r="B368" s="68"/>
      <c r="C368" s="68"/>
      <c r="D368" s="68"/>
      <c r="E368" s="68"/>
      <c r="F368" s="68"/>
      <c r="G368" s="68"/>
      <c r="H368" s="68"/>
      <c r="I368" s="68"/>
      <c r="J368" s="68"/>
      <c r="K368" s="68"/>
      <c r="L368" s="68"/>
      <c r="M368" s="306"/>
      <c r="N368" s="207"/>
      <c r="O368" s="207"/>
      <c r="P368" s="307"/>
      <c r="Q368" s="68"/>
      <c r="R368" s="68"/>
      <c r="S368" s="68"/>
      <c r="T368" s="68"/>
    </row>
    <row r="369">
      <c r="A369" s="238"/>
      <c r="B369" s="68"/>
      <c r="C369" s="68"/>
      <c r="D369" s="68"/>
      <c r="E369" s="68"/>
      <c r="F369" s="68"/>
      <c r="G369" s="68"/>
      <c r="H369" s="68"/>
      <c r="I369" s="68"/>
      <c r="J369" s="68"/>
      <c r="K369" s="68"/>
      <c r="L369" s="68"/>
      <c r="M369" s="306"/>
      <c r="N369" s="207"/>
      <c r="O369" s="207"/>
      <c r="P369" s="307"/>
      <c r="Q369" s="68"/>
      <c r="R369" s="68"/>
      <c r="S369" s="68"/>
      <c r="T369" s="68"/>
    </row>
    <row r="370">
      <c r="A370" s="238"/>
      <c r="B370" s="68"/>
      <c r="C370" s="68"/>
      <c r="D370" s="68"/>
      <c r="E370" s="68"/>
      <c r="F370" s="68"/>
      <c r="G370" s="68"/>
      <c r="H370" s="68"/>
      <c r="I370" s="68"/>
      <c r="J370" s="68"/>
      <c r="K370" s="68"/>
      <c r="L370" s="68"/>
      <c r="M370" s="306"/>
      <c r="N370" s="207"/>
      <c r="O370" s="207"/>
      <c r="P370" s="307"/>
      <c r="Q370" s="68"/>
      <c r="R370" s="68"/>
      <c r="S370" s="68"/>
      <c r="T370" s="68"/>
    </row>
    <row r="371">
      <c r="A371" s="238"/>
      <c r="B371" s="68"/>
      <c r="C371" s="68"/>
      <c r="D371" s="68"/>
      <c r="E371" s="68"/>
      <c r="F371" s="68"/>
      <c r="G371" s="68"/>
      <c r="H371" s="68"/>
      <c r="I371" s="68"/>
      <c r="J371" s="68"/>
      <c r="K371" s="68"/>
      <c r="L371" s="68"/>
      <c r="M371" s="306"/>
      <c r="N371" s="207"/>
      <c r="O371" s="207"/>
      <c r="P371" s="307"/>
      <c r="Q371" s="68"/>
      <c r="R371" s="68"/>
      <c r="S371" s="68"/>
      <c r="T371" s="68"/>
    </row>
    <row r="372">
      <c r="A372" s="238"/>
      <c r="B372" s="68"/>
      <c r="C372" s="68"/>
      <c r="D372" s="68"/>
      <c r="E372" s="68"/>
      <c r="F372" s="68"/>
      <c r="G372" s="68"/>
      <c r="H372" s="68"/>
      <c r="I372" s="68"/>
      <c r="J372" s="68"/>
      <c r="K372" s="68"/>
      <c r="L372" s="68"/>
      <c r="M372" s="306"/>
      <c r="N372" s="207"/>
      <c r="O372" s="207"/>
      <c r="P372" s="307"/>
      <c r="Q372" s="68"/>
      <c r="R372" s="68"/>
      <c r="S372" s="68"/>
      <c r="T372" s="68"/>
    </row>
    <row r="373">
      <c r="A373" s="238"/>
      <c r="B373" s="68"/>
      <c r="C373" s="68"/>
      <c r="D373" s="68"/>
      <c r="E373" s="68"/>
      <c r="F373" s="68"/>
      <c r="G373" s="68"/>
      <c r="H373" s="68"/>
      <c r="I373" s="68"/>
      <c r="J373" s="68"/>
      <c r="K373" s="68"/>
      <c r="L373" s="68"/>
      <c r="M373" s="306"/>
      <c r="N373" s="207"/>
      <c r="O373" s="207"/>
      <c r="P373" s="307"/>
      <c r="Q373" s="68"/>
      <c r="R373" s="68"/>
      <c r="S373" s="68"/>
      <c r="T373" s="68"/>
    </row>
    <row r="374">
      <c r="A374" s="238"/>
      <c r="B374" s="68"/>
      <c r="C374" s="68"/>
      <c r="D374" s="68"/>
      <c r="E374" s="68"/>
      <c r="F374" s="68"/>
      <c r="G374" s="68"/>
      <c r="H374" s="68"/>
      <c r="I374" s="68"/>
      <c r="J374" s="68"/>
      <c r="K374" s="68"/>
      <c r="L374" s="68"/>
      <c r="M374" s="306"/>
      <c r="N374" s="207"/>
      <c r="O374" s="207"/>
      <c r="P374" s="307"/>
      <c r="Q374" s="68"/>
      <c r="R374" s="68"/>
      <c r="S374" s="68"/>
      <c r="T374" s="68"/>
    </row>
    <row r="375">
      <c r="A375" s="238"/>
      <c r="B375" s="68"/>
      <c r="C375" s="68"/>
      <c r="D375" s="68"/>
      <c r="E375" s="68"/>
      <c r="F375" s="68"/>
      <c r="G375" s="68"/>
      <c r="H375" s="68"/>
      <c r="I375" s="68"/>
      <c r="J375" s="68"/>
      <c r="K375" s="68"/>
      <c r="L375" s="68"/>
      <c r="M375" s="306"/>
      <c r="N375" s="207"/>
      <c r="O375" s="207"/>
      <c r="P375" s="307"/>
      <c r="Q375" s="68"/>
      <c r="R375" s="68"/>
      <c r="S375" s="68"/>
      <c r="T375" s="68"/>
    </row>
    <row r="376">
      <c r="A376" s="238"/>
      <c r="B376" s="68"/>
      <c r="C376" s="68"/>
      <c r="D376" s="68"/>
      <c r="E376" s="68"/>
      <c r="F376" s="68"/>
      <c r="G376" s="68"/>
      <c r="H376" s="68"/>
      <c r="I376" s="68"/>
      <c r="J376" s="68"/>
      <c r="K376" s="68"/>
      <c r="L376" s="68"/>
      <c r="M376" s="306"/>
      <c r="N376" s="207"/>
      <c r="O376" s="207"/>
      <c r="P376" s="307"/>
      <c r="Q376" s="68"/>
      <c r="R376" s="68"/>
      <c r="S376" s="68"/>
      <c r="T376" s="68"/>
    </row>
    <row r="377">
      <c r="A377" s="238"/>
      <c r="B377" s="68"/>
      <c r="C377" s="68"/>
      <c r="D377" s="68"/>
      <c r="E377" s="68"/>
      <c r="F377" s="68"/>
      <c r="G377" s="68"/>
      <c r="H377" s="68"/>
      <c r="I377" s="68"/>
      <c r="J377" s="68"/>
      <c r="K377" s="68"/>
      <c r="L377" s="68"/>
      <c r="M377" s="306"/>
      <c r="N377" s="207"/>
      <c r="O377" s="207"/>
      <c r="P377" s="307"/>
      <c r="Q377" s="68"/>
      <c r="R377" s="68"/>
      <c r="S377" s="68"/>
      <c r="T377" s="68"/>
    </row>
    <row r="378">
      <c r="A378" s="238"/>
      <c r="B378" s="68"/>
      <c r="C378" s="68"/>
      <c r="D378" s="68"/>
      <c r="E378" s="68"/>
      <c r="F378" s="68"/>
      <c r="G378" s="68"/>
      <c r="H378" s="68"/>
      <c r="I378" s="68"/>
      <c r="J378" s="68"/>
      <c r="K378" s="68"/>
      <c r="L378" s="68"/>
      <c r="M378" s="306"/>
      <c r="N378" s="207"/>
      <c r="O378" s="207"/>
      <c r="P378" s="307"/>
      <c r="Q378" s="68"/>
      <c r="R378" s="68"/>
      <c r="S378" s="68"/>
      <c r="T378" s="68"/>
    </row>
    <row r="379">
      <c r="A379" s="238"/>
      <c r="B379" s="68"/>
      <c r="C379" s="68"/>
      <c r="D379" s="68"/>
      <c r="E379" s="68"/>
      <c r="F379" s="68"/>
      <c r="G379" s="68"/>
      <c r="H379" s="68"/>
      <c r="I379" s="68"/>
      <c r="J379" s="68"/>
      <c r="K379" s="68"/>
      <c r="L379" s="68"/>
      <c r="M379" s="306"/>
      <c r="N379" s="207"/>
      <c r="O379" s="207"/>
      <c r="P379" s="307"/>
      <c r="Q379" s="68"/>
      <c r="R379" s="68"/>
      <c r="S379" s="68"/>
      <c r="T379" s="68"/>
    </row>
    <row r="380">
      <c r="A380" s="238"/>
      <c r="B380" s="68"/>
      <c r="C380" s="68"/>
      <c r="D380" s="68"/>
      <c r="E380" s="68"/>
      <c r="F380" s="68"/>
      <c r="G380" s="68"/>
      <c r="H380" s="68"/>
      <c r="I380" s="68"/>
      <c r="J380" s="68"/>
      <c r="K380" s="68"/>
      <c r="L380" s="68"/>
      <c r="M380" s="306"/>
      <c r="N380" s="207"/>
      <c r="O380" s="207"/>
      <c r="P380" s="307"/>
      <c r="Q380" s="68"/>
      <c r="R380" s="68"/>
      <c r="S380" s="68"/>
      <c r="T380" s="68"/>
    </row>
    <row r="381">
      <c r="A381" s="238"/>
      <c r="B381" s="68"/>
      <c r="C381" s="68"/>
      <c r="D381" s="68"/>
      <c r="E381" s="68"/>
      <c r="F381" s="68"/>
      <c r="G381" s="68"/>
      <c r="H381" s="68"/>
      <c r="I381" s="68"/>
      <c r="J381" s="68"/>
      <c r="K381" s="68"/>
      <c r="L381" s="68"/>
      <c r="M381" s="306"/>
      <c r="N381" s="207"/>
      <c r="O381" s="207"/>
      <c r="P381" s="307"/>
      <c r="Q381" s="68"/>
      <c r="R381" s="68"/>
      <c r="S381" s="68"/>
      <c r="T381" s="68"/>
    </row>
    <row r="382">
      <c r="A382" s="238"/>
      <c r="B382" s="68"/>
      <c r="C382" s="68"/>
      <c r="D382" s="68"/>
      <c r="E382" s="68"/>
      <c r="F382" s="68"/>
      <c r="G382" s="68"/>
      <c r="H382" s="68"/>
      <c r="I382" s="68"/>
      <c r="J382" s="68"/>
      <c r="K382" s="68"/>
      <c r="L382" s="68"/>
      <c r="M382" s="306"/>
      <c r="N382" s="207"/>
      <c r="O382" s="207"/>
      <c r="P382" s="307"/>
      <c r="Q382" s="68"/>
      <c r="R382" s="68"/>
      <c r="S382" s="68"/>
      <c r="T382" s="68"/>
    </row>
    <row r="383">
      <c r="A383" s="238"/>
      <c r="B383" s="68"/>
      <c r="C383" s="68"/>
      <c r="D383" s="68"/>
      <c r="E383" s="68"/>
      <c r="F383" s="68"/>
      <c r="G383" s="68"/>
      <c r="H383" s="68"/>
      <c r="I383" s="68"/>
      <c r="J383" s="68"/>
      <c r="K383" s="68"/>
      <c r="L383" s="68"/>
      <c r="M383" s="306"/>
      <c r="N383" s="207"/>
      <c r="O383" s="207"/>
      <c r="P383" s="307"/>
      <c r="Q383" s="68"/>
      <c r="R383" s="68"/>
      <c r="S383" s="68"/>
      <c r="T383" s="68"/>
    </row>
    <row r="384">
      <c r="A384" s="238"/>
      <c r="B384" s="68"/>
      <c r="C384" s="68"/>
      <c r="D384" s="68"/>
      <c r="E384" s="68"/>
      <c r="F384" s="68"/>
      <c r="G384" s="68"/>
      <c r="H384" s="68"/>
      <c r="I384" s="68"/>
      <c r="J384" s="68"/>
      <c r="K384" s="68"/>
      <c r="L384" s="68"/>
      <c r="M384" s="306"/>
      <c r="N384" s="207"/>
      <c r="O384" s="207"/>
      <c r="P384" s="307"/>
      <c r="Q384" s="68"/>
      <c r="R384" s="68"/>
      <c r="S384" s="68"/>
      <c r="T384" s="68"/>
    </row>
    <row r="385">
      <c r="A385" s="238"/>
      <c r="B385" s="68"/>
      <c r="C385" s="68"/>
      <c r="D385" s="68"/>
      <c r="E385" s="68"/>
      <c r="F385" s="68"/>
      <c r="G385" s="68"/>
      <c r="H385" s="68"/>
      <c r="I385" s="68"/>
      <c r="J385" s="68"/>
      <c r="K385" s="68"/>
      <c r="L385" s="68"/>
      <c r="M385" s="306"/>
      <c r="N385" s="207"/>
      <c r="O385" s="207"/>
      <c r="P385" s="307"/>
      <c r="Q385" s="68"/>
      <c r="R385" s="68"/>
      <c r="S385" s="68"/>
      <c r="T385" s="68"/>
    </row>
    <row r="386">
      <c r="A386" s="238"/>
      <c r="B386" s="68"/>
      <c r="C386" s="68"/>
      <c r="D386" s="68"/>
      <c r="E386" s="68"/>
      <c r="F386" s="68"/>
      <c r="G386" s="68"/>
      <c r="H386" s="68"/>
      <c r="I386" s="68"/>
      <c r="J386" s="68"/>
      <c r="K386" s="68"/>
      <c r="L386" s="68"/>
      <c r="M386" s="306"/>
      <c r="N386" s="207"/>
      <c r="O386" s="207"/>
      <c r="P386" s="307"/>
      <c r="Q386" s="68"/>
      <c r="R386" s="68"/>
      <c r="S386" s="68"/>
      <c r="T386" s="68"/>
    </row>
    <row r="387">
      <c r="A387" s="238"/>
      <c r="B387" s="68"/>
      <c r="C387" s="68"/>
      <c r="D387" s="68"/>
      <c r="E387" s="68"/>
      <c r="F387" s="68"/>
      <c r="G387" s="68"/>
      <c r="H387" s="68"/>
      <c r="I387" s="68"/>
      <c r="J387" s="68"/>
      <c r="K387" s="68"/>
      <c r="L387" s="68"/>
      <c r="M387" s="306"/>
      <c r="N387" s="207"/>
      <c r="O387" s="207"/>
      <c r="P387" s="307"/>
      <c r="Q387" s="68"/>
      <c r="R387" s="68"/>
      <c r="S387" s="68"/>
      <c r="T387" s="68"/>
    </row>
    <row r="388">
      <c r="A388" s="238"/>
      <c r="B388" s="68"/>
      <c r="C388" s="68"/>
      <c r="D388" s="68"/>
      <c r="E388" s="68"/>
      <c r="F388" s="68"/>
      <c r="G388" s="68"/>
      <c r="H388" s="68"/>
      <c r="I388" s="68"/>
      <c r="J388" s="68"/>
      <c r="K388" s="68"/>
      <c r="L388" s="68"/>
      <c r="M388" s="306"/>
      <c r="N388" s="207"/>
      <c r="O388" s="207"/>
      <c r="P388" s="307"/>
      <c r="Q388" s="68"/>
      <c r="R388" s="68"/>
      <c r="S388" s="68"/>
      <c r="T388" s="68"/>
    </row>
    <row r="389">
      <c r="A389" s="238"/>
      <c r="B389" s="68"/>
      <c r="C389" s="68"/>
      <c r="D389" s="68"/>
      <c r="E389" s="68"/>
      <c r="F389" s="68"/>
      <c r="G389" s="68"/>
      <c r="H389" s="68"/>
      <c r="I389" s="68"/>
      <c r="J389" s="68"/>
      <c r="K389" s="68"/>
      <c r="L389" s="68"/>
      <c r="M389" s="306"/>
      <c r="N389" s="207"/>
      <c r="O389" s="207"/>
      <c r="P389" s="307"/>
      <c r="Q389" s="68"/>
      <c r="R389" s="68"/>
      <c r="S389" s="68"/>
      <c r="T389" s="68"/>
    </row>
    <row r="390">
      <c r="A390" s="238"/>
      <c r="B390" s="68"/>
      <c r="C390" s="68"/>
      <c r="D390" s="68"/>
      <c r="E390" s="68"/>
      <c r="F390" s="68"/>
      <c r="G390" s="68"/>
      <c r="H390" s="68"/>
      <c r="I390" s="68"/>
      <c r="J390" s="68"/>
      <c r="K390" s="68"/>
      <c r="L390" s="68"/>
      <c r="M390" s="306"/>
      <c r="N390" s="207"/>
      <c r="O390" s="207"/>
      <c r="P390" s="307"/>
      <c r="Q390" s="68"/>
      <c r="R390" s="68"/>
      <c r="S390" s="68"/>
      <c r="T390" s="68"/>
    </row>
    <row r="391">
      <c r="A391" s="238"/>
      <c r="B391" s="68"/>
      <c r="C391" s="68"/>
      <c r="D391" s="68"/>
      <c r="E391" s="68"/>
      <c r="F391" s="68"/>
      <c r="G391" s="68"/>
      <c r="H391" s="68"/>
      <c r="I391" s="68"/>
      <c r="J391" s="68"/>
      <c r="K391" s="68"/>
      <c r="L391" s="68"/>
      <c r="M391" s="306"/>
      <c r="N391" s="207"/>
      <c r="O391" s="207"/>
      <c r="P391" s="307"/>
      <c r="Q391" s="68"/>
      <c r="R391" s="68"/>
      <c r="S391" s="68"/>
      <c r="T391" s="68"/>
    </row>
    <row r="392">
      <c r="A392" s="238"/>
      <c r="B392" s="68"/>
      <c r="C392" s="68"/>
      <c r="D392" s="68"/>
      <c r="E392" s="68"/>
      <c r="F392" s="68"/>
      <c r="G392" s="68"/>
      <c r="H392" s="68"/>
      <c r="I392" s="68"/>
      <c r="J392" s="68"/>
      <c r="K392" s="68"/>
      <c r="L392" s="68"/>
      <c r="M392" s="306"/>
      <c r="N392" s="207"/>
      <c r="O392" s="207"/>
      <c r="P392" s="307"/>
      <c r="Q392" s="68"/>
      <c r="R392" s="68"/>
      <c r="S392" s="68"/>
      <c r="T392" s="68"/>
    </row>
    <row r="393">
      <c r="A393" s="238"/>
      <c r="B393" s="68"/>
      <c r="C393" s="68"/>
      <c r="D393" s="68"/>
      <c r="E393" s="68"/>
      <c r="F393" s="68"/>
      <c r="G393" s="68"/>
      <c r="H393" s="68"/>
      <c r="I393" s="68"/>
      <c r="J393" s="68"/>
      <c r="K393" s="68"/>
      <c r="L393" s="68"/>
      <c r="M393" s="306"/>
      <c r="N393" s="207"/>
      <c r="O393" s="207"/>
      <c r="P393" s="307"/>
      <c r="Q393" s="68"/>
      <c r="R393" s="68"/>
      <c r="S393" s="68"/>
      <c r="T393" s="68"/>
    </row>
    <row r="394">
      <c r="A394" s="238"/>
      <c r="B394" s="68"/>
      <c r="C394" s="68"/>
      <c r="D394" s="68"/>
      <c r="E394" s="68"/>
      <c r="F394" s="68"/>
      <c r="G394" s="68"/>
      <c r="H394" s="68"/>
      <c r="I394" s="68"/>
      <c r="J394" s="68"/>
      <c r="K394" s="68"/>
      <c r="L394" s="68"/>
      <c r="M394" s="306"/>
      <c r="N394" s="207"/>
      <c r="O394" s="207"/>
      <c r="P394" s="307"/>
      <c r="Q394" s="68"/>
      <c r="R394" s="68"/>
      <c r="S394" s="68"/>
      <c r="T394" s="68"/>
    </row>
    <row r="395">
      <c r="A395" s="238"/>
      <c r="B395" s="68"/>
      <c r="C395" s="68"/>
      <c r="D395" s="68"/>
      <c r="E395" s="68"/>
      <c r="F395" s="68"/>
      <c r="G395" s="68"/>
      <c r="H395" s="68"/>
      <c r="I395" s="68"/>
      <c r="J395" s="68"/>
      <c r="K395" s="68"/>
      <c r="L395" s="68"/>
      <c r="M395" s="306"/>
      <c r="N395" s="207"/>
      <c r="O395" s="207"/>
      <c r="P395" s="307"/>
      <c r="Q395" s="68"/>
      <c r="R395" s="68"/>
      <c r="S395" s="68"/>
      <c r="T395" s="68"/>
    </row>
    <row r="396">
      <c r="A396" s="238"/>
      <c r="B396" s="68"/>
      <c r="C396" s="68"/>
      <c r="D396" s="68"/>
      <c r="E396" s="68"/>
      <c r="F396" s="68"/>
      <c r="G396" s="68"/>
      <c r="H396" s="68"/>
      <c r="I396" s="68"/>
      <c r="J396" s="68"/>
      <c r="K396" s="68"/>
      <c r="L396" s="68"/>
      <c r="M396" s="306"/>
      <c r="N396" s="207"/>
      <c r="O396" s="207"/>
      <c r="P396" s="307"/>
      <c r="Q396" s="68"/>
      <c r="R396" s="68"/>
      <c r="S396" s="68"/>
      <c r="T396" s="68"/>
    </row>
    <row r="397">
      <c r="A397" s="238"/>
      <c r="B397" s="68"/>
      <c r="C397" s="68"/>
      <c r="D397" s="68"/>
      <c r="E397" s="68"/>
      <c r="F397" s="68"/>
      <c r="G397" s="68"/>
      <c r="H397" s="68"/>
      <c r="I397" s="68"/>
      <c r="J397" s="68"/>
      <c r="K397" s="68"/>
      <c r="L397" s="68"/>
      <c r="M397" s="306"/>
      <c r="N397" s="207"/>
      <c r="O397" s="207"/>
      <c r="P397" s="307"/>
      <c r="Q397" s="68"/>
      <c r="R397" s="68"/>
      <c r="S397" s="68"/>
      <c r="T397" s="68"/>
    </row>
    <row r="398">
      <c r="A398" s="238"/>
      <c r="B398" s="68"/>
      <c r="C398" s="68"/>
      <c r="D398" s="68"/>
      <c r="E398" s="68"/>
      <c r="F398" s="68"/>
      <c r="G398" s="68"/>
      <c r="H398" s="68"/>
      <c r="I398" s="68"/>
      <c r="J398" s="68"/>
      <c r="K398" s="68"/>
      <c r="L398" s="68"/>
      <c r="M398" s="306"/>
      <c r="N398" s="207"/>
      <c r="O398" s="207"/>
      <c r="P398" s="307"/>
      <c r="Q398" s="68"/>
      <c r="R398" s="68"/>
      <c r="S398" s="68"/>
      <c r="T398" s="68"/>
    </row>
    <row r="399">
      <c r="A399" s="238"/>
      <c r="B399" s="68"/>
      <c r="C399" s="68"/>
      <c r="D399" s="68"/>
      <c r="E399" s="68"/>
      <c r="F399" s="68"/>
      <c r="G399" s="68"/>
      <c r="H399" s="68"/>
      <c r="I399" s="68"/>
      <c r="J399" s="68"/>
      <c r="K399" s="68"/>
      <c r="L399" s="68"/>
      <c r="M399" s="306"/>
      <c r="N399" s="207"/>
      <c r="O399" s="207"/>
      <c r="P399" s="307"/>
      <c r="Q399" s="68"/>
      <c r="R399" s="68"/>
      <c r="S399" s="68"/>
      <c r="T399" s="68"/>
    </row>
    <row r="400">
      <c r="A400" s="238"/>
      <c r="B400" s="68"/>
      <c r="C400" s="68"/>
      <c r="D400" s="68"/>
      <c r="E400" s="68"/>
      <c r="F400" s="68"/>
      <c r="G400" s="68"/>
      <c r="H400" s="68"/>
      <c r="I400" s="68"/>
      <c r="J400" s="68"/>
      <c r="K400" s="68"/>
      <c r="L400" s="68"/>
      <c r="M400" s="306"/>
      <c r="N400" s="207"/>
      <c r="O400" s="207"/>
      <c r="P400" s="307"/>
      <c r="Q400" s="68"/>
      <c r="R400" s="68"/>
      <c r="S400" s="68"/>
      <c r="T400" s="68"/>
    </row>
    <row r="401">
      <c r="A401" s="238"/>
      <c r="B401" s="68"/>
      <c r="C401" s="68"/>
      <c r="D401" s="68"/>
      <c r="E401" s="68"/>
      <c r="F401" s="68"/>
      <c r="G401" s="68"/>
      <c r="H401" s="68"/>
      <c r="I401" s="68"/>
      <c r="J401" s="68"/>
      <c r="K401" s="68"/>
      <c r="L401" s="68"/>
      <c r="M401" s="306"/>
      <c r="N401" s="207"/>
      <c r="O401" s="207"/>
      <c r="P401" s="307"/>
      <c r="Q401" s="68"/>
      <c r="R401" s="68"/>
      <c r="S401" s="68"/>
      <c r="T401" s="68"/>
    </row>
    <row r="402">
      <c r="A402" s="238"/>
      <c r="B402" s="68"/>
      <c r="C402" s="68"/>
      <c r="D402" s="68"/>
      <c r="E402" s="68"/>
      <c r="F402" s="68"/>
      <c r="G402" s="68"/>
      <c r="H402" s="68"/>
      <c r="I402" s="68"/>
      <c r="J402" s="68"/>
      <c r="K402" s="68"/>
      <c r="L402" s="68"/>
      <c r="M402" s="306"/>
      <c r="N402" s="207"/>
      <c r="O402" s="207"/>
      <c r="P402" s="307"/>
      <c r="Q402" s="68"/>
      <c r="R402" s="68"/>
      <c r="S402" s="68"/>
      <c r="T402" s="68"/>
    </row>
    <row r="403">
      <c r="A403" s="238"/>
      <c r="B403" s="68"/>
      <c r="C403" s="68"/>
      <c r="D403" s="68"/>
      <c r="E403" s="68"/>
      <c r="F403" s="68"/>
      <c r="G403" s="68"/>
      <c r="H403" s="68"/>
      <c r="I403" s="68"/>
      <c r="J403" s="68"/>
      <c r="K403" s="68"/>
      <c r="L403" s="68"/>
      <c r="M403" s="306"/>
      <c r="N403" s="207"/>
      <c r="O403" s="207"/>
      <c r="P403" s="307"/>
      <c r="Q403" s="68"/>
      <c r="R403" s="68"/>
      <c r="S403" s="68"/>
      <c r="T403" s="68"/>
    </row>
    <row r="404">
      <c r="A404" s="238"/>
      <c r="B404" s="68"/>
      <c r="C404" s="68"/>
      <c r="D404" s="68"/>
      <c r="E404" s="68"/>
      <c r="F404" s="68"/>
      <c r="G404" s="68"/>
      <c r="H404" s="68"/>
      <c r="I404" s="68"/>
      <c r="J404" s="68"/>
      <c r="K404" s="68"/>
      <c r="L404" s="68"/>
      <c r="M404" s="306"/>
      <c r="N404" s="207"/>
      <c r="O404" s="207"/>
      <c r="P404" s="307"/>
      <c r="Q404" s="68"/>
      <c r="R404" s="68"/>
      <c r="S404" s="68"/>
      <c r="T404" s="68"/>
    </row>
    <row r="405">
      <c r="A405" s="238"/>
      <c r="B405" s="68"/>
      <c r="C405" s="68"/>
      <c r="D405" s="68"/>
      <c r="E405" s="68"/>
      <c r="F405" s="68"/>
      <c r="G405" s="68"/>
      <c r="H405" s="68"/>
      <c r="I405" s="68"/>
      <c r="J405" s="68"/>
      <c r="K405" s="68"/>
      <c r="L405" s="68"/>
      <c r="M405" s="306"/>
      <c r="N405" s="207"/>
      <c r="O405" s="207"/>
      <c r="P405" s="307"/>
      <c r="Q405" s="68"/>
      <c r="R405" s="68"/>
      <c r="S405" s="68"/>
      <c r="T405" s="68"/>
    </row>
    <row r="406">
      <c r="A406" s="238"/>
      <c r="B406" s="68"/>
      <c r="C406" s="68"/>
      <c r="D406" s="68"/>
      <c r="E406" s="68"/>
      <c r="F406" s="68"/>
      <c r="G406" s="68"/>
      <c r="H406" s="68"/>
      <c r="I406" s="68"/>
      <c r="J406" s="68"/>
      <c r="K406" s="68"/>
      <c r="L406" s="68"/>
      <c r="M406" s="306"/>
      <c r="N406" s="207"/>
      <c r="O406" s="207"/>
      <c r="P406" s="307"/>
      <c r="Q406" s="68"/>
      <c r="R406" s="68"/>
      <c r="S406" s="68"/>
      <c r="T406" s="68"/>
    </row>
    <row r="407">
      <c r="A407" s="238"/>
      <c r="B407" s="68"/>
      <c r="C407" s="68"/>
      <c r="D407" s="68"/>
      <c r="E407" s="68"/>
      <c r="F407" s="68"/>
      <c r="G407" s="68"/>
      <c r="H407" s="68"/>
      <c r="I407" s="68"/>
      <c r="J407" s="68"/>
      <c r="K407" s="68"/>
      <c r="L407" s="68"/>
      <c r="M407" s="306"/>
      <c r="N407" s="207"/>
      <c r="O407" s="207"/>
      <c r="P407" s="307"/>
      <c r="Q407" s="68"/>
      <c r="R407" s="68"/>
      <c r="S407" s="68"/>
      <c r="T407" s="68"/>
    </row>
    <row r="408">
      <c r="A408" s="238"/>
      <c r="B408" s="68"/>
      <c r="C408" s="68"/>
      <c r="D408" s="68"/>
      <c r="E408" s="68"/>
      <c r="F408" s="68"/>
      <c r="G408" s="68"/>
      <c r="H408" s="68"/>
      <c r="I408" s="68"/>
      <c r="J408" s="68"/>
      <c r="K408" s="68"/>
      <c r="L408" s="68"/>
      <c r="M408" s="306"/>
      <c r="N408" s="207"/>
      <c r="O408" s="207"/>
      <c r="P408" s="307"/>
      <c r="Q408" s="68"/>
      <c r="R408" s="68"/>
      <c r="S408" s="68"/>
      <c r="T408" s="68"/>
    </row>
    <row r="409">
      <c r="A409" s="238"/>
      <c r="B409" s="68"/>
      <c r="C409" s="68"/>
      <c r="D409" s="68"/>
      <c r="E409" s="68"/>
      <c r="F409" s="68"/>
      <c r="G409" s="68"/>
      <c r="H409" s="68"/>
      <c r="I409" s="68"/>
      <c r="J409" s="68"/>
      <c r="K409" s="68"/>
      <c r="L409" s="68"/>
      <c r="M409" s="306"/>
      <c r="N409" s="207"/>
      <c r="O409" s="207"/>
      <c r="P409" s="307"/>
      <c r="Q409" s="68"/>
      <c r="R409" s="68"/>
      <c r="S409" s="68"/>
      <c r="T409" s="68"/>
    </row>
    <row r="410">
      <c r="A410" s="238"/>
      <c r="B410" s="68"/>
      <c r="C410" s="68"/>
      <c r="D410" s="68"/>
      <c r="E410" s="68"/>
      <c r="F410" s="68"/>
      <c r="G410" s="68"/>
      <c r="H410" s="68"/>
      <c r="I410" s="68"/>
      <c r="J410" s="68"/>
      <c r="K410" s="68"/>
      <c r="L410" s="68"/>
      <c r="M410" s="306"/>
      <c r="N410" s="207"/>
      <c r="O410" s="207"/>
      <c r="P410" s="307"/>
      <c r="Q410" s="68"/>
      <c r="R410" s="68"/>
      <c r="S410" s="68"/>
      <c r="T410" s="68"/>
    </row>
    <row r="411">
      <c r="A411" s="238"/>
      <c r="B411" s="68"/>
      <c r="C411" s="68"/>
      <c r="D411" s="68"/>
      <c r="E411" s="68"/>
      <c r="F411" s="68"/>
      <c r="G411" s="68"/>
      <c r="H411" s="68"/>
      <c r="I411" s="68"/>
      <c r="J411" s="68"/>
      <c r="K411" s="68"/>
      <c r="L411" s="68"/>
      <c r="M411" s="306"/>
      <c r="N411" s="207"/>
      <c r="O411" s="207"/>
      <c r="P411" s="307"/>
      <c r="Q411" s="68"/>
      <c r="R411" s="68"/>
      <c r="S411" s="68"/>
      <c r="T411" s="68"/>
    </row>
    <row r="412">
      <c r="A412" s="238"/>
      <c r="B412" s="68"/>
      <c r="C412" s="68"/>
      <c r="D412" s="68"/>
      <c r="E412" s="68"/>
      <c r="F412" s="68"/>
      <c r="G412" s="68"/>
      <c r="H412" s="68"/>
      <c r="I412" s="68"/>
      <c r="J412" s="68"/>
      <c r="K412" s="68"/>
      <c r="L412" s="68"/>
      <c r="M412" s="306"/>
      <c r="N412" s="207"/>
      <c r="O412" s="207"/>
      <c r="P412" s="307"/>
      <c r="Q412" s="68"/>
      <c r="R412" s="68"/>
      <c r="S412" s="68"/>
      <c r="T412" s="68"/>
    </row>
    <row r="413">
      <c r="A413" s="238"/>
      <c r="B413" s="68"/>
      <c r="C413" s="68"/>
      <c r="D413" s="68"/>
      <c r="E413" s="68"/>
      <c r="F413" s="68"/>
      <c r="G413" s="68"/>
      <c r="H413" s="68"/>
      <c r="I413" s="68"/>
      <c r="J413" s="68"/>
      <c r="K413" s="68"/>
      <c r="L413" s="68"/>
      <c r="M413" s="306"/>
      <c r="N413" s="207"/>
      <c r="O413" s="207"/>
      <c r="P413" s="307"/>
      <c r="Q413" s="68"/>
      <c r="R413" s="68"/>
      <c r="S413" s="68"/>
      <c r="T413" s="68"/>
    </row>
    <row r="414">
      <c r="A414" s="238"/>
      <c r="B414" s="68"/>
      <c r="C414" s="68"/>
      <c r="D414" s="68"/>
      <c r="E414" s="68"/>
      <c r="F414" s="68"/>
      <c r="G414" s="68"/>
      <c r="H414" s="68"/>
      <c r="I414" s="68"/>
      <c r="J414" s="68"/>
      <c r="K414" s="68"/>
      <c r="L414" s="68"/>
      <c r="M414" s="306"/>
      <c r="N414" s="207"/>
      <c r="O414" s="207"/>
      <c r="P414" s="307"/>
      <c r="Q414" s="68"/>
      <c r="R414" s="68"/>
      <c r="S414" s="68"/>
      <c r="T414" s="68"/>
    </row>
    <row r="415">
      <c r="A415" s="238"/>
      <c r="B415" s="68"/>
      <c r="C415" s="68"/>
      <c r="D415" s="68"/>
      <c r="E415" s="68"/>
      <c r="F415" s="68"/>
      <c r="G415" s="68"/>
      <c r="H415" s="68"/>
      <c r="I415" s="68"/>
      <c r="J415" s="68"/>
      <c r="K415" s="68"/>
      <c r="L415" s="68"/>
      <c r="M415" s="306"/>
      <c r="N415" s="207"/>
      <c r="O415" s="207"/>
      <c r="P415" s="307"/>
      <c r="Q415" s="68"/>
      <c r="R415" s="68"/>
      <c r="S415" s="68"/>
      <c r="T415" s="68"/>
    </row>
    <row r="416">
      <c r="A416" s="238"/>
      <c r="B416" s="68"/>
      <c r="C416" s="68"/>
      <c r="D416" s="68"/>
      <c r="E416" s="68"/>
      <c r="F416" s="68"/>
      <c r="G416" s="68"/>
      <c r="H416" s="68"/>
      <c r="I416" s="68"/>
      <c r="J416" s="68"/>
      <c r="K416" s="68"/>
      <c r="L416" s="68"/>
      <c r="M416" s="306"/>
      <c r="N416" s="207"/>
      <c r="O416" s="207"/>
      <c r="P416" s="307"/>
      <c r="Q416" s="68"/>
      <c r="R416" s="68"/>
      <c r="S416" s="68"/>
      <c r="T416" s="68"/>
    </row>
    <row r="417">
      <c r="A417" s="238"/>
      <c r="B417" s="68"/>
      <c r="C417" s="68"/>
      <c r="D417" s="68"/>
      <c r="E417" s="68"/>
      <c r="F417" s="68"/>
      <c r="G417" s="68"/>
      <c r="H417" s="68"/>
      <c r="I417" s="68"/>
      <c r="J417" s="68"/>
      <c r="K417" s="68"/>
      <c r="L417" s="68"/>
      <c r="M417" s="306"/>
      <c r="N417" s="207"/>
      <c r="O417" s="207"/>
      <c r="P417" s="307"/>
      <c r="Q417" s="68"/>
      <c r="R417" s="68"/>
      <c r="S417" s="68"/>
      <c r="T417" s="68"/>
    </row>
    <row r="418">
      <c r="A418" s="238"/>
      <c r="B418" s="68"/>
      <c r="C418" s="68"/>
      <c r="D418" s="68"/>
      <c r="E418" s="68"/>
      <c r="F418" s="68"/>
      <c r="G418" s="68"/>
      <c r="H418" s="68"/>
      <c r="I418" s="68"/>
      <c r="J418" s="68"/>
      <c r="K418" s="68"/>
      <c r="L418" s="68"/>
      <c r="M418" s="306"/>
      <c r="N418" s="207"/>
      <c r="O418" s="207"/>
      <c r="P418" s="307"/>
      <c r="Q418" s="68"/>
      <c r="R418" s="68"/>
      <c r="S418" s="68"/>
      <c r="T418" s="68"/>
    </row>
    <row r="419">
      <c r="A419" s="238"/>
      <c r="B419" s="68"/>
      <c r="C419" s="68"/>
      <c r="D419" s="68"/>
      <c r="E419" s="68"/>
      <c r="F419" s="68"/>
      <c r="G419" s="68"/>
      <c r="H419" s="68"/>
      <c r="I419" s="68"/>
      <c r="J419" s="68"/>
      <c r="K419" s="68"/>
      <c r="L419" s="68"/>
      <c r="M419" s="306"/>
      <c r="N419" s="207"/>
      <c r="O419" s="207"/>
      <c r="P419" s="307"/>
      <c r="Q419" s="68"/>
      <c r="R419" s="68"/>
      <c r="S419" s="68"/>
      <c r="T419" s="68"/>
    </row>
    <row r="420">
      <c r="A420" s="238"/>
      <c r="B420" s="68"/>
      <c r="C420" s="68"/>
      <c r="D420" s="68"/>
      <c r="E420" s="68"/>
      <c r="F420" s="68"/>
      <c r="G420" s="68"/>
      <c r="H420" s="68"/>
      <c r="I420" s="68"/>
      <c r="J420" s="68"/>
      <c r="K420" s="68"/>
      <c r="L420" s="68"/>
      <c r="M420" s="306"/>
      <c r="N420" s="207"/>
      <c r="O420" s="207"/>
      <c r="P420" s="307"/>
      <c r="Q420" s="68"/>
      <c r="R420" s="68"/>
      <c r="S420" s="68"/>
      <c r="T420" s="68"/>
    </row>
    <row r="421">
      <c r="A421" s="238"/>
      <c r="B421" s="68"/>
      <c r="C421" s="68"/>
      <c r="D421" s="68"/>
      <c r="E421" s="68"/>
      <c r="F421" s="68"/>
      <c r="G421" s="68"/>
      <c r="H421" s="68"/>
      <c r="I421" s="68"/>
      <c r="J421" s="68"/>
      <c r="K421" s="68"/>
      <c r="L421" s="68"/>
      <c r="M421" s="306"/>
      <c r="N421" s="207"/>
      <c r="O421" s="207"/>
      <c r="P421" s="307"/>
      <c r="Q421" s="68"/>
      <c r="R421" s="68"/>
      <c r="S421" s="68"/>
      <c r="T421" s="68"/>
    </row>
    <row r="422">
      <c r="A422" s="238"/>
      <c r="B422" s="68"/>
      <c r="C422" s="68"/>
      <c r="D422" s="68"/>
      <c r="E422" s="68"/>
      <c r="F422" s="68"/>
      <c r="G422" s="68"/>
      <c r="H422" s="68"/>
      <c r="I422" s="68"/>
      <c r="J422" s="68"/>
      <c r="K422" s="68"/>
      <c r="L422" s="68"/>
      <c r="M422" s="306"/>
      <c r="N422" s="207"/>
      <c r="O422" s="207"/>
      <c r="P422" s="307"/>
      <c r="Q422" s="68"/>
      <c r="R422" s="68"/>
      <c r="S422" s="68"/>
      <c r="T422" s="68"/>
    </row>
    <row r="423">
      <c r="A423" s="238"/>
      <c r="B423" s="68"/>
      <c r="C423" s="68"/>
      <c r="D423" s="68"/>
      <c r="E423" s="68"/>
      <c r="F423" s="68"/>
      <c r="G423" s="68"/>
      <c r="H423" s="68"/>
      <c r="I423" s="68"/>
      <c r="J423" s="68"/>
      <c r="K423" s="68"/>
      <c r="L423" s="68"/>
      <c r="M423" s="306"/>
      <c r="N423" s="207"/>
      <c r="O423" s="207"/>
      <c r="P423" s="307"/>
      <c r="Q423" s="68"/>
      <c r="R423" s="68"/>
      <c r="S423" s="68"/>
      <c r="T423" s="68"/>
    </row>
    <row r="424">
      <c r="A424" s="238"/>
      <c r="B424" s="68"/>
      <c r="C424" s="68"/>
      <c r="D424" s="68"/>
      <c r="E424" s="68"/>
      <c r="F424" s="68"/>
      <c r="G424" s="68"/>
      <c r="H424" s="68"/>
      <c r="I424" s="68"/>
      <c r="J424" s="68"/>
      <c r="K424" s="68"/>
      <c r="L424" s="68"/>
      <c r="M424" s="306"/>
      <c r="N424" s="207"/>
      <c r="O424" s="207"/>
      <c r="P424" s="307"/>
      <c r="Q424" s="68"/>
      <c r="R424" s="68"/>
      <c r="S424" s="68"/>
      <c r="T424" s="68"/>
    </row>
    <row r="425">
      <c r="A425" s="238"/>
      <c r="B425" s="68"/>
      <c r="C425" s="68"/>
      <c r="D425" s="68"/>
      <c r="E425" s="68"/>
      <c r="F425" s="68"/>
      <c r="G425" s="68"/>
      <c r="H425" s="68"/>
      <c r="I425" s="68"/>
      <c r="J425" s="68"/>
      <c r="K425" s="68"/>
      <c r="L425" s="68"/>
      <c r="M425" s="306"/>
      <c r="N425" s="207"/>
      <c r="O425" s="207"/>
      <c r="P425" s="307"/>
      <c r="Q425" s="68"/>
      <c r="R425" s="68"/>
      <c r="S425" s="68"/>
      <c r="T425" s="68"/>
    </row>
    <row r="426">
      <c r="A426" s="238"/>
      <c r="B426" s="68"/>
      <c r="C426" s="68"/>
      <c r="D426" s="68"/>
      <c r="E426" s="68"/>
      <c r="F426" s="68"/>
      <c r="G426" s="68"/>
      <c r="H426" s="68"/>
      <c r="I426" s="68"/>
      <c r="J426" s="68"/>
      <c r="K426" s="68"/>
      <c r="L426" s="68"/>
      <c r="M426" s="306"/>
      <c r="N426" s="207"/>
      <c r="O426" s="207"/>
      <c r="P426" s="307"/>
      <c r="Q426" s="68"/>
      <c r="R426" s="68"/>
      <c r="S426" s="68"/>
      <c r="T426" s="68"/>
    </row>
    <row r="427">
      <c r="A427" s="238"/>
      <c r="B427" s="68"/>
      <c r="C427" s="68"/>
      <c r="D427" s="68"/>
      <c r="E427" s="68"/>
      <c r="F427" s="68"/>
      <c r="G427" s="68"/>
      <c r="H427" s="68"/>
      <c r="I427" s="68"/>
      <c r="J427" s="68"/>
      <c r="K427" s="68"/>
      <c r="L427" s="68"/>
      <c r="M427" s="306"/>
      <c r="N427" s="207"/>
      <c r="O427" s="207"/>
      <c r="P427" s="307"/>
      <c r="Q427" s="68"/>
      <c r="R427" s="68"/>
      <c r="S427" s="68"/>
      <c r="T427" s="68"/>
    </row>
    <row r="428">
      <c r="A428" s="238"/>
      <c r="B428" s="68"/>
      <c r="C428" s="68"/>
      <c r="D428" s="68"/>
      <c r="E428" s="68"/>
      <c r="F428" s="68"/>
      <c r="G428" s="68"/>
      <c r="H428" s="68"/>
      <c r="I428" s="68"/>
      <c r="J428" s="68"/>
      <c r="K428" s="68"/>
      <c r="L428" s="68"/>
      <c r="M428" s="306"/>
      <c r="N428" s="207"/>
      <c r="O428" s="207"/>
      <c r="P428" s="307"/>
      <c r="Q428" s="68"/>
      <c r="R428" s="68"/>
      <c r="S428" s="68"/>
      <c r="T428" s="68"/>
    </row>
    <row r="429">
      <c r="A429" s="238"/>
      <c r="B429" s="68"/>
      <c r="C429" s="68"/>
      <c r="D429" s="68"/>
      <c r="E429" s="68"/>
      <c r="F429" s="68"/>
      <c r="G429" s="68"/>
      <c r="H429" s="68"/>
      <c r="I429" s="68"/>
      <c r="J429" s="68"/>
      <c r="K429" s="68"/>
      <c r="L429" s="68"/>
      <c r="M429" s="306"/>
      <c r="N429" s="207"/>
      <c r="O429" s="207"/>
      <c r="P429" s="307"/>
      <c r="Q429" s="68"/>
      <c r="R429" s="68"/>
      <c r="S429" s="68"/>
      <c r="T429" s="68"/>
    </row>
    <row r="430">
      <c r="A430" s="238"/>
      <c r="B430" s="68"/>
      <c r="C430" s="68"/>
      <c r="D430" s="68"/>
      <c r="E430" s="68"/>
      <c r="F430" s="68"/>
      <c r="G430" s="68"/>
      <c r="H430" s="68"/>
      <c r="I430" s="68"/>
      <c r="J430" s="68"/>
      <c r="K430" s="68"/>
      <c r="L430" s="68"/>
      <c r="M430" s="306"/>
      <c r="N430" s="207"/>
      <c r="O430" s="207"/>
      <c r="P430" s="307"/>
      <c r="Q430" s="68"/>
      <c r="R430" s="68"/>
      <c r="S430" s="68"/>
      <c r="T430" s="68"/>
    </row>
    <row r="431">
      <c r="A431" s="238"/>
      <c r="B431" s="68"/>
      <c r="C431" s="68"/>
      <c r="D431" s="68"/>
      <c r="E431" s="68"/>
      <c r="F431" s="68"/>
      <c r="G431" s="68"/>
      <c r="H431" s="68"/>
      <c r="I431" s="68"/>
      <c r="J431" s="68"/>
      <c r="K431" s="68"/>
      <c r="L431" s="68"/>
      <c r="M431" s="306"/>
      <c r="N431" s="207"/>
      <c r="O431" s="207"/>
      <c r="P431" s="307"/>
      <c r="Q431" s="68"/>
      <c r="R431" s="68"/>
      <c r="S431" s="68"/>
      <c r="T431" s="68"/>
    </row>
    <row r="432">
      <c r="A432" s="238"/>
      <c r="B432" s="68"/>
      <c r="C432" s="68"/>
      <c r="D432" s="68"/>
      <c r="E432" s="68"/>
      <c r="F432" s="68"/>
      <c r="G432" s="68"/>
      <c r="H432" s="68"/>
      <c r="I432" s="68"/>
      <c r="J432" s="68"/>
      <c r="K432" s="68"/>
      <c r="L432" s="68"/>
      <c r="M432" s="306"/>
      <c r="N432" s="207"/>
      <c r="O432" s="207"/>
      <c r="P432" s="307"/>
      <c r="Q432" s="68"/>
      <c r="R432" s="68"/>
      <c r="S432" s="68"/>
      <c r="T432" s="68"/>
    </row>
    <row r="433">
      <c r="A433" s="238"/>
      <c r="B433" s="68"/>
      <c r="C433" s="68"/>
      <c r="D433" s="68"/>
      <c r="E433" s="68"/>
      <c r="F433" s="68"/>
      <c r="G433" s="68"/>
      <c r="H433" s="68"/>
      <c r="I433" s="68"/>
      <c r="J433" s="68"/>
      <c r="K433" s="68"/>
      <c r="L433" s="68"/>
      <c r="M433" s="306"/>
      <c r="N433" s="207"/>
      <c r="O433" s="207"/>
      <c r="P433" s="307"/>
      <c r="Q433" s="68"/>
      <c r="R433" s="68"/>
      <c r="S433" s="68"/>
      <c r="T433" s="68"/>
    </row>
    <row r="434">
      <c r="A434" s="238"/>
      <c r="B434" s="68"/>
      <c r="C434" s="68"/>
      <c r="D434" s="68"/>
      <c r="E434" s="68"/>
      <c r="F434" s="68"/>
      <c r="G434" s="68"/>
      <c r="H434" s="68"/>
      <c r="I434" s="68"/>
      <c r="J434" s="68"/>
      <c r="K434" s="68"/>
      <c r="L434" s="68"/>
      <c r="M434" s="306"/>
      <c r="N434" s="207"/>
      <c r="O434" s="207"/>
      <c r="P434" s="307"/>
      <c r="Q434" s="68"/>
      <c r="R434" s="68"/>
      <c r="S434" s="68"/>
      <c r="T434" s="68"/>
    </row>
    <row r="435">
      <c r="A435" s="238"/>
      <c r="B435" s="68"/>
      <c r="C435" s="68"/>
      <c r="D435" s="68"/>
      <c r="E435" s="68"/>
      <c r="F435" s="68"/>
      <c r="G435" s="68"/>
      <c r="H435" s="68"/>
      <c r="I435" s="68"/>
      <c r="J435" s="68"/>
      <c r="K435" s="68"/>
      <c r="L435" s="68"/>
      <c r="M435" s="306"/>
      <c r="N435" s="207"/>
      <c r="O435" s="207"/>
      <c r="P435" s="307"/>
      <c r="Q435" s="68"/>
      <c r="R435" s="68"/>
      <c r="S435" s="68"/>
      <c r="T435" s="68"/>
    </row>
    <row r="436">
      <c r="A436" s="238"/>
      <c r="B436" s="68"/>
      <c r="C436" s="68"/>
      <c r="D436" s="68"/>
      <c r="E436" s="68"/>
      <c r="F436" s="68"/>
      <c r="G436" s="68"/>
      <c r="H436" s="68"/>
      <c r="I436" s="68"/>
      <c r="J436" s="68"/>
      <c r="K436" s="68"/>
      <c r="L436" s="68"/>
      <c r="M436" s="306"/>
      <c r="N436" s="207"/>
      <c r="O436" s="207"/>
      <c r="P436" s="307"/>
      <c r="Q436" s="68"/>
      <c r="R436" s="68"/>
      <c r="S436" s="68"/>
      <c r="T436" s="68"/>
    </row>
    <row r="437">
      <c r="A437" s="238"/>
      <c r="B437" s="68"/>
      <c r="C437" s="68"/>
      <c r="D437" s="68"/>
      <c r="E437" s="68"/>
      <c r="F437" s="68"/>
      <c r="G437" s="68"/>
      <c r="H437" s="68"/>
      <c r="I437" s="68"/>
      <c r="J437" s="68"/>
      <c r="K437" s="68"/>
      <c r="L437" s="68"/>
      <c r="M437" s="306"/>
      <c r="N437" s="207"/>
      <c r="O437" s="207"/>
      <c r="P437" s="307"/>
      <c r="Q437" s="68"/>
      <c r="R437" s="68"/>
      <c r="S437" s="68"/>
      <c r="T437" s="68"/>
    </row>
    <row r="438">
      <c r="A438" s="238"/>
      <c r="B438" s="68"/>
      <c r="C438" s="68"/>
      <c r="D438" s="68"/>
      <c r="E438" s="68"/>
      <c r="F438" s="68"/>
      <c r="G438" s="68"/>
      <c r="H438" s="68"/>
      <c r="I438" s="68"/>
      <c r="J438" s="68"/>
      <c r="K438" s="68"/>
      <c r="L438" s="68"/>
      <c r="M438" s="306"/>
      <c r="N438" s="207"/>
      <c r="O438" s="207"/>
      <c r="P438" s="307"/>
      <c r="Q438" s="68"/>
      <c r="R438" s="68"/>
      <c r="S438" s="68"/>
      <c r="T438" s="68"/>
    </row>
    <row r="439">
      <c r="A439" s="238"/>
      <c r="B439" s="68"/>
      <c r="C439" s="68"/>
      <c r="D439" s="68"/>
      <c r="E439" s="68"/>
      <c r="F439" s="68"/>
      <c r="G439" s="68"/>
      <c r="H439" s="68"/>
      <c r="I439" s="68"/>
      <c r="J439" s="68"/>
      <c r="K439" s="68"/>
      <c r="L439" s="68"/>
      <c r="M439" s="306"/>
      <c r="N439" s="207"/>
      <c r="O439" s="207"/>
      <c r="P439" s="307"/>
      <c r="Q439" s="68"/>
      <c r="R439" s="68"/>
      <c r="S439" s="68"/>
      <c r="T439" s="68"/>
    </row>
    <row r="440">
      <c r="A440" s="238"/>
      <c r="B440" s="68"/>
      <c r="C440" s="68"/>
      <c r="D440" s="68"/>
      <c r="E440" s="68"/>
      <c r="F440" s="68"/>
      <c r="G440" s="68"/>
      <c r="H440" s="68"/>
      <c r="I440" s="68"/>
      <c r="J440" s="68"/>
      <c r="K440" s="68"/>
      <c r="L440" s="68"/>
      <c r="M440" s="306"/>
      <c r="N440" s="207"/>
      <c r="O440" s="207"/>
      <c r="P440" s="307"/>
      <c r="Q440" s="68"/>
      <c r="R440" s="68"/>
      <c r="S440" s="68"/>
      <c r="T440" s="68"/>
    </row>
    <row r="441">
      <c r="A441" s="238"/>
      <c r="B441" s="68"/>
      <c r="C441" s="68"/>
      <c r="D441" s="68"/>
      <c r="E441" s="68"/>
      <c r="F441" s="68"/>
      <c r="G441" s="68"/>
      <c r="H441" s="68"/>
      <c r="I441" s="68"/>
      <c r="J441" s="68"/>
      <c r="K441" s="68"/>
      <c r="L441" s="68"/>
      <c r="M441" s="306"/>
      <c r="N441" s="207"/>
      <c r="O441" s="207"/>
      <c r="P441" s="307"/>
      <c r="Q441" s="68"/>
      <c r="R441" s="68"/>
      <c r="S441" s="68"/>
      <c r="T441" s="68"/>
    </row>
    <row r="442">
      <c r="A442" s="238"/>
      <c r="B442" s="68"/>
      <c r="C442" s="68"/>
      <c r="D442" s="68"/>
      <c r="E442" s="68"/>
      <c r="F442" s="68"/>
      <c r="G442" s="68"/>
      <c r="H442" s="68"/>
      <c r="I442" s="68"/>
      <c r="J442" s="68"/>
      <c r="K442" s="68"/>
      <c r="L442" s="68"/>
      <c r="M442" s="306"/>
      <c r="N442" s="207"/>
      <c r="O442" s="207"/>
      <c r="P442" s="307"/>
      <c r="Q442" s="68"/>
      <c r="R442" s="68"/>
      <c r="S442" s="68"/>
      <c r="T442" s="68"/>
    </row>
    <row r="443">
      <c r="A443" s="238"/>
      <c r="B443" s="68"/>
      <c r="C443" s="68"/>
      <c r="D443" s="68"/>
      <c r="E443" s="68"/>
      <c r="F443" s="68"/>
      <c r="G443" s="68"/>
      <c r="H443" s="68"/>
      <c r="I443" s="68"/>
      <c r="J443" s="68"/>
      <c r="K443" s="68"/>
      <c r="L443" s="68"/>
      <c r="M443" s="306"/>
      <c r="N443" s="207"/>
      <c r="O443" s="207"/>
      <c r="P443" s="307"/>
      <c r="Q443" s="68"/>
      <c r="R443" s="68"/>
      <c r="S443" s="68"/>
      <c r="T443" s="68"/>
    </row>
    <row r="444">
      <c r="A444" s="238"/>
      <c r="B444" s="68"/>
      <c r="C444" s="68"/>
      <c r="D444" s="68"/>
      <c r="E444" s="68"/>
      <c r="F444" s="68"/>
      <c r="G444" s="68"/>
      <c r="H444" s="68"/>
      <c r="I444" s="68"/>
      <c r="J444" s="68"/>
      <c r="K444" s="68"/>
      <c r="L444" s="68"/>
      <c r="M444" s="306"/>
      <c r="N444" s="207"/>
      <c r="O444" s="207"/>
      <c r="P444" s="307"/>
      <c r="Q444" s="68"/>
      <c r="R444" s="68"/>
      <c r="S444" s="68"/>
      <c r="T444" s="68"/>
    </row>
    <row r="445">
      <c r="A445" s="238"/>
      <c r="B445" s="68"/>
      <c r="C445" s="68"/>
      <c r="D445" s="68"/>
      <c r="E445" s="68"/>
      <c r="F445" s="68"/>
      <c r="G445" s="68"/>
      <c r="H445" s="68"/>
      <c r="I445" s="68"/>
      <c r="J445" s="68"/>
      <c r="K445" s="68"/>
      <c r="L445" s="68"/>
      <c r="M445" s="306"/>
      <c r="N445" s="207"/>
      <c r="O445" s="207"/>
      <c r="P445" s="307"/>
      <c r="Q445" s="68"/>
      <c r="R445" s="68"/>
      <c r="S445" s="68"/>
      <c r="T445" s="68"/>
    </row>
    <row r="446">
      <c r="A446" s="238"/>
      <c r="B446" s="68"/>
      <c r="C446" s="68"/>
      <c r="D446" s="68"/>
      <c r="E446" s="68"/>
      <c r="F446" s="68"/>
      <c r="G446" s="68"/>
      <c r="H446" s="68"/>
      <c r="I446" s="68"/>
      <c r="J446" s="68"/>
      <c r="K446" s="68"/>
      <c r="L446" s="68"/>
      <c r="M446" s="306"/>
      <c r="N446" s="207"/>
      <c r="O446" s="207"/>
      <c r="P446" s="307"/>
      <c r="Q446" s="68"/>
      <c r="R446" s="68"/>
      <c r="S446" s="68"/>
      <c r="T446" s="68"/>
    </row>
    <row r="447">
      <c r="A447" s="238"/>
      <c r="B447" s="68"/>
      <c r="C447" s="68"/>
      <c r="D447" s="68"/>
      <c r="E447" s="68"/>
      <c r="F447" s="68"/>
      <c r="G447" s="68"/>
      <c r="H447" s="68"/>
      <c r="I447" s="68"/>
      <c r="J447" s="68"/>
      <c r="K447" s="68"/>
      <c r="L447" s="68"/>
      <c r="M447" s="306"/>
      <c r="N447" s="207"/>
      <c r="O447" s="207"/>
      <c r="P447" s="307"/>
      <c r="Q447" s="68"/>
      <c r="R447" s="68"/>
      <c r="S447" s="68"/>
      <c r="T447" s="68"/>
    </row>
    <row r="448">
      <c r="A448" s="238"/>
      <c r="B448" s="68"/>
      <c r="C448" s="68"/>
      <c r="D448" s="68"/>
      <c r="E448" s="68"/>
      <c r="F448" s="68"/>
      <c r="G448" s="68"/>
      <c r="H448" s="68"/>
      <c r="I448" s="68"/>
      <c r="J448" s="68"/>
      <c r="K448" s="68"/>
      <c r="L448" s="68"/>
      <c r="M448" s="306"/>
      <c r="N448" s="207"/>
      <c r="O448" s="207"/>
      <c r="P448" s="307"/>
      <c r="Q448" s="68"/>
      <c r="R448" s="68"/>
      <c r="S448" s="68"/>
      <c r="T448" s="68"/>
    </row>
    <row r="449">
      <c r="A449" s="238"/>
      <c r="B449" s="68"/>
      <c r="C449" s="68"/>
      <c r="D449" s="68"/>
      <c r="E449" s="68"/>
      <c r="F449" s="68"/>
      <c r="G449" s="68"/>
      <c r="H449" s="68"/>
      <c r="I449" s="68"/>
      <c r="J449" s="68"/>
      <c r="K449" s="68"/>
      <c r="L449" s="68"/>
      <c r="M449" s="306"/>
      <c r="N449" s="207"/>
      <c r="O449" s="207"/>
      <c r="P449" s="307"/>
      <c r="Q449" s="68"/>
      <c r="R449" s="68"/>
      <c r="S449" s="68"/>
      <c r="T449" s="68"/>
    </row>
    <row r="450">
      <c r="A450" s="238"/>
      <c r="B450" s="68"/>
      <c r="C450" s="68"/>
      <c r="D450" s="68"/>
      <c r="E450" s="68"/>
      <c r="F450" s="68"/>
      <c r="G450" s="68"/>
      <c r="H450" s="68"/>
      <c r="I450" s="68"/>
      <c r="J450" s="68"/>
      <c r="K450" s="68"/>
      <c r="L450" s="68"/>
      <c r="M450" s="306"/>
      <c r="N450" s="207"/>
      <c r="O450" s="207"/>
      <c r="P450" s="307"/>
      <c r="Q450" s="68"/>
      <c r="R450" s="68"/>
      <c r="S450" s="68"/>
      <c r="T450" s="68"/>
    </row>
    <row r="451">
      <c r="A451" s="238"/>
      <c r="B451" s="68"/>
      <c r="C451" s="68"/>
      <c r="D451" s="68"/>
      <c r="E451" s="68"/>
      <c r="F451" s="68"/>
      <c r="G451" s="68"/>
      <c r="H451" s="68"/>
      <c r="I451" s="68"/>
      <c r="J451" s="68"/>
      <c r="K451" s="68"/>
      <c r="L451" s="68"/>
      <c r="M451" s="306"/>
      <c r="N451" s="207"/>
      <c r="O451" s="207"/>
      <c r="P451" s="307"/>
      <c r="Q451" s="68"/>
      <c r="R451" s="68"/>
      <c r="S451" s="68"/>
      <c r="T451" s="68"/>
    </row>
    <row r="452">
      <c r="A452" s="238"/>
      <c r="B452" s="68"/>
      <c r="C452" s="68"/>
      <c r="D452" s="68"/>
      <c r="E452" s="68"/>
      <c r="F452" s="68"/>
      <c r="G452" s="68"/>
      <c r="H452" s="68"/>
      <c r="I452" s="68"/>
      <c r="J452" s="68"/>
      <c r="K452" s="68"/>
      <c r="L452" s="68"/>
      <c r="M452" s="306"/>
      <c r="N452" s="207"/>
      <c r="O452" s="207"/>
      <c r="P452" s="307"/>
      <c r="Q452" s="68"/>
      <c r="R452" s="68"/>
      <c r="S452" s="68"/>
      <c r="T452" s="68"/>
    </row>
    <row r="453">
      <c r="A453" s="238"/>
      <c r="B453" s="68"/>
      <c r="C453" s="68"/>
      <c r="D453" s="68"/>
      <c r="E453" s="68"/>
      <c r="F453" s="68"/>
      <c r="G453" s="68"/>
      <c r="H453" s="68"/>
      <c r="I453" s="68"/>
      <c r="J453" s="68"/>
      <c r="K453" s="68"/>
      <c r="L453" s="68"/>
      <c r="M453" s="306"/>
      <c r="N453" s="207"/>
      <c r="O453" s="207"/>
      <c r="P453" s="307"/>
      <c r="Q453" s="68"/>
      <c r="R453" s="68"/>
      <c r="S453" s="68"/>
      <c r="T453" s="68"/>
    </row>
    <row r="454">
      <c r="A454" s="238"/>
      <c r="B454" s="68"/>
      <c r="C454" s="68"/>
      <c r="D454" s="68"/>
      <c r="E454" s="68"/>
      <c r="F454" s="68"/>
      <c r="G454" s="68"/>
      <c r="H454" s="68"/>
      <c r="I454" s="68"/>
      <c r="J454" s="68"/>
      <c r="K454" s="68"/>
      <c r="L454" s="68"/>
      <c r="M454" s="306"/>
      <c r="N454" s="207"/>
      <c r="O454" s="207"/>
      <c r="P454" s="307"/>
      <c r="Q454" s="68"/>
      <c r="R454" s="68"/>
      <c r="S454" s="68"/>
      <c r="T454" s="68"/>
    </row>
    <row r="455">
      <c r="A455" s="238"/>
      <c r="B455" s="68"/>
      <c r="C455" s="68"/>
      <c r="D455" s="68"/>
      <c r="E455" s="68"/>
      <c r="F455" s="68"/>
      <c r="G455" s="68"/>
      <c r="H455" s="68"/>
      <c r="I455" s="68"/>
      <c r="J455" s="68"/>
      <c r="K455" s="68"/>
      <c r="L455" s="68"/>
      <c r="M455" s="306"/>
      <c r="N455" s="207"/>
      <c r="O455" s="207"/>
      <c r="P455" s="307"/>
      <c r="Q455" s="68"/>
      <c r="R455" s="68"/>
      <c r="S455" s="68"/>
      <c r="T455" s="68"/>
    </row>
    <row r="456">
      <c r="A456" s="238"/>
      <c r="B456" s="68"/>
      <c r="C456" s="68"/>
      <c r="D456" s="68"/>
      <c r="E456" s="68"/>
      <c r="F456" s="68"/>
      <c r="G456" s="68"/>
      <c r="H456" s="68"/>
      <c r="I456" s="68"/>
      <c r="J456" s="68"/>
      <c r="K456" s="68"/>
      <c r="L456" s="68"/>
      <c r="M456" s="306"/>
      <c r="N456" s="207"/>
      <c r="O456" s="207"/>
      <c r="P456" s="307"/>
      <c r="Q456" s="68"/>
      <c r="R456" s="68"/>
      <c r="S456" s="68"/>
      <c r="T456" s="68"/>
    </row>
    <row r="457">
      <c r="A457" s="238"/>
      <c r="B457" s="68"/>
      <c r="C457" s="68"/>
      <c r="D457" s="68"/>
      <c r="E457" s="68"/>
      <c r="F457" s="68"/>
      <c r="G457" s="68"/>
      <c r="H457" s="68"/>
      <c r="I457" s="68"/>
      <c r="J457" s="68"/>
      <c r="K457" s="68"/>
      <c r="L457" s="68"/>
      <c r="M457" s="306"/>
      <c r="N457" s="207"/>
      <c r="O457" s="207"/>
      <c r="P457" s="307"/>
      <c r="Q457" s="68"/>
      <c r="R457" s="68"/>
      <c r="S457" s="68"/>
      <c r="T457" s="68"/>
    </row>
    <row r="458">
      <c r="A458" s="238"/>
      <c r="B458" s="68"/>
      <c r="C458" s="68"/>
      <c r="D458" s="68"/>
      <c r="E458" s="68"/>
      <c r="F458" s="68"/>
      <c r="G458" s="68"/>
      <c r="H458" s="68"/>
      <c r="I458" s="68"/>
      <c r="J458" s="68"/>
      <c r="K458" s="68"/>
      <c r="L458" s="68"/>
      <c r="M458" s="306"/>
      <c r="N458" s="207"/>
      <c r="O458" s="207"/>
      <c r="P458" s="307"/>
      <c r="Q458" s="68"/>
      <c r="R458" s="68"/>
      <c r="S458" s="68"/>
      <c r="T458" s="68"/>
    </row>
    <row r="459">
      <c r="A459" s="238"/>
      <c r="B459" s="68"/>
      <c r="C459" s="68"/>
      <c r="D459" s="68"/>
      <c r="E459" s="68"/>
      <c r="F459" s="68"/>
      <c r="G459" s="68"/>
      <c r="H459" s="68"/>
      <c r="I459" s="68"/>
      <c r="J459" s="68"/>
      <c r="K459" s="68"/>
      <c r="L459" s="68"/>
      <c r="M459" s="306"/>
      <c r="N459" s="207"/>
      <c r="O459" s="207"/>
      <c r="P459" s="307"/>
      <c r="Q459" s="68"/>
      <c r="R459" s="68"/>
      <c r="S459" s="68"/>
      <c r="T459" s="68"/>
    </row>
    <row r="460">
      <c r="A460" s="238"/>
      <c r="B460" s="68"/>
      <c r="C460" s="68"/>
      <c r="D460" s="68"/>
      <c r="E460" s="68"/>
      <c r="F460" s="68"/>
      <c r="G460" s="68"/>
      <c r="H460" s="68"/>
      <c r="I460" s="68"/>
      <c r="J460" s="68"/>
      <c r="K460" s="68"/>
      <c r="L460" s="68"/>
      <c r="M460" s="306"/>
      <c r="N460" s="207"/>
      <c r="O460" s="207"/>
      <c r="P460" s="307"/>
      <c r="Q460" s="68"/>
      <c r="R460" s="68"/>
      <c r="S460" s="68"/>
      <c r="T460" s="68"/>
    </row>
    <row r="461">
      <c r="A461" s="238"/>
      <c r="B461" s="68"/>
      <c r="C461" s="68"/>
      <c r="D461" s="68"/>
      <c r="E461" s="68"/>
      <c r="F461" s="68"/>
      <c r="G461" s="68"/>
      <c r="H461" s="68"/>
      <c r="I461" s="68"/>
      <c r="J461" s="68"/>
      <c r="K461" s="68"/>
      <c r="L461" s="68"/>
      <c r="M461" s="306"/>
      <c r="N461" s="207"/>
      <c r="O461" s="207"/>
      <c r="P461" s="307"/>
      <c r="Q461" s="68"/>
      <c r="R461" s="68"/>
      <c r="S461" s="68"/>
      <c r="T461" s="68"/>
    </row>
    <row r="462">
      <c r="A462" s="238"/>
      <c r="B462" s="68"/>
      <c r="C462" s="68"/>
      <c r="D462" s="68"/>
      <c r="E462" s="68"/>
      <c r="F462" s="68"/>
      <c r="G462" s="68"/>
      <c r="H462" s="68"/>
      <c r="I462" s="68"/>
      <c r="J462" s="68"/>
      <c r="K462" s="68"/>
      <c r="L462" s="68"/>
      <c r="M462" s="306"/>
      <c r="N462" s="207"/>
      <c r="O462" s="207"/>
      <c r="P462" s="307"/>
      <c r="Q462" s="68"/>
      <c r="R462" s="68"/>
      <c r="S462" s="68"/>
      <c r="T462" s="68"/>
    </row>
    <row r="463">
      <c r="A463" s="238"/>
      <c r="B463" s="68"/>
      <c r="C463" s="68"/>
      <c r="D463" s="68"/>
      <c r="E463" s="68"/>
      <c r="F463" s="68"/>
      <c r="G463" s="68"/>
      <c r="H463" s="68"/>
      <c r="I463" s="68"/>
      <c r="J463" s="68"/>
      <c r="K463" s="68"/>
      <c r="L463" s="68"/>
      <c r="M463" s="306"/>
      <c r="N463" s="207"/>
      <c r="O463" s="207"/>
      <c r="P463" s="307"/>
      <c r="Q463" s="68"/>
      <c r="R463" s="68"/>
      <c r="S463" s="68"/>
      <c r="T463" s="68"/>
    </row>
    <row r="464">
      <c r="A464" s="238"/>
      <c r="B464" s="68"/>
      <c r="C464" s="68"/>
      <c r="D464" s="68"/>
      <c r="E464" s="68"/>
      <c r="F464" s="68"/>
      <c r="G464" s="68"/>
      <c r="H464" s="68"/>
      <c r="I464" s="68"/>
      <c r="J464" s="68"/>
      <c r="K464" s="68"/>
      <c r="L464" s="68"/>
      <c r="M464" s="306"/>
      <c r="N464" s="207"/>
      <c r="O464" s="207"/>
      <c r="P464" s="307"/>
      <c r="Q464" s="68"/>
      <c r="R464" s="68"/>
      <c r="S464" s="68"/>
      <c r="T464" s="68"/>
    </row>
    <row r="465">
      <c r="A465" s="238"/>
      <c r="B465" s="68"/>
      <c r="C465" s="68"/>
      <c r="D465" s="68"/>
      <c r="E465" s="68"/>
      <c r="F465" s="68"/>
      <c r="G465" s="68"/>
      <c r="H465" s="68"/>
      <c r="I465" s="68"/>
      <c r="J465" s="68"/>
      <c r="K465" s="68"/>
      <c r="L465" s="68"/>
      <c r="M465" s="306"/>
      <c r="N465" s="207"/>
      <c r="O465" s="207"/>
      <c r="P465" s="307"/>
      <c r="Q465" s="68"/>
      <c r="R465" s="68"/>
      <c r="S465" s="68"/>
      <c r="T465" s="68"/>
    </row>
    <row r="466">
      <c r="A466" s="238"/>
      <c r="B466" s="68"/>
      <c r="C466" s="68"/>
      <c r="D466" s="68"/>
      <c r="E466" s="68"/>
      <c r="F466" s="68"/>
      <c r="G466" s="68"/>
      <c r="H466" s="68"/>
      <c r="I466" s="68"/>
      <c r="J466" s="68"/>
      <c r="K466" s="68"/>
      <c r="L466" s="68"/>
      <c r="M466" s="306"/>
      <c r="N466" s="207"/>
      <c r="O466" s="207"/>
      <c r="P466" s="307"/>
      <c r="Q466" s="68"/>
      <c r="R466" s="68"/>
      <c r="S466" s="68"/>
      <c r="T466" s="68"/>
    </row>
    <row r="467">
      <c r="A467" s="238"/>
      <c r="B467" s="68"/>
      <c r="C467" s="68"/>
      <c r="D467" s="68"/>
      <c r="E467" s="68"/>
      <c r="F467" s="68"/>
      <c r="G467" s="68"/>
      <c r="H467" s="68"/>
      <c r="I467" s="68"/>
      <c r="J467" s="68"/>
      <c r="K467" s="68"/>
      <c r="L467" s="68"/>
      <c r="M467" s="306"/>
      <c r="N467" s="207"/>
      <c r="O467" s="207"/>
      <c r="P467" s="307"/>
      <c r="Q467" s="68"/>
      <c r="R467" s="68"/>
      <c r="S467" s="68"/>
      <c r="T467" s="68"/>
    </row>
    <row r="468">
      <c r="A468" s="238"/>
      <c r="B468" s="68"/>
      <c r="C468" s="68"/>
      <c r="D468" s="68"/>
      <c r="E468" s="68"/>
      <c r="F468" s="68"/>
      <c r="G468" s="68"/>
      <c r="H468" s="68"/>
      <c r="I468" s="68"/>
      <c r="J468" s="68"/>
      <c r="K468" s="68"/>
      <c r="L468" s="68"/>
      <c r="M468" s="306"/>
      <c r="N468" s="207"/>
      <c r="O468" s="207"/>
      <c r="P468" s="307"/>
      <c r="Q468" s="68"/>
      <c r="R468" s="68"/>
      <c r="S468" s="68"/>
      <c r="T468" s="68"/>
    </row>
    <row r="469">
      <c r="A469" s="238"/>
      <c r="B469" s="68"/>
      <c r="C469" s="68"/>
      <c r="D469" s="68"/>
      <c r="E469" s="68"/>
      <c r="F469" s="68"/>
      <c r="G469" s="68"/>
      <c r="H469" s="68"/>
      <c r="I469" s="68"/>
      <c r="J469" s="68"/>
      <c r="K469" s="68"/>
      <c r="L469" s="68"/>
      <c r="M469" s="306"/>
      <c r="N469" s="207"/>
      <c r="O469" s="207"/>
      <c r="P469" s="307"/>
      <c r="Q469" s="68"/>
      <c r="R469" s="68"/>
      <c r="S469" s="68"/>
      <c r="T469" s="68"/>
    </row>
    <row r="470">
      <c r="A470" s="238"/>
      <c r="B470" s="68"/>
      <c r="C470" s="68"/>
      <c r="D470" s="68"/>
      <c r="E470" s="68"/>
      <c r="F470" s="68"/>
      <c r="G470" s="68"/>
      <c r="H470" s="68"/>
      <c r="I470" s="68"/>
      <c r="J470" s="68"/>
      <c r="K470" s="68"/>
      <c r="L470" s="68"/>
      <c r="M470" s="306"/>
      <c r="N470" s="207"/>
      <c r="O470" s="207"/>
      <c r="P470" s="307"/>
      <c r="Q470" s="68"/>
      <c r="R470" s="68"/>
      <c r="S470" s="68"/>
      <c r="T470" s="68"/>
    </row>
    <row r="471">
      <c r="A471" s="238"/>
      <c r="B471" s="68"/>
      <c r="C471" s="68"/>
      <c r="D471" s="68"/>
      <c r="E471" s="68"/>
      <c r="F471" s="68"/>
      <c r="G471" s="68"/>
      <c r="H471" s="68"/>
      <c r="I471" s="68"/>
      <c r="J471" s="68"/>
      <c r="K471" s="68"/>
      <c r="L471" s="68"/>
      <c r="M471" s="306"/>
      <c r="N471" s="207"/>
      <c r="O471" s="207"/>
      <c r="P471" s="307"/>
      <c r="Q471" s="68"/>
      <c r="R471" s="68"/>
      <c r="S471" s="68"/>
      <c r="T471" s="68"/>
    </row>
    <row r="472">
      <c r="A472" s="238"/>
      <c r="B472" s="68"/>
      <c r="C472" s="68"/>
      <c r="D472" s="68"/>
      <c r="E472" s="68"/>
      <c r="F472" s="68"/>
      <c r="G472" s="68"/>
      <c r="H472" s="68"/>
      <c r="I472" s="68"/>
      <c r="J472" s="68"/>
      <c r="K472" s="68"/>
      <c r="L472" s="68"/>
      <c r="M472" s="306"/>
      <c r="N472" s="207"/>
      <c r="O472" s="207"/>
      <c r="P472" s="307"/>
      <c r="Q472" s="68"/>
      <c r="R472" s="68"/>
      <c r="S472" s="68"/>
      <c r="T472" s="68"/>
    </row>
    <row r="473">
      <c r="A473" s="238"/>
      <c r="B473" s="68"/>
      <c r="C473" s="68"/>
      <c r="D473" s="68"/>
      <c r="E473" s="68"/>
      <c r="F473" s="68"/>
      <c r="G473" s="68"/>
      <c r="H473" s="68"/>
      <c r="I473" s="68"/>
      <c r="J473" s="68"/>
      <c r="K473" s="68"/>
      <c r="L473" s="68"/>
      <c r="M473" s="306"/>
      <c r="N473" s="207"/>
      <c r="O473" s="207"/>
      <c r="P473" s="307"/>
      <c r="Q473" s="68"/>
      <c r="R473" s="68"/>
      <c r="S473" s="68"/>
      <c r="T473" s="68"/>
    </row>
    <row r="474">
      <c r="A474" s="238"/>
      <c r="B474" s="68"/>
      <c r="C474" s="68"/>
      <c r="D474" s="68"/>
      <c r="E474" s="68"/>
      <c r="F474" s="68"/>
      <c r="G474" s="68"/>
      <c r="H474" s="68"/>
      <c r="I474" s="68"/>
      <c r="J474" s="68"/>
      <c r="K474" s="68"/>
      <c r="L474" s="68"/>
      <c r="M474" s="306"/>
      <c r="N474" s="207"/>
      <c r="O474" s="207"/>
      <c r="P474" s="307"/>
      <c r="Q474" s="68"/>
      <c r="R474" s="68"/>
      <c r="S474" s="68"/>
      <c r="T474" s="68"/>
    </row>
    <row r="475">
      <c r="A475" s="238"/>
      <c r="B475" s="68"/>
      <c r="C475" s="68"/>
      <c r="D475" s="68"/>
      <c r="E475" s="68"/>
      <c r="F475" s="68"/>
      <c r="G475" s="68"/>
      <c r="H475" s="68"/>
      <c r="I475" s="68"/>
      <c r="J475" s="68"/>
      <c r="K475" s="68"/>
      <c r="L475" s="68"/>
      <c r="M475" s="306"/>
      <c r="N475" s="207"/>
      <c r="O475" s="207"/>
      <c r="P475" s="307"/>
      <c r="Q475" s="68"/>
      <c r="R475" s="68"/>
      <c r="S475" s="68"/>
      <c r="T475" s="68"/>
    </row>
    <row r="476">
      <c r="A476" s="238"/>
      <c r="B476" s="68"/>
      <c r="C476" s="68"/>
      <c r="D476" s="68"/>
      <c r="E476" s="68"/>
      <c r="F476" s="68"/>
      <c r="G476" s="68"/>
      <c r="H476" s="68"/>
      <c r="I476" s="68"/>
      <c r="J476" s="68"/>
      <c r="K476" s="68"/>
      <c r="L476" s="68"/>
      <c r="M476" s="306"/>
      <c r="N476" s="207"/>
      <c r="O476" s="207"/>
      <c r="P476" s="307"/>
      <c r="Q476" s="68"/>
      <c r="R476" s="68"/>
      <c r="S476" s="68"/>
      <c r="T476" s="68"/>
    </row>
    <row r="477">
      <c r="A477" s="238"/>
      <c r="B477" s="68"/>
      <c r="C477" s="68"/>
      <c r="D477" s="68"/>
      <c r="E477" s="68"/>
      <c r="F477" s="68"/>
      <c r="G477" s="68"/>
      <c r="H477" s="68"/>
      <c r="I477" s="68"/>
      <c r="J477" s="68"/>
      <c r="K477" s="68"/>
      <c r="L477" s="68"/>
      <c r="M477" s="306"/>
      <c r="N477" s="207"/>
      <c r="O477" s="207"/>
      <c r="P477" s="307"/>
      <c r="Q477" s="68"/>
      <c r="R477" s="68"/>
      <c r="S477" s="68"/>
      <c r="T477" s="68"/>
    </row>
    <row r="478">
      <c r="A478" s="238"/>
      <c r="B478" s="68"/>
      <c r="C478" s="68"/>
      <c r="D478" s="68"/>
      <c r="E478" s="68"/>
      <c r="F478" s="68"/>
      <c r="G478" s="68"/>
      <c r="H478" s="68"/>
      <c r="I478" s="68"/>
      <c r="J478" s="68"/>
      <c r="K478" s="68"/>
      <c r="L478" s="68"/>
      <c r="M478" s="306"/>
      <c r="N478" s="207"/>
      <c r="O478" s="207"/>
      <c r="P478" s="307"/>
      <c r="Q478" s="68"/>
      <c r="R478" s="68"/>
      <c r="S478" s="68"/>
      <c r="T478" s="68"/>
    </row>
    <row r="479">
      <c r="A479" s="238"/>
      <c r="B479" s="68"/>
      <c r="C479" s="68"/>
      <c r="D479" s="68"/>
      <c r="E479" s="68"/>
      <c r="F479" s="68"/>
      <c r="G479" s="68"/>
      <c r="H479" s="68"/>
      <c r="I479" s="68"/>
      <c r="J479" s="68"/>
      <c r="K479" s="68"/>
      <c r="L479" s="68"/>
      <c r="M479" s="306"/>
      <c r="N479" s="207"/>
      <c r="O479" s="207"/>
      <c r="P479" s="307"/>
      <c r="Q479" s="68"/>
      <c r="R479" s="68"/>
      <c r="S479" s="68"/>
      <c r="T479" s="68"/>
    </row>
    <row r="480">
      <c r="A480" s="238"/>
      <c r="B480" s="68"/>
      <c r="C480" s="68"/>
      <c r="D480" s="68"/>
      <c r="E480" s="68"/>
      <c r="F480" s="68"/>
      <c r="G480" s="68"/>
      <c r="H480" s="68"/>
      <c r="I480" s="68"/>
      <c r="J480" s="68"/>
      <c r="K480" s="68"/>
      <c r="L480" s="68"/>
      <c r="M480" s="306"/>
      <c r="N480" s="207"/>
      <c r="O480" s="207"/>
      <c r="P480" s="307"/>
      <c r="Q480" s="68"/>
      <c r="R480" s="68"/>
      <c r="S480" s="68"/>
      <c r="T480" s="68"/>
    </row>
    <row r="481">
      <c r="A481" s="238"/>
      <c r="B481" s="68"/>
      <c r="C481" s="68"/>
      <c r="D481" s="68"/>
      <c r="E481" s="68"/>
      <c r="F481" s="68"/>
      <c r="G481" s="68"/>
      <c r="H481" s="68"/>
      <c r="I481" s="68"/>
      <c r="J481" s="68"/>
      <c r="K481" s="68"/>
      <c r="L481" s="68"/>
      <c r="M481" s="306"/>
      <c r="N481" s="207"/>
      <c r="O481" s="207"/>
      <c r="P481" s="307"/>
      <c r="Q481" s="68"/>
      <c r="R481" s="68"/>
      <c r="S481" s="68"/>
      <c r="T481" s="68"/>
    </row>
    <row r="482">
      <c r="A482" s="238"/>
      <c r="B482" s="68"/>
      <c r="C482" s="68"/>
      <c r="D482" s="68"/>
      <c r="E482" s="68"/>
      <c r="F482" s="68"/>
      <c r="G482" s="68"/>
      <c r="H482" s="68"/>
      <c r="I482" s="68"/>
      <c r="J482" s="68"/>
      <c r="K482" s="68"/>
      <c r="L482" s="68"/>
      <c r="M482" s="306"/>
      <c r="N482" s="207"/>
      <c r="O482" s="207"/>
      <c r="P482" s="307"/>
      <c r="Q482" s="68"/>
      <c r="R482" s="68"/>
      <c r="S482" s="68"/>
      <c r="T482" s="68"/>
    </row>
    <row r="483">
      <c r="A483" s="238"/>
      <c r="B483" s="68"/>
      <c r="C483" s="68"/>
      <c r="D483" s="68"/>
      <c r="E483" s="68"/>
      <c r="F483" s="68"/>
      <c r="G483" s="68"/>
      <c r="H483" s="68"/>
      <c r="I483" s="68"/>
      <c r="J483" s="68"/>
      <c r="K483" s="68"/>
      <c r="L483" s="68"/>
      <c r="M483" s="306"/>
      <c r="N483" s="207"/>
      <c r="O483" s="207"/>
      <c r="P483" s="307"/>
      <c r="Q483" s="68"/>
      <c r="R483" s="68"/>
      <c r="S483" s="68"/>
      <c r="T483" s="68"/>
    </row>
    <row r="484">
      <c r="A484" s="238"/>
      <c r="B484" s="68"/>
      <c r="C484" s="68"/>
      <c r="D484" s="68"/>
      <c r="E484" s="68"/>
      <c r="F484" s="68"/>
      <c r="G484" s="68"/>
      <c r="H484" s="68"/>
      <c r="I484" s="68"/>
      <c r="J484" s="68"/>
      <c r="K484" s="68"/>
      <c r="L484" s="68"/>
      <c r="M484" s="306"/>
      <c r="N484" s="207"/>
      <c r="O484" s="207"/>
      <c r="P484" s="307"/>
      <c r="Q484" s="68"/>
      <c r="R484" s="68"/>
      <c r="S484" s="68"/>
      <c r="T484" s="68"/>
    </row>
    <row r="485">
      <c r="A485" s="238"/>
      <c r="B485" s="68"/>
      <c r="C485" s="68"/>
      <c r="D485" s="68"/>
      <c r="E485" s="68"/>
      <c r="F485" s="68"/>
      <c r="G485" s="68"/>
      <c r="H485" s="68"/>
      <c r="I485" s="68"/>
      <c r="J485" s="68"/>
      <c r="K485" s="68"/>
      <c r="L485" s="68"/>
      <c r="M485" s="306"/>
      <c r="N485" s="207"/>
      <c r="O485" s="207"/>
      <c r="P485" s="307"/>
      <c r="Q485" s="68"/>
      <c r="R485" s="68"/>
      <c r="S485" s="68"/>
      <c r="T485" s="68"/>
    </row>
    <row r="486">
      <c r="A486" s="238"/>
      <c r="B486" s="68"/>
      <c r="C486" s="68"/>
      <c r="D486" s="68"/>
      <c r="E486" s="68"/>
      <c r="F486" s="68"/>
      <c r="G486" s="68"/>
      <c r="H486" s="68"/>
      <c r="I486" s="68"/>
      <c r="J486" s="68"/>
      <c r="K486" s="68"/>
      <c r="L486" s="68"/>
      <c r="M486" s="306"/>
      <c r="N486" s="207"/>
      <c r="O486" s="207"/>
      <c r="P486" s="307"/>
      <c r="Q486" s="68"/>
      <c r="R486" s="68"/>
      <c r="S486" s="68"/>
      <c r="T486" s="68"/>
    </row>
    <row r="487">
      <c r="A487" s="238"/>
      <c r="B487" s="68"/>
      <c r="C487" s="68"/>
      <c r="D487" s="68"/>
      <c r="E487" s="68"/>
      <c r="F487" s="68"/>
      <c r="G487" s="68"/>
      <c r="H487" s="68"/>
      <c r="I487" s="68"/>
      <c r="J487" s="68"/>
      <c r="K487" s="68"/>
      <c r="L487" s="68"/>
      <c r="M487" s="306"/>
      <c r="N487" s="207"/>
      <c r="O487" s="207"/>
      <c r="P487" s="307"/>
      <c r="Q487" s="68"/>
      <c r="R487" s="68"/>
      <c r="S487" s="68"/>
      <c r="T487" s="68"/>
    </row>
    <row r="488">
      <c r="A488" s="238"/>
      <c r="B488" s="68"/>
      <c r="C488" s="68"/>
      <c r="D488" s="68"/>
      <c r="E488" s="68"/>
      <c r="F488" s="68"/>
      <c r="G488" s="68"/>
      <c r="H488" s="68"/>
      <c r="I488" s="68"/>
      <c r="J488" s="68"/>
      <c r="K488" s="68"/>
      <c r="L488" s="68"/>
      <c r="M488" s="306"/>
      <c r="N488" s="207"/>
      <c r="O488" s="207"/>
      <c r="P488" s="307"/>
      <c r="Q488" s="68"/>
      <c r="R488" s="68"/>
      <c r="S488" s="68"/>
      <c r="T488" s="68"/>
    </row>
    <row r="489">
      <c r="A489" s="238"/>
      <c r="B489" s="68"/>
      <c r="C489" s="68"/>
      <c r="D489" s="68"/>
      <c r="E489" s="68"/>
      <c r="F489" s="68"/>
      <c r="G489" s="68"/>
      <c r="H489" s="68"/>
      <c r="I489" s="68"/>
      <c r="J489" s="68"/>
      <c r="K489" s="68"/>
      <c r="L489" s="68"/>
      <c r="M489" s="306"/>
      <c r="N489" s="207"/>
      <c r="O489" s="207"/>
      <c r="P489" s="307"/>
      <c r="Q489" s="68"/>
      <c r="R489" s="68"/>
      <c r="S489" s="68"/>
      <c r="T489" s="68"/>
    </row>
    <row r="490">
      <c r="A490" s="238"/>
      <c r="B490" s="68"/>
      <c r="C490" s="68"/>
      <c r="D490" s="68"/>
      <c r="E490" s="68"/>
      <c r="F490" s="68"/>
      <c r="G490" s="68"/>
      <c r="H490" s="68"/>
      <c r="I490" s="68"/>
      <c r="J490" s="68"/>
      <c r="K490" s="68"/>
      <c r="L490" s="68"/>
      <c r="M490" s="306"/>
      <c r="N490" s="207"/>
      <c r="O490" s="207"/>
      <c r="P490" s="307"/>
      <c r="Q490" s="68"/>
      <c r="R490" s="68"/>
      <c r="S490" s="68"/>
      <c r="T490" s="68"/>
    </row>
    <row r="491">
      <c r="A491" s="238"/>
      <c r="B491" s="68"/>
      <c r="C491" s="68"/>
      <c r="D491" s="68"/>
      <c r="E491" s="68"/>
      <c r="F491" s="68"/>
      <c r="G491" s="68"/>
      <c r="H491" s="68"/>
      <c r="I491" s="68"/>
      <c r="J491" s="68"/>
      <c r="K491" s="68"/>
      <c r="L491" s="68"/>
      <c r="M491" s="306"/>
      <c r="N491" s="207"/>
      <c r="O491" s="207"/>
      <c r="P491" s="307"/>
      <c r="Q491" s="68"/>
      <c r="R491" s="68"/>
      <c r="S491" s="68"/>
      <c r="T491" s="68"/>
    </row>
    <row r="492">
      <c r="A492" s="238"/>
      <c r="B492" s="68"/>
      <c r="C492" s="68"/>
      <c r="D492" s="68"/>
      <c r="E492" s="68"/>
      <c r="F492" s="68"/>
      <c r="G492" s="68"/>
      <c r="H492" s="68"/>
      <c r="I492" s="68"/>
      <c r="J492" s="68"/>
      <c r="K492" s="68"/>
      <c r="L492" s="68"/>
      <c r="M492" s="306"/>
      <c r="N492" s="207"/>
      <c r="O492" s="207"/>
      <c r="P492" s="307"/>
      <c r="Q492" s="68"/>
      <c r="R492" s="68"/>
      <c r="S492" s="68"/>
      <c r="T492" s="68"/>
    </row>
    <row r="493">
      <c r="A493" s="238"/>
      <c r="B493" s="68"/>
      <c r="C493" s="68"/>
      <c r="D493" s="68"/>
      <c r="E493" s="68"/>
      <c r="F493" s="68"/>
      <c r="G493" s="68"/>
      <c r="H493" s="68"/>
      <c r="I493" s="68"/>
      <c r="J493" s="68"/>
      <c r="K493" s="68"/>
      <c r="L493" s="68"/>
      <c r="M493" s="306"/>
      <c r="N493" s="207"/>
      <c r="O493" s="207"/>
      <c r="P493" s="307"/>
      <c r="Q493" s="68"/>
      <c r="R493" s="68"/>
      <c r="S493" s="68"/>
      <c r="T493" s="68"/>
    </row>
    <row r="494">
      <c r="A494" s="238"/>
      <c r="B494" s="68"/>
      <c r="C494" s="68"/>
      <c r="D494" s="68"/>
      <c r="E494" s="68"/>
      <c r="F494" s="68"/>
      <c r="G494" s="68"/>
      <c r="H494" s="68"/>
      <c r="I494" s="68"/>
      <c r="J494" s="68"/>
      <c r="K494" s="68"/>
      <c r="L494" s="68"/>
      <c r="M494" s="306"/>
      <c r="N494" s="207"/>
      <c r="O494" s="207"/>
      <c r="P494" s="307"/>
      <c r="Q494" s="68"/>
      <c r="R494" s="68"/>
      <c r="S494" s="68"/>
      <c r="T494" s="68"/>
    </row>
    <row r="495">
      <c r="A495" s="238"/>
      <c r="B495" s="68"/>
      <c r="C495" s="68"/>
      <c r="D495" s="68"/>
      <c r="E495" s="68"/>
      <c r="F495" s="68"/>
      <c r="G495" s="68"/>
      <c r="H495" s="68"/>
      <c r="I495" s="68"/>
      <c r="J495" s="68"/>
      <c r="K495" s="68"/>
      <c r="L495" s="68"/>
      <c r="M495" s="306"/>
      <c r="N495" s="207"/>
      <c r="O495" s="207"/>
      <c r="P495" s="307"/>
      <c r="Q495" s="68"/>
      <c r="R495" s="68"/>
      <c r="S495" s="68"/>
      <c r="T495" s="68"/>
    </row>
    <row r="496">
      <c r="A496" s="238"/>
      <c r="B496" s="68"/>
      <c r="C496" s="68"/>
      <c r="D496" s="68"/>
      <c r="E496" s="68"/>
      <c r="F496" s="68"/>
      <c r="G496" s="68"/>
      <c r="H496" s="68"/>
      <c r="I496" s="68"/>
      <c r="J496" s="68"/>
      <c r="K496" s="68"/>
      <c r="L496" s="68"/>
      <c r="M496" s="306"/>
      <c r="N496" s="207"/>
      <c r="O496" s="207"/>
      <c r="P496" s="307"/>
      <c r="Q496" s="68"/>
      <c r="R496" s="68"/>
      <c r="S496" s="68"/>
      <c r="T496" s="68"/>
    </row>
    <row r="497">
      <c r="A497" s="238"/>
      <c r="B497" s="68"/>
      <c r="C497" s="68"/>
      <c r="D497" s="68"/>
      <c r="E497" s="68"/>
      <c r="F497" s="68"/>
      <c r="G497" s="68"/>
      <c r="H497" s="68"/>
      <c r="I497" s="68"/>
      <c r="J497" s="68"/>
      <c r="K497" s="68"/>
      <c r="L497" s="68"/>
      <c r="M497" s="306"/>
      <c r="N497" s="207"/>
      <c r="O497" s="207"/>
      <c r="P497" s="307"/>
      <c r="Q497" s="68"/>
      <c r="R497" s="68"/>
      <c r="S497" s="68"/>
      <c r="T497" s="68"/>
    </row>
    <row r="498">
      <c r="A498" s="238"/>
      <c r="B498" s="68"/>
      <c r="C498" s="68"/>
      <c r="D498" s="68"/>
      <c r="E498" s="68"/>
      <c r="F498" s="68"/>
      <c r="G498" s="68"/>
      <c r="H498" s="68"/>
      <c r="I498" s="68"/>
      <c r="J498" s="68"/>
      <c r="K498" s="68"/>
      <c r="L498" s="68"/>
      <c r="M498" s="306"/>
      <c r="N498" s="207"/>
      <c r="O498" s="207"/>
      <c r="P498" s="307"/>
      <c r="Q498" s="68"/>
      <c r="R498" s="68"/>
      <c r="S498" s="68"/>
      <c r="T498" s="68"/>
    </row>
    <row r="499">
      <c r="A499" s="238"/>
      <c r="B499" s="68"/>
      <c r="C499" s="68"/>
      <c r="D499" s="68"/>
      <c r="E499" s="68"/>
      <c r="F499" s="68"/>
      <c r="G499" s="68"/>
      <c r="H499" s="68"/>
      <c r="I499" s="68"/>
      <c r="J499" s="68"/>
      <c r="K499" s="68"/>
      <c r="L499" s="68"/>
      <c r="M499" s="306"/>
      <c r="N499" s="207"/>
      <c r="O499" s="207"/>
      <c r="P499" s="307"/>
      <c r="Q499" s="68"/>
      <c r="R499" s="68"/>
      <c r="S499" s="68"/>
      <c r="T499" s="68"/>
    </row>
    <row r="500">
      <c r="A500" s="238"/>
      <c r="B500" s="68"/>
      <c r="C500" s="68"/>
      <c r="D500" s="68"/>
      <c r="E500" s="68"/>
      <c r="F500" s="68"/>
      <c r="G500" s="68"/>
      <c r="H500" s="68"/>
      <c r="I500" s="68"/>
      <c r="J500" s="68"/>
      <c r="K500" s="68"/>
      <c r="L500" s="68"/>
      <c r="M500" s="306"/>
      <c r="N500" s="207"/>
      <c r="O500" s="207"/>
      <c r="P500" s="307"/>
      <c r="Q500" s="68"/>
      <c r="R500" s="68"/>
      <c r="S500" s="68"/>
      <c r="T500" s="68"/>
    </row>
    <row r="501">
      <c r="A501" s="238"/>
      <c r="B501" s="68"/>
      <c r="C501" s="68"/>
      <c r="D501" s="68"/>
      <c r="E501" s="68"/>
      <c r="F501" s="68"/>
      <c r="G501" s="68"/>
      <c r="H501" s="68"/>
      <c r="I501" s="68"/>
      <c r="J501" s="68"/>
      <c r="K501" s="68"/>
      <c r="L501" s="68"/>
      <c r="M501" s="306"/>
      <c r="N501" s="207"/>
      <c r="O501" s="207"/>
      <c r="P501" s="307"/>
      <c r="Q501" s="68"/>
      <c r="R501" s="68"/>
      <c r="S501" s="68"/>
      <c r="T501" s="68"/>
    </row>
    <row r="502">
      <c r="A502" s="238"/>
      <c r="B502" s="68"/>
      <c r="C502" s="68"/>
      <c r="D502" s="68"/>
      <c r="E502" s="68"/>
      <c r="F502" s="68"/>
      <c r="G502" s="68"/>
      <c r="H502" s="68"/>
      <c r="I502" s="68"/>
      <c r="J502" s="68"/>
      <c r="K502" s="68"/>
      <c r="L502" s="68"/>
      <c r="M502" s="306"/>
      <c r="N502" s="207"/>
      <c r="O502" s="207"/>
      <c r="P502" s="307"/>
      <c r="Q502" s="68"/>
      <c r="R502" s="68"/>
      <c r="S502" s="68"/>
      <c r="T502" s="68"/>
    </row>
    <row r="503">
      <c r="A503" s="238"/>
      <c r="B503" s="68"/>
      <c r="C503" s="68"/>
      <c r="D503" s="68"/>
      <c r="E503" s="68"/>
      <c r="F503" s="68"/>
      <c r="G503" s="68"/>
      <c r="H503" s="68"/>
      <c r="I503" s="68"/>
      <c r="J503" s="68"/>
      <c r="K503" s="68"/>
      <c r="L503" s="68"/>
      <c r="M503" s="306"/>
      <c r="N503" s="207"/>
      <c r="O503" s="207"/>
      <c r="P503" s="307"/>
      <c r="Q503" s="68"/>
      <c r="R503" s="68"/>
      <c r="S503" s="68"/>
      <c r="T503" s="68"/>
    </row>
    <row r="504">
      <c r="A504" s="238"/>
      <c r="B504" s="68"/>
      <c r="C504" s="68"/>
      <c r="D504" s="68"/>
      <c r="E504" s="68"/>
      <c r="F504" s="68"/>
      <c r="G504" s="68"/>
      <c r="H504" s="68"/>
      <c r="I504" s="68"/>
      <c r="J504" s="68"/>
      <c r="K504" s="68"/>
      <c r="L504" s="68"/>
      <c r="M504" s="306"/>
      <c r="N504" s="207"/>
      <c r="O504" s="207"/>
      <c r="P504" s="307"/>
      <c r="Q504" s="68"/>
      <c r="R504" s="68"/>
      <c r="S504" s="68"/>
      <c r="T504" s="68"/>
    </row>
    <row r="505">
      <c r="A505" s="238"/>
      <c r="B505" s="68"/>
      <c r="C505" s="68"/>
      <c r="D505" s="68"/>
      <c r="E505" s="68"/>
      <c r="F505" s="68"/>
      <c r="G505" s="68"/>
      <c r="H505" s="68"/>
      <c r="I505" s="68"/>
      <c r="J505" s="68"/>
      <c r="K505" s="68"/>
      <c r="L505" s="68"/>
      <c r="M505" s="306"/>
      <c r="N505" s="207"/>
      <c r="O505" s="207"/>
      <c r="P505" s="307"/>
      <c r="Q505" s="68"/>
      <c r="R505" s="68"/>
      <c r="S505" s="68"/>
      <c r="T505" s="68"/>
    </row>
    <row r="506">
      <c r="A506" s="238"/>
      <c r="B506" s="68"/>
      <c r="C506" s="68"/>
      <c r="D506" s="68"/>
      <c r="E506" s="68"/>
      <c r="F506" s="68"/>
      <c r="G506" s="68"/>
      <c r="H506" s="68"/>
      <c r="I506" s="68"/>
      <c r="J506" s="68"/>
      <c r="K506" s="68"/>
      <c r="L506" s="68"/>
      <c r="M506" s="306"/>
      <c r="N506" s="207"/>
      <c r="O506" s="207"/>
      <c r="P506" s="307"/>
      <c r="Q506" s="68"/>
      <c r="R506" s="68"/>
      <c r="S506" s="68"/>
      <c r="T506" s="68"/>
    </row>
    <row r="507">
      <c r="A507" s="238"/>
      <c r="B507" s="68"/>
      <c r="C507" s="68"/>
      <c r="D507" s="68"/>
      <c r="E507" s="68"/>
      <c r="F507" s="68"/>
      <c r="G507" s="68"/>
      <c r="H507" s="68"/>
      <c r="I507" s="68"/>
      <c r="J507" s="68"/>
      <c r="K507" s="68"/>
      <c r="L507" s="68"/>
      <c r="M507" s="306"/>
      <c r="N507" s="207"/>
      <c r="O507" s="207"/>
      <c r="P507" s="307"/>
      <c r="Q507" s="68"/>
      <c r="R507" s="68"/>
      <c r="S507" s="68"/>
      <c r="T507" s="68"/>
    </row>
    <row r="508">
      <c r="A508" s="238"/>
      <c r="B508" s="68"/>
      <c r="C508" s="68"/>
      <c r="D508" s="68"/>
      <c r="E508" s="68"/>
      <c r="F508" s="68"/>
      <c r="G508" s="68"/>
      <c r="H508" s="68"/>
      <c r="I508" s="68"/>
      <c r="J508" s="68"/>
      <c r="K508" s="68"/>
      <c r="L508" s="68"/>
      <c r="M508" s="306"/>
      <c r="N508" s="207"/>
      <c r="O508" s="207"/>
      <c r="P508" s="307"/>
      <c r="Q508" s="68"/>
      <c r="R508" s="68"/>
      <c r="S508" s="68"/>
      <c r="T508" s="68"/>
    </row>
    <row r="509">
      <c r="A509" s="238"/>
      <c r="B509" s="68"/>
      <c r="C509" s="68"/>
      <c r="D509" s="68"/>
      <c r="E509" s="68"/>
      <c r="F509" s="68"/>
      <c r="G509" s="68"/>
      <c r="H509" s="68"/>
      <c r="I509" s="68"/>
      <c r="J509" s="68"/>
      <c r="K509" s="68"/>
      <c r="L509" s="68"/>
      <c r="M509" s="306"/>
      <c r="N509" s="207"/>
      <c r="O509" s="207"/>
      <c r="P509" s="307"/>
      <c r="Q509" s="68"/>
      <c r="R509" s="68"/>
      <c r="S509" s="68"/>
      <c r="T509" s="68"/>
    </row>
    <row r="510">
      <c r="A510" s="238"/>
      <c r="B510" s="68"/>
      <c r="C510" s="68"/>
      <c r="D510" s="68"/>
      <c r="E510" s="68"/>
      <c r="F510" s="68"/>
      <c r="G510" s="68"/>
      <c r="H510" s="68"/>
      <c r="I510" s="68"/>
      <c r="J510" s="68"/>
      <c r="K510" s="68"/>
      <c r="L510" s="68"/>
      <c r="M510" s="306"/>
      <c r="N510" s="207"/>
      <c r="O510" s="207"/>
      <c r="P510" s="307"/>
      <c r="Q510" s="68"/>
      <c r="R510" s="68"/>
      <c r="S510" s="68"/>
      <c r="T510" s="68"/>
    </row>
    <row r="511">
      <c r="A511" s="238"/>
      <c r="B511" s="68"/>
      <c r="C511" s="68"/>
      <c r="D511" s="68"/>
      <c r="E511" s="68"/>
      <c r="F511" s="68"/>
      <c r="G511" s="68"/>
      <c r="H511" s="68"/>
      <c r="I511" s="68"/>
      <c r="J511" s="68"/>
      <c r="K511" s="68"/>
      <c r="L511" s="68"/>
      <c r="M511" s="306"/>
      <c r="N511" s="207"/>
      <c r="O511" s="207"/>
      <c r="P511" s="307"/>
      <c r="Q511" s="68"/>
      <c r="R511" s="68"/>
      <c r="S511" s="68"/>
      <c r="T511" s="68"/>
    </row>
    <row r="512">
      <c r="A512" s="238"/>
      <c r="B512" s="68"/>
      <c r="C512" s="68"/>
      <c r="D512" s="68"/>
      <c r="E512" s="68"/>
      <c r="F512" s="68"/>
      <c r="G512" s="68"/>
      <c r="H512" s="68"/>
      <c r="I512" s="68"/>
      <c r="J512" s="68"/>
      <c r="K512" s="68"/>
      <c r="L512" s="68"/>
      <c r="M512" s="306"/>
      <c r="N512" s="207"/>
      <c r="O512" s="207"/>
      <c r="P512" s="307"/>
      <c r="Q512" s="68"/>
      <c r="R512" s="68"/>
      <c r="S512" s="68"/>
      <c r="T512" s="68"/>
    </row>
    <row r="513">
      <c r="A513" s="238"/>
      <c r="B513" s="68"/>
      <c r="C513" s="68"/>
      <c r="D513" s="68"/>
      <c r="E513" s="68"/>
      <c r="F513" s="68"/>
      <c r="G513" s="68"/>
      <c r="H513" s="68"/>
      <c r="I513" s="68"/>
      <c r="J513" s="68"/>
      <c r="K513" s="68"/>
      <c r="L513" s="68"/>
      <c r="M513" s="306"/>
      <c r="N513" s="207"/>
      <c r="O513" s="207"/>
      <c r="P513" s="307"/>
      <c r="Q513" s="68"/>
      <c r="R513" s="68"/>
      <c r="S513" s="68"/>
      <c r="T513" s="68"/>
    </row>
    <row r="514">
      <c r="A514" s="238"/>
      <c r="B514" s="68"/>
      <c r="C514" s="68"/>
      <c r="D514" s="68"/>
      <c r="E514" s="68"/>
      <c r="F514" s="68"/>
      <c r="G514" s="68"/>
      <c r="H514" s="68"/>
      <c r="I514" s="68"/>
      <c r="J514" s="68"/>
      <c r="K514" s="68"/>
      <c r="L514" s="68"/>
      <c r="M514" s="306"/>
      <c r="N514" s="207"/>
      <c r="O514" s="207"/>
      <c r="P514" s="307"/>
      <c r="Q514" s="68"/>
      <c r="R514" s="68"/>
      <c r="S514" s="68"/>
      <c r="T514" s="68"/>
    </row>
    <row r="515">
      <c r="A515" s="238"/>
      <c r="B515" s="68"/>
      <c r="C515" s="68"/>
      <c r="D515" s="68"/>
      <c r="E515" s="68"/>
      <c r="F515" s="68"/>
      <c r="G515" s="68"/>
      <c r="H515" s="68"/>
      <c r="I515" s="68"/>
      <c r="J515" s="68"/>
      <c r="K515" s="68"/>
      <c r="L515" s="68"/>
      <c r="M515" s="306"/>
      <c r="N515" s="207"/>
      <c r="O515" s="207"/>
      <c r="P515" s="307"/>
      <c r="Q515" s="68"/>
      <c r="R515" s="68"/>
      <c r="S515" s="68"/>
      <c r="T515" s="68"/>
    </row>
    <row r="516">
      <c r="A516" s="238"/>
      <c r="B516" s="68"/>
      <c r="C516" s="68"/>
      <c r="D516" s="68"/>
      <c r="E516" s="68"/>
      <c r="F516" s="68"/>
      <c r="G516" s="68"/>
      <c r="H516" s="68"/>
      <c r="I516" s="68"/>
      <c r="J516" s="68"/>
      <c r="K516" s="68"/>
      <c r="L516" s="68"/>
      <c r="M516" s="306"/>
      <c r="N516" s="207"/>
      <c r="O516" s="207"/>
      <c r="P516" s="307"/>
      <c r="Q516" s="68"/>
      <c r="R516" s="68"/>
      <c r="S516" s="68"/>
      <c r="T516" s="68"/>
    </row>
    <row r="517">
      <c r="A517" s="238"/>
      <c r="B517" s="68"/>
      <c r="C517" s="68"/>
      <c r="D517" s="68"/>
      <c r="E517" s="68"/>
      <c r="F517" s="68"/>
      <c r="G517" s="68"/>
      <c r="H517" s="68"/>
      <c r="I517" s="68"/>
      <c r="J517" s="68"/>
      <c r="K517" s="68"/>
      <c r="L517" s="68"/>
      <c r="M517" s="306"/>
      <c r="N517" s="207"/>
      <c r="O517" s="207"/>
      <c r="P517" s="307"/>
      <c r="Q517" s="68"/>
      <c r="R517" s="68"/>
      <c r="S517" s="68"/>
      <c r="T517" s="68"/>
    </row>
    <row r="518">
      <c r="A518" s="238"/>
      <c r="B518" s="68"/>
      <c r="C518" s="68"/>
      <c r="D518" s="68"/>
      <c r="E518" s="68"/>
      <c r="F518" s="68"/>
      <c r="G518" s="68"/>
      <c r="H518" s="68"/>
      <c r="I518" s="68"/>
      <c r="J518" s="68"/>
      <c r="K518" s="68"/>
      <c r="L518" s="68"/>
      <c r="M518" s="306"/>
      <c r="N518" s="207"/>
      <c r="O518" s="207"/>
      <c r="P518" s="307"/>
      <c r="Q518" s="68"/>
      <c r="R518" s="68"/>
      <c r="S518" s="68"/>
      <c r="T518" s="68"/>
    </row>
    <row r="519">
      <c r="A519" s="238"/>
      <c r="B519" s="68"/>
      <c r="C519" s="68"/>
      <c r="D519" s="68"/>
      <c r="E519" s="68"/>
      <c r="F519" s="68"/>
      <c r="G519" s="68"/>
      <c r="H519" s="68"/>
      <c r="I519" s="68"/>
      <c r="J519" s="68"/>
      <c r="K519" s="68"/>
      <c r="L519" s="68"/>
      <c r="M519" s="306"/>
      <c r="N519" s="207"/>
      <c r="O519" s="207"/>
      <c r="P519" s="307"/>
      <c r="Q519" s="68"/>
      <c r="R519" s="68"/>
      <c r="S519" s="68"/>
      <c r="T519" s="68"/>
    </row>
    <row r="520">
      <c r="A520" s="238"/>
      <c r="B520" s="68"/>
      <c r="C520" s="68"/>
      <c r="D520" s="68"/>
      <c r="E520" s="68"/>
      <c r="F520" s="68"/>
      <c r="G520" s="68"/>
      <c r="H520" s="68"/>
      <c r="I520" s="68"/>
      <c r="J520" s="68"/>
      <c r="K520" s="68"/>
      <c r="L520" s="68"/>
      <c r="M520" s="306"/>
      <c r="N520" s="207"/>
      <c r="O520" s="207"/>
      <c r="P520" s="307"/>
      <c r="Q520" s="68"/>
      <c r="R520" s="68"/>
      <c r="S520" s="68"/>
      <c r="T520" s="68"/>
    </row>
    <row r="521">
      <c r="A521" s="238"/>
      <c r="B521" s="68"/>
      <c r="C521" s="68"/>
      <c r="D521" s="68"/>
      <c r="E521" s="68"/>
      <c r="F521" s="68"/>
      <c r="G521" s="68"/>
      <c r="H521" s="68"/>
      <c r="I521" s="68"/>
      <c r="J521" s="68"/>
      <c r="K521" s="68"/>
      <c r="L521" s="68"/>
      <c r="M521" s="306"/>
      <c r="N521" s="207"/>
      <c r="O521" s="207"/>
      <c r="P521" s="307"/>
      <c r="Q521" s="68"/>
      <c r="R521" s="68"/>
      <c r="S521" s="68"/>
      <c r="T521" s="68"/>
    </row>
    <row r="522">
      <c r="A522" s="238"/>
      <c r="B522" s="68"/>
      <c r="C522" s="68"/>
      <c r="D522" s="68"/>
      <c r="E522" s="68"/>
      <c r="F522" s="68"/>
      <c r="G522" s="68"/>
      <c r="H522" s="68"/>
      <c r="I522" s="68"/>
      <c r="J522" s="68"/>
      <c r="K522" s="68"/>
      <c r="L522" s="68"/>
      <c r="M522" s="306"/>
      <c r="N522" s="207"/>
      <c r="O522" s="207"/>
      <c r="P522" s="307"/>
      <c r="Q522" s="68"/>
      <c r="R522" s="68"/>
      <c r="S522" s="68"/>
      <c r="T522" s="68"/>
    </row>
    <row r="523">
      <c r="A523" s="238"/>
      <c r="B523" s="68"/>
      <c r="C523" s="68"/>
      <c r="D523" s="68"/>
      <c r="E523" s="68"/>
      <c r="F523" s="68"/>
      <c r="G523" s="68"/>
      <c r="H523" s="68"/>
      <c r="I523" s="68"/>
      <c r="J523" s="68"/>
      <c r="K523" s="68"/>
      <c r="L523" s="68"/>
      <c r="M523" s="306"/>
      <c r="N523" s="207"/>
      <c r="O523" s="207"/>
      <c r="P523" s="307"/>
      <c r="Q523" s="68"/>
      <c r="R523" s="68"/>
      <c r="S523" s="68"/>
      <c r="T523" s="68"/>
    </row>
    <row r="524">
      <c r="A524" s="238"/>
      <c r="B524" s="68"/>
      <c r="C524" s="68"/>
      <c r="D524" s="68"/>
      <c r="E524" s="68"/>
      <c r="F524" s="68"/>
      <c r="G524" s="68"/>
      <c r="H524" s="68"/>
      <c r="I524" s="68"/>
      <c r="J524" s="68"/>
      <c r="K524" s="68"/>
      <c r="L524" s="68"/>
      <c r="M524" s="306"/>
      <c r="N524" s="207"/>
      <c r="O524" s="207"/>
      <c r="P524" s="307"/>
      <c r="Q524" s="68"/>
      <c r="R524" s="68"/>
      <c r="S524" s="68"/>
      <c r="T524" s="68"/>
    </row>
    <row r="525">
      <c r="A525" s="238"/>
      <c r="B525" s="68"/>
      <c r="C525" s="68"/>
      <c r="D525" s="68"/>
      <c r="E525" s="68"/>
      <c r="F525" s="68"/>
      <c r="G525" s="68"/>
      <c r="H525" s="68"/>
      <c r="I525" s="68"/>
      <c r="J525" s="68"/>
      <c r="K525" s="68"/>
      <c r="L525" s="68"/>
      <c r="M525" s="306"/>
      <c r="N525" s="207"/>
      <c r="O525" s="207"/>
      <c r="P525" s="307"/>
      <c r="Q525" s="68"/>
      <c r="R525" s="68"/>
      <c r="S525" s="68"/>
      <c r="T525" s="68"/>
    </row>
    <row r="526">
      <c r="A526" s="238"/>
      <c r="B526" s="68"/>
      <c r="C526" s="68"/>
      <c r="D526" s="68"/>
      <c r="E526" s="68"/>
      <c r="F526" s="68"/>
      <c r="G526" s="68"/>
      <c r="H526" s="68"/>
      <c r="I526" s="68"/>
      <c r="J526" s="68"/>
      <c r="K526" s="68"/>
      <c r="L526" s="68"/>
      <c r="M526" s="306"/>
      <c r="N526" s="207"/>
      <c r="O526" s="207"/>
      <c r="P526" s="307"/>
      <c r="Q526" s="68"/>
      <c r="R526" s="68"/>
      <c r="S526" s="68"/>
      <c r="T526" s="68"/>
    </row>
    <row r="527">
      <c r="A527" s="238"/>
      <c r="B527" s="68"/>
      <c r="C527" s="68"/>
      <c r="D527" s="68"/>
      <c r="E527" s="68"/>
      <c r="F527" s="68"/>
      <c r="G527" s="68"/>
      <c r="H527" s="68"/>
      <c r="I527" s="68"/>
      <c r="J527" s="68"/>
      <c r="K527" s="68"/>
      <c r="L527" s="68"/>
      <c r="M527" s="306"/>
      <c r="N527" s="207"/>
      <c r="O527" s="207"/>
      <c r="P527" s="307"/>
      <c r="Q527" s="68"/>
      <c r="R527" s="68"/>
      <c r="S527" s="68"/>
      <c r="T527" s="68"/>
    </row>
    <row r="528">
      <c r="A528" s="238"/>
      <c r="B528" s="68"/>
      <c r="C528" s="68"/>
      <c r="D528" s="68"/>
      <c r="E528" s="68"/>
      <c r="F528" s="68"/>
      <c r="G528" s="68"/>
      <c r="H528" s="68"/>
      <c r="I528" s="68"/>
      <c r="J528" s="68"/>
      <c r="K528" s="68"/>
      <c r="L528" s="68"/>
      <c r="M528" s="306"/>
      <c r="N528" s="207"/>
      <c r="O528" s="207"/>
      <c r="P528" s="307"/>
      <c r="Q528" s="68"/>
      <c r="R528" s="68"/>
      <c r="S528" s="68"/>
      <c r="T528" s="68"/>
    </row>
    <row r="529">
      <c r="A529" s="238"/>
      <c r="B529" s="68"/>
      <c r="C529" s="68"/>
      <c r="D529" s="68"/>
      <c r="E529" s="68"/>
      <c r="F529" s="68"/>
      <c r="G529" s="68"/>
      <c r="H529" s="68"/>
      <c r="I529" s="68"/>
      <c r="J529" s="68"/>
      <c r="K529" s="68"/>
      <c r="L529" s="68"/>
      <c r="M529" s="306"/>
      <c r="N529" s="207"/>
      <c r="O529" s="207"/>
      <c r="P529" s="307"/>
      <c r="Q529" s="68"/>
      <c r="R529" s="68"/>
      <c r="S529" s="68"/>
      <c r="T529" s="68"/>
    </row>
    <row r="530">
      <c r="A530" s="238"/>
      <c r="B530" s="68"/>
      <c r="C530" s="68"/>
      <c r="D530" s="68"/>
      <c r="E530" s="68"/>
      <c r="F530" s="68"/>
      <c r="G530" s="68"/>
      <c r="H530" s="68"/>
      <c r="I530" s="68"/>
      <c r="J530" s="68"/>
      <c r="K530" s="68"/>
      <c r="L530" s="68"/>
      <c r="M530" s="306"/>
      <c r="N530" s="207"/>
      <c r="O530" s="207"/>
      <c r="P530" s="307"/>
      <c r="Q530" s="68"/>
      <c r="R530" s="68"/>
      <c r="S530" s="68"/>
      <c r="T530" s="68"/>
    </row>
    <row r="531">
      <c r="A531" s="238"/>
      <c r="B531" s="68"/>
      <c r="C531" s="68"/>
      <c r="D531" s="68"/>
      <c r="E531" s="68"/>
      <c r="F531" s="68"/>
      <c r="G531" s="68"/>
      <c r="H531" s="68"/>
      <c r="I531" s="68"/>
      <c r="J531" s="68"/>
      <c r="K531" s="68"/>
      <c r="L531" s="68"/>
      <c r="M531" s="306"/>
      <c r="N531" s="207"/>
      <c r="O531" s="207"/>
      <c r="P531" s="307"/>
      <c r="Q531" s="68"/>
      <c r="R531" s="68"/>
      <c r="S531" s="68"/>
      <c r="T531" s="68"/>
    </row>
    <row r="532">
      <c r="A532" s="238"/>
      <c r="B532" s="68"/>
      <c r="C532" s="68"/>
      <c r="D532" s="68"/>
      <c r="E532" s="68"/>
      <c r="F532" s="68"/>
      <c r="G532" s="68"/>
      <c r="H532" s="68"/>
      <c r="I532" s="68"/>
      <c r="J532" s="68"/>
      <c r="K532" s="68"/>
      <c r="L532" s="68"/>
      <c r="M532" s="306"/>
      <c r="N532" s="207"/>
      <c r="O532" s="207"/>
      <c r="P532" s="307"/>
      <c r="Q532" s="68"/>
      <c r="R532" s="68"/>
      <c r="S532" s="68"/>
      <c r="T532" s="68"/>
    </row>
    <row r="533">
      <c r="A533" s="238"/>
      <c r="B533" s="68"/>
      <c r="C533" s="68"/>
      <c r="D533" s="68"/>
      <c r="E533" s="68"/>
      <c r="F533" s="68"/>
      <c r="G533" s="68"/>
      <c r="H533" s="68"/>
      <c r="I533" s="68"/>
      <c r="J533" s="68"/>
      <c r="K533" s="68"/>
      <c r="L533" s="68"/>
      <c r="M533" s="306"/>
      <c r="N533" s="207"/>
      <c r="O533" s="207"/>
      <c r="P533" s="307"/>
      <c r="Q533" s="68"/>
      <c r="R533" s="68"/>
      <c r="S533" s="68"/>
      <c r="T533" s="68"/>
    </row>
    <row r="534">
      <c r="A534" s="238"/>
      <c r="B534" s="68"/>
      <c r="C534" s="68"/>
      <c r="D534" s="68"/>
      <c r="E534" s="68"/>
      <c r="F534" s="68"/>
      <c r="G534" s="68"/>
      <c r="H534" s="68"/>
      <c r="I534" s="68"/>
      <c r="J534" s="68"/>
      <c r="K534" s="68"/>
      <c r="L534" s="68"/>
      <c r="M534" s="306"/>
      <c r="N534" s="207"/>
      <c r="O534" s="207"/>
      <c r="P534" s="307"/>
      <c r="Q534" s="68"/>
      <c r="R534" s="68"/>
      <c r="S534" s="68"/>
      <c r="T534" s="68"/>
    </row>
    <row r="535">
      <c r="A535" s="238"/>
      <c r="B535" s="68"/>
      <c r="C535" s="68"/>
      <c r="D535" s="68"/>
      <c r="E535" s="68"/>
      <c r="F535" s="68"/>
      <c r="G535" s="68"/>
      <c r="H535" s="68"/>
      <c r="I535" s="68"/>
      <c r="J535" s="68"/>
      <c r="K535" s="68"/>
      <c r="L535" s="68"/>
      <c r="M535" s="306"/>
      <c r="N535" s="207"/>
      <c r="O535" s="207"/>
      <c r="P535" s="307"/>
      <c r="Q535" s="68"/>
      <c r="R535" s="68"/>
      <c r="S535" s="68"/>
      <c r="T535" s="68"/>
    </row>
    <row r="536">
      <c r="A536" s="238"/>
      <c r="B536" s="68"/>
      <c r="C536" s="68"/>
      <c r="D536" s="68"/>
      <c r="E536" s="68"/>
      <c r="F536" s="68"/>
      <c r="G536" s="68"/>
      <c r="H536" s="68"/>
      <c r="I536" s="68"/>
      <c r="J536" s="68"/>
      <c r="K536" s="68"/>
      <c r="L536" s="68"/>
      <c r="M536" s="306"/>
      <c r="N536" s="207"/>
      <c r="O536" s="207"/>
      <c r="P536" s="307"/>
      <c r="Q536" s="68"/>
      <c r="R536" s="68"/>
      <c r="S536" s="68"/>
      <c r="T536" s="68"/>
    </row>
    <row r="537">
      <c r="A537" s="238"/>
      <c r="B537" s="68"/>
      <c r="C537" s="68"/>
      <c r="D537" s="68"/>
      <c r="E537" s="68"/>
      <c r="F537" s="68"/>
      <c r="G537" s="68"/>
      <c r="H537" s="68"/>
      <c r="I537" s="68"/>
      <c r="J537" s="68"/>
      <c r="K537" s="68"/>
      <c r="L537" s="68"/>
      <c r="M537" s="306"/>
      <c r="N537" s="207"/>
      <c r="O537" s="207"/>
      <c r="P537" s="307"/>
      <c r="Q537" s="68"/>
      <c r="R537" s="68"/>
      <c r="S537" s="68"/>
      <c r="T537" s="68"/>
    </row>
    <row r="538">
      <c r="A538" s="238"/>
      <c r="B538" s="68"/>
      <c r="C538" s="68"/>
      <c r="D538" s="68"/>
      <c r="E538" s="68"/>
      <c r="F538" s="68"/>
      <c r="G538" s="68"/>
      <c r="H538" s="68"/>
      <c r="I538" s="68"/>
      <c r="J538" s="68"/>
      <c r="K538" s="68"/>
      <c r="L538" s="68"/>
      <c r="M538" s="306"/>
      <c r="N538" s="207"/>
      <c r="O538" s="207"/>
      <c r="P538" s="307"/>
      <c r="Q538" s="68"/>
      <c r="R538" s="68"/>
      <c r="S538" s="68"/>
      <c r="T538" s="68"/>
    </row>
    <row r="539">
      <c r="A539" s="238"/>
      <c r="B539" s="68"/>
      <c r="C539" s="68"/>
      <c r="D539" s="68"/>
      <c r="E539" s="68"/>
      <c r="F539" s="68"/>
      <c r="G539" s="68"/>
      <c r="H539" s="68"/>
      <c r="I539" s="68"/>
      <c r="J539" s="68"/>
      <c r="K539" s="68"/>
      <c r="L539" s="68"/>
      <c r="M539" s="306"/>
      <c r="N539" s="207"/>
      <c r="O539" s="207"/>
      <c r="P539" s="307"/>
      <c r="Q539" s="68"/>
      <c r="R539" s="68"/>
      <c r="S539" s="68"/>
      <c r="T539" s="68"/>
    </row>
    <row r="540">
      <c r="A540" s="238"/>
      <c r="B540" s="68"/>
      <c r="C540" s="68"/>
      <c r="D540" s="68"/>
      <c r="E540" s="68"/>
      <c r="F540" s="68"/>
      <c r="G540" s="68"/>
      <c r="H540" s="68"/>
      <c r="I540" s="68"/>
      <c r="J540" s="68"/>
      <c r="K540" s="68"/>
      <c r="L540" s="68"/>
      <c r="M540" s="306"/>
      <c r="N540" s="207"/>
      <c r="O540" s="207"/>
      <c r="P540" s="307"/>
      <c r="Q540" s="68"/>
      <c r="R540" s="68"/>
      <c r="S540" s="68"/>
      <c r="T540" s="68"/>
    </row>
    <row r="541">
      <c r="A541" s="238"/>
      <c r="B541" s="68"/>
      <c r="C541" s="68"/>
      <c r="D541" s="68"/>
      <c r="E541" s="68"/>
      <c r="F541" s="68"/>
      <c r="G541" s="68"/>
      <c r="H541" s="68"/>
      <c r="I541" s="68"/>
      <c r="J541" s="68"/>
      <c r="K541" s="68"/>
      <c r="L541" s="68"/>
      <c r="M541" s="306"/>
      <c r="N541" s="207"/>
      <c r="O541" s="207"/>
      <c r="P541" s="307"/>
      <c r="Q541" s="68"/>
      <c r="R541" s="68"/>
      <c r="S541" s="68"/>
      <c r="T541" s="68"/>
    </row>
    <row r="542">
      <c r="A542" s="238"/>
      <c r="B542" s="68"/>
      <c r="C542" s="68"/>
      <c r="D542" s="68"/>
      <c r="E542" s="68"/>
      <c r="F542" s="68"/>
      <c r="G542" s="68"/>
      <c r="H542" s="68"/>
      <c r="I542" s="68"/>
      <c r="J542" s="68"/>
      <c r="K542" s="68"/>
      <c r="L542" s="68"/>
      <c r="M542" s="306"/>
      <c r="N542" s="207"/>
      <c r="O542" s="207"/>
      <c r="P542" s="307"/>
      <c r="Q542" s="68"/>
      <c r="R542" s="68"/>
      <c r="S542" s="68"/>
      <c r="T542" s="68"/>
    </row>
    <row r="543">
      <c r="A543" s="238"/>
      <c r="B543" s="68"/>
      <c r="C543" s="68"/>
      <c r="D543" s="68"/>
      <c r="E543" s="68"/>
      <c r="F543" s="68"/>
      <c r="G543" s="68"/>
      <c r="H543" s="68"/>
      <c r="I543" s="68"/>
      <c r="J543" s="68"/>
      <c r="K543" s="68"/>
      <c r="L543" s="68"/>
      <c r="M543" s="306"/>
      <c r="N543" s="207"/>
      <c r="O543" s="207"/>
      <c r="P543" s="307"/>
      <c r="Q543" s="68"/>
      <c r="R543" s="68"/>
      <c r="S543" s="68"/>
      <c r="T543" s="68"/>
    </row>
    <row r="544">
      <c r="A544" s="238"/>
      <c r="B544" s="68"/>
      <c r="C544" s="68"/>
      <c r="D544" s="68"/>
      <c r="E544" s="68"/>
      <c r="F544" s="68"/>
      <c r="G544" s="68"/>
      <c r="H544" s="68"/>
      <c r="I544" s="68"/>
      <c r="J544" s="68"/>
      <c r="K544" s="68"/>
      <c r="L544" s="68"/>
      <c r="M544" s="306"/>
      <c r="N544" s="207"/>
      <c r="O544" s="207"/>
      <c r="P544" s="307"/>
      <c r="Q544" s="68"/>
      <c r="R544" s="68"/>
      <c r="S544" s="68"/>
      <c r="T544" s="68"/>
    </row>
    <row r="545">
      <c r="A545" s="238"/>
      <c r="B545" s="68"/>
      <c r="C545" s="68"/>
      <c r="D545" s="68"/>
      <c r="E545" s="68"/>
      <c r="F545" s="68"/>
      <c r="G545" s="68"/>
      <c r="H545" s="68"/>
      <c r="I545" s="68"/>
      <c r="J545" s="68"/>
      <c r="K545" s="68"/>
      <c r="L545" s="68"/>
      <c r="M545" s="306"/>
      <c r="N545" s="207"/>
      <c r="O545" s="207"/>
      <c r="P545" s="307"/>
      <c r="Q545" s="68"/>
      <c r="R545" s="68"/>
      <c r="S545" s="68"/>
      <c r="T545" s="68"/>
    </row>
    <row r="546">
      <c r="A546" s="238"/>
      <c r="B546" s="68"/>
      <c r="C546" s="68"/>
      <c r="D546" s="68"/>
      <c r="E546" s="68"/>
      <c r="F546" s="68"/>
      <c r="G546" s="68"/>
      <c r="H546" s="68"/>
      <c r="I546" s="68"/>
      <c r="J546" s="68"/>
      <c r="K546" s="68"/>
      <c r="L546" s="68"/>
      <c r="M546" s="306"/>
      <c r="N546" s="207"/>
      <c r="O546" s="207"/>
      <c r="P546" s="307"/>
      <c r="Q546" s="68"/>
      <c r="R546" s="68"/>
      <c r="S546" s="68"/>
      <c r="T546" s="68"/>
    </row>
    <row r="547">
      <c r="A547" s="238"/>
      <c r="B547" s="68"/>
      <c r="C547" s="68"/>
      <c r="D547" s="68"/>
      <c r="E547" s="68"/>
      <c r="F547" s="68"/>
      <c r="G547" s="68"/>
      <c r="H547" s="68"/>
      <c r="I547" s="68"/>
      <c r="J547" s="68"/>
      <c r="K547" s="68"/>
      <c r="L547" s="68"/>
      <c r="M547" s="306"/>
      <c r="N547" s="207"/>
      <c r="O547" s="207"/>
      <c r="P547" s="307"/>
      <c r="Q547" s="68"/>
      <c r="R547" s="68"/>
      <c r="S547" s="68"/>
      <c r="T547" s="68"/>
    </row>
    <row r="548">
      <c r="A548" s="238"/>
      <c r="B548" s="68"/>
      <c r="C548" s="68"/>
      <c r="D548" s="68"/>
      <c r="E548" s="68"/>
      <c r="F548" s="68"/>
      <c r="G548" s="68"/>
      <c r="H548" s="68"/>
      <c r="I548" s="68"/>
      <c r="J548" s="68"/>
      <c r="K548" s="68"/>
      <c r="L548" s="68"/>
      <c r="M548" s="306"/>
      <c r="N548" s="207"/>
      <c r="O548" s="207"/>
      <c r="P548" s="307"/>
      <c r="Q548" s="68"/>
      <c r="R548" s="68"/>
      <c r="S548" s="68"/>
      <c r="T548" s="68"/>
    </row>
    <row r="549">
      <c r="A549" s="238"/>
      <c r="B549" s="68"/>
      <c r="C549" s="68"/>
      <c r="D549" s="68"/>
      <c r="E549" s="68"/>
      <c r="F549" s="68"/>
      <c r="G549" s="68"/>
      <c r="H549" s="68"/>
      <c r="I549" s="68"/>
      <c r="J549" s="68"/>
      <c r="K549" s="68"/>
      <c r="L549" s="68"/>
      <c r="M549" s="306"/>
      <c r="N549" s="207"/>
      <c r="O549" s="207"/>
      <c r="P549" s="307"/>
      <c r="Q549" s="68"/>
      <c r="R549" s="68"/>
      <c r="S549" s="68"/>
      <c r="T549" s="68"/>
    </row>
    <row r="550">
      <c r="A550" s="238"/>
      <c r="B550" s="68"/>
      <c r="C550" s="68"/>
      <c r="D550" s="68"/>
      <c r="E550" s="68"/>
      <c r="F550" s="68"/>
      <c r="G550" s="68"/>
      <c r="H550" s="68"/>
      <c r="I550" s="68"/>
      <c r="J550" s="68"/>
      <c r="K550" s="68"/>
      <c r="L550" s="68"/>
      <c r="M550" s="306"/>
      <c r="N550" s="207"/>
      <c r="O550" s="207"/>
      <c r="P550" s="307"/>
      <c r="Q550" s="68"/>
      <c r="R550" s="68"/>
      <c r="S550" s="68"/>
      <c r="T550" s="68"/>
    </row>
    <row r="551">
      <c r="A551" s="238"/>
      <c r="B551" s="68"/>
      <c r="C551" s="68"/>
      <c r="D551" s="68"/>
      <c r="E551" s="68"/>
      <c r="F551" s="68"/>
      <c r="G551" s="68"/>
      <c r="H551" s="68"/>
      <c r="I551" s="68"/>
      <c r="J551" s="68"/>
      <c r="K551" s="68"/>
      <c r="L551" s="68"/>
      <c r="M551" s="306"/>
      <c r="N551" s="207"/>
      <c r="O551" s="207"/>
      <c r="P551" s="307"/>
      <c r="Q551" s="68"/>
      <c r="R551" s="68"/>
      <c r="S551" s="68"/>
      <c r="T551" s="68"/>
    </row>
    <row r="552">
      <c r="A552" s="238"/>
      <c r="B552" s="68"/>
      <c r="C552" s="68"/>
      <c r="D552" s="68"/>
      <c r="E552" s="68"/>
      <c r="F552" s="68"/>
      <c r="G552" s="68"/>
      <c r="H552" s="68"/>
      <c r="I552" s="68"/>
      <c r="J552" s="68"/>
      <c r="K552" s="68"/>
      <c r="L552" s="68"/>
      <c r="M552" s="306"/>
      <c r="N552" s="207"/>
      <c r="O552" s="207"/>
      <c r="P552" s="307"/>
      <c r="Q552" s="68"/>
      <c r="R552" s="68"/>
      <c r="S552" s="68"/>
      <c r="T552" s="68"/>
    </row>
    <row r="553">
      <c r="A553" s="238"/>
      <c r="B553" s="68"/>
      <c r="C553" s="68"/>
      <c r="D553" s="68"/>
      <c r="E553" s="68"/>
      <c r="F553" s="68"/>
      <c r="G553" s="68"/>
      <c r="H553" s="68"/>
      <c r="I553" s="68"/>
      <c r="J553" s="68"/>
      <c r="K553" s="68"/>
      <c r="L553" s="68"/>
      <c r="M553" s="306"/>
      <c r="N553" s="207"/>
      <c r="O553" s="207"/>
      <c r="P553" s="307"/>
      <c r="Q553" s="68"/>
      <c r="R553" s="68"/>
      <c r="S553" s="68"/>
      <c r="T553" s="68"/>
    </row>
    <row r="554">
      <c r="A554" s="238"/>
      <c r="B554" s="68"/>
      <c r="C554" s="68"/>
      <c r="D554" s="68"/>
      <c r="E554" s="68"/>
      <c r="F554" s="68"/>
      <c r="G554" s="68"/>
      <c r="H554" s="68"/>
      <c r="I554" s="68"/>
      <c r="J554" s="68"/>
      <c r="K554" s="68"/>
      <c r="L554" s="68"/>
      <c r="M554" s="306"/>
      <c r="N554" s="207"/>
      <c r="O554" s="207"/>
      <c r="P554" s="307"/>
      <c r="Q554" s="68"/>
      <c r="R554" s="68"/>
      <c r="S554" s="68"/>
      <c r="T554" s="68"/>
    </row>
    <row r="555">
      <c r="A555" s="238"/>
      <c r="B555" s="68"/>
      <c r="C555" s="68"/>
      <c r="D555" s="68"/>
      <c r="E555" s="68"/>
      <c r="F555" s="68"/>
      <c r="G555" s="68"/>
      <c r="H555" s="68"/>
      <c r="I555" s="68"/>
      <c r="J555" s="68"/>
      <c r="K555" s="68"/>
      <c r="L555" s="68"/>
      <c r="M555" s="306"/>
      <c r="N555" s="207"/>
      <c r="O555" s="207"/>
      <c r="P555" s="307"/>
      <c r="Q555" s="68"/>
      <c r="R555" s="68"/>
      <c r="S555" s="68"/>
      <c r="T555" s="68"/>
    </row>
    <row r="556">
      <c r="A556" s="238"/>
      <c r="B556" s="68"/>
      <c r="C556" s="68"/>
      <c r="D556" s="68"/>
      <c r="E556" s="68"/>
      <c r="F556" s="68"/>
      <c r="G556" s="68"/>
      <c r="H556" s="68"/>
      <c r="I556" s="68"/>
      <c r="J556" s="68"/>
      <c r="K556" s="68"/>
      <c r="L556" s="68"/>
      <c r="M556" s="306"/>
      <c r="N556" s="207"/>
      <c r="O556" s="207"/>
      <c r="P556" s="307"/>
      <c r="Q556" s="68"/>
      <c r="R556" s="68"/>
      <c r="S556" s="68"/>
      <c r="T556" s="68"/>
    </row>
    <row r="557">
      <c r="A557" s="238"/>
      <c r="B557" s="68"/>
      <c r="C557" s="68"/>
      <c r="D557" s="68"/>
      <c r="E557" s="68"/>
      <c r="F557" s="68"/>
      <c r="G557" s="68"/>
      <c r="H557" s="68"/>
      <c r="I557" s="68"/>
      <c r="J557" s="68"/>
      <c r="K557" s="68"/>
      <c r="L557" s="68"/>
      <c r="M557" s="306"/>
      <c r="N557" s="207"/>
      <c r="O557" s="207"/>
      <c r="P557" s="307"/>
      <c r="Q557" s="68"/>
      <c r="R557" s="68"/>
      <c r="S557" s="68"/>
      <c r="T557" s="68"/>
    </row>
    <row r="558">
      <c r="A558" s="238"/>
      <c r="B558" s="68"/>
      <c r="C558" s="68"/>
      <c r="D558" s="68"/>
      <c r="E558" s="68"/>
      <c r="F558" s="68"/>
      <c r="G558" s="68"/>
      <c r="H558" s="68"/>
      <c r="I558" s="68"/>
      <c r="J558" s="68"/>
      <c r="K558" s="68"/>
      <c r="L558" s="68"/>
      <c r="M558" s="306"/>
      <c r="N558" s="207"/>
      <c r="O558" s="207"/>
      <c r="P558" s="307"/>
      <c r="Q558" s="68"/>
      <c r="R558" s="68"/>
      <c r="S558" s="68"/>
      <c r="T558" s="68"/>
    </row>
    <row r="559">
      <c r="A559" s="238"/>
      <c r="B559" s="68"/>
      <c r="C559" s="68"/>
      <c r="D559" s="68"/>
      <c r="E559" s="68"/>
      <c r="F559" s="68"/>
      <c r="G559" s="68"/>
      <c r="H559" s="68"/>
      <c r="I559" s="68"/>
      <c r="J559" s="68"/>
      <c r="K559" s="68"/>
      <c r="L559" s="68"/>
      <c r="M559" s="306"/>
      <c r="N559" s="207"/>
      <c r="O559" s="207"/>
      <c r="P559" s="307"/>
      <c r="Q559" s="68"/>
      <c r="R559" s="68"/>
      <c r="S559" s="68"/>
      <c r="T559" s="68"/>
    </row>
    <row r="560">
      <c r="A560" s="238"/>
      <c r="B560" s="68"/>
      <c r="C560" s="68"/>
      <c r="D560" s="68"/>
      <c r="E560" s="68"/>
      <c r="F560" s="68"/>
      <c r="G560" s="68"/>
      <c r="H560" s="68"/>
      <c r="I560" s="68"/>
      <c r="J560" s="68"/>
      <c r="K560" s="68"/>
      <c r="L560" s="68"/>
      <c r="M560" s="306"/>
      <c r="N560" s="207"/>
      <c r="O560" s="207"/>
      <c r="P560" s="307"/>
      <c r="Q560" s="68"/>
      <c r="R560" s="68"/>
      <c r="S560" s="68"/>
      <c r="T560" s="68"/>
    </row>
    <row r="561">
      <c r="A561" s="238"/>
      <c r="B561" s="68"/>
      <c r="C561" s="68"/>
      <c r="D561" s="68"/>
      <c r="E561" s="68"/>
      <c r="F561" s="68"/>
      <c r="G561" s="68"/>
      <c r="H561" s="68"/>
      <c r="I561" s="68"/>
      <c r="J561" s="68"/>
      <c r="K561" s="68"/>
      <c r="L561" s="68"/>
      <c r="M561" s="306"/>
      <c r="N561" s="207"/>
      <c r="O561" s="207"/>
      <c r="P561" s="307"/>
      <c r="Q561" s="68"/>
      <c r="R561" s="68"/>
      <c r="S561" s="68"/>
      <c r="T561" s="68"/>
    </row>
    <row r="562">
      <c r="A562" s="238"/>
      <c r="B562" s="68"/>
      <c r="C562" s="68"/>
      <c r="D562" s="68"/>
      <c r="E562" s="68"/>
      <c r="F562" s="68"/>
      <c r="G562" s="68"/>
      <c r="H562" s="68"/>
      <c r="I562" s="68"/>
      <c r="J562" s="68"/>
      <c r="K562" s="68"/>
      <c r="L562" s="68"/>
      <c r="M562" s="306"/>
      <c r="N562" s="207"/>
      <c r="O562" s="207"/>
      <c r="P562" s="307"/>
      <c r="Q562" s="68"/>
      <c r="R562" s="68"/>
      <c r="S562" s="68"/>
      <c r="T562" s="68"/>
    </row>
    <row r="563">
      <c r="A563" s="238"/>
      <c r="B563" s="68"/>
      <c r="C563" s="68"/>
      <c r="D563" s="68"/>
      <c r="E563" s="68"/>
      <c r="F563" s="68"/>
      <c r="G563" s="68"/>
      <c r="H563" s="68"/>
      <c r="I563" s="68"/>
      <c r="J563" s="68"/>
      <c r="K563" s="68"/>
      <c r="L563" s="68"/>
      <c r="M563" s="306"/>
      <c r="N563" s="207"/>
      <c r="O563" s="207"/>
      <c r="P563" s="307"/>
      <c r="Q563" s="68"/>
      <c r="R563" s="68"/>
      <c r="S563" s="68"/>
      <c r="T563" s="68"/>
    </row>
    <row r="564">
      <c r="A564" s="238"/>
      <c r="B564" s="68"/>
      <c r="C564" s="68"/>
      <c r="D564" s="68"/>
      <c r="E564" s="68"/>
      <c r="F564" s="68"/>
      <c r="G564" s="68"/>
      <c r="H564" s="68"/>
      <c r="I564" s="68"/>
      <c r="J564" s="68"/>
      <c r="K564" s="68"/>
      <c r="L564" s="68"/>
      <c r="M564" s="306"/>
      <c r="N564" s="207"/>
      <c r="O564" s="207"/>
      <c r="P564" s="307"/>
      <c r="Q564" s="68"/>
      <c r="R564" s="68"/>
      <c r="S564" s="68"/>
      <c r="T564" s="68"/>
    </row>
    <row r="565">
      <c r="A565" s="238"/>
      <c r="B565" s="68"/>
      <c r="C565" s="68"/>
      <c r="D565" s="68"/>
      <c r="E565" s="68"/>
      <c r="F565" s="68"/>
      <c r="G565" s="68"/>
      <c r="H565" s="68"/>
      <c r="I565" s="68"/>
      <c r="J565" s="68"/>
      <c r="K565" s="68"/>
      <c r="L565" s="68"/>
      <c r="M565" s="306"/>
      <c r="N565" s="207"/>
      <c r="O565" s="207"/>
      <c r="P565" s="307"/>
      <c r="Q565" s="68"/>
      <c r="R565" s="68"/>
      <c r="S565" s="68"/>
      <c r="T565" s="68"/>
    </row>
    <row r="566">
      <c r="A566" s="238"/>
      <c r="B566" s="68"/>
      <c r="C566" s="68"/>
      <c r="D566" s="68"/>
      <c r="E566" s="68"/>
      <c r="F566" s="68"/>
      <c r="G566" s="68"/>
      <c r="H566" s="68"/>
      <c r="I566" s="68"/>
      <c r="J566" s="68"/>
      <c r="K566" s="68"/>
      <c r="L566" s="68"/>
      <c r="M566" s="306"/>
      <c r="N566" s="207"/>
      <c r="O566" s="207"/>
      <c r="P566" s="307"/>
      <c r="Q566" s="68"/>
      <c r="R566" s="68"/>
      <c r="S566" s="68"/>
      <c r="T566" s="68"/>
    </row>
    <row r="567">
      <c r="A567" s="238"/>
      <c r="B567" s="68"/>
      <c r="C567" s="68"/>
      <c r="D567" s="68"/>
      <c r="E567" s="68"/>
      <c r="F567" s="68"/>
      <c r="G567" s="68"/>
      <c r="H567" s="68"/>
      <c r="I567" s="68"/>
      <c r="J567" s="68"/>
      <c r="K567" s="68"/>
      <c r="L567" s="68"/>
      <c r="M567" s="306"/>
      <c r="N567" s="207"/>
      <c r="O567" s="207"/>
      <c r="P567" s="307"/>
      <c r="Q567" s="68"/>
      <c r="R567" s="68"/>
      <c r="S567" s="68"/>
      <c r="T567" s="68"/>
    </row>
    <row r="568">
      <c r="A568" s="238"/>
      <c r="B568" s="68"/>
      <c r="C568" s="68"/>
      <c r="D568" s="68"/>
      <c r="E568" s="68"/>
      <c r="F568" s="68"/>
      <c r="G568" s="68"/>
      <c r="H568" s="68"/>
      <c r="I568" s="68"/>
      <c r="J568" s="68"/>
      <c r="K568" s="68"/>
      <c r="L568" s="68"/>
      <c r="M568" s="306"/>
      <c r="N568" s="207"/>
      <c r="O568" s="207"/>
      <c r="P568" s="307"/>
      <c r="Q568" s="68"/>
      <c r="R568" s="68"/>
      <c r="S568" s="68"/>
      <c r="T568" s="68"/>
    </row>
    <row r="569">
      <c r="A569" s="238"/>
      <c r="B569" s="68"/>
      <c r="C569" s="68"/>
      <c r="D569" s="68"/>
      <c r="E569" s="68"/>
      <c r="F569" s="68"/>
      <c r="G569" s="68"/>
      <c r="H569" s="68"/>
      <c r="I569" s="68"/>
      <c r="J569" s="68"/>
      <c r="K569" s="68"/>
      <c r="L569" s="68"/>
      <c r="M569" s="306"/>
      <c r="N569" s="207"/>
      <c r="O569" s="207"/>
      <c r="P569" s="307"/>
      <c r="Q569" s="68"/>
      <c r="R569" s="68"/>
      <c r="S569" s="68"/>
      <c r="T569" s="68"/>
    </row>
    <row r="570">
      <c r="A570" s="238"/>
      <c r="B570" s="68"/>
      <c r="C570" s="68"/>
      <c r="D570" s="68"/>
      <c r="E570" s="68"/>
      <c r="F570" s="68"/>
      <c r="G570" s="68"/>
      <c r="H570" s="68"/>
      <c r="I570" s="68"/>
      <c r="J570" s="68"/>
      <c r="K570" s="68"/>
      <c r="L570" s="68"/>
      <c r="M570" s="306"/>
      <c r="N570" s="207"/>
      <c r="O570" s="207"/>
      <c r="P570" s="307"/>
      <c r="Q570" s="68"/>
      <c r="R570" s="68"/>
      <c r="S570" s="68"/>
      <c r="T570" s="68"/>
    </row>
    <row r="571">
      <c r="A571" s="238"/>
      <c r="B571" s="68"/>
      <c r="C571" s="68"/>
      <c r="D571" s="68"/>
      <c r="E571" s="68"/>
      <c r="F571" s="68"/>
      <c r="G571" s="68"/>
      <c r="H571" s="68"/>
      <c r="I571" s="68"/>
      <c r="J571" s="68"/>
      <c r="K571" s="68"/>
      <c r="L571" s="68"/>
      <c r="M571" s="306"/>
      <c r="N571" s="207"/>
      <c r="O571" s="207"/>
      <c r="P571" s="307"/>
      <c r="Q571" s="68"/>
      <c r="R571" s="68"/>
      <c r="S571" s="68"/>
      <c r="T571" s="68"/>
    </row>
    <row r="572">
      <c r="A572" s="238"/>
      <c r="B572" s="68"/>
      <c r="C572" s="68"/>
      <c r="D572" s="68"/>
      <c r="E572" s="68"/>
      <c r="F572" s="68"/>
      <c r="G572" s="68"/>
      <c r="H572" s="68"/>
      <c r="I572" s="68"/>
      <c r="J572" s="68"/>
      <c r="K572" s="68"/>
      <c r="L572" s="68"/>
      <c r="M572" s="306"/>
      <c r="N572" s="207"/>
      <c r="O572" s="207"/>
      <c r="P572" s="307"/>
      <c r="Q572" s="68"/>
      <c r="R572" s="68"/>
      <c r="S572" s="68"/>
      <c r="T572" s="68"/>
    </row>
    <row r="573">
      <c r="A573" s="238"/>
      <c r="B573" s="68"/>
      <c r="C573" s="68"/>
      <c r="D573" s="68"/>
      <c r="E573" s="68"/>
      <c r="F573" s="68"/>
      <c r="G573" s="68"/>
      <c r="H573" s="68"/>
      <c r="I573" s="68"/>
      <c r="J573" s="68"/>
      <c r="K573" s="68"/>
      <c r="L573" s="68"/>
      <c r="M573" s="306"/>
      <c r="N573" s="207"/>
      <c r="O573" s="207"/>
      <c r="P573" s="307"/>
      <c r="Q573" s="68"/>
      <c r="R573" s="68"/>
      <c r="S573" s="68"/>
      <c r="T573" s="68"/>
    </row>
    <row r="574">
      <c r="A574" s="238"/>
      <c r="B574" s="68"/>
      <c r="C574" s="68"/>
      <c r="D574" s="68"/>
      <c r="E574" s="68"/>
      <c r="F574" s="68"/>
      <c r="G574" s="68"/>
      <c r="H574" s="68"/>
      <c r="I574" s="68"/>
      <c r="J574" s="68"/>
      <c r="K574" s="68"/>
      <c r="L574" s="68"/>
      <c r="M574" s="306"/>
      <c r="N574" s="207"/>
      <c r="O574" s="207"/>
      <c r="P574" s="307"/>
      <c r="Q574" s="68"/>
      <c r="R574" s="68"/>
      <c r="S574" s="68"/>
      <c r="T574" s="68"/>
    </row>
    <row r="575">
      <c r="A575" s="238"/>
      <c r="B575" s="68"/>
      <c r="C575" s="68"/>
      <c r="D575" s="68"/>
      <c r="E575" s="68"/>
      <c r="F575" s="68"/>
      <c r="G575" s="68"/>
      <c r="H575" s="68"/>
      <c r="I575" s="68"/>
      <c r="J575" s="68"/>
      <c r="K575" s="68"/>
      <c r="L575" s="68"/>
      <c r="M575" s="306"/>
      <c r="N575" s="207"/>
      <c r="O575" s="207"/>
      <c r="P575" s="307"/>
      <c r="Q575" s="68"/>
      <c r="R575" s="68"/>
      <c r="S575" s="68"/>
      <c r="T575" s="68"/>
    </row>
    <row r="576">
      <c r="A576" s="238"/>
      <c r="B576" s="68"/>
      <c r="C576" s="68"/>
      <c r="D576" s="68"/>
      <c r="E576" s="68"/>
      <c r="F576" s="68"/>
      <c r="G576" s="68"/>
      <c r="H576" s="68"/>
      <c r="I576" s="68"/>
      <c r="J576" s="68"/>
      <c r="K576" s="68"/>
      <c r="L576" s="68"/>
      <c r="M576" s="306"/>
      <c r="N576" s="207"/>
      <c r="O576" s="207"/>
      <c r="P576" s="307"/>
      <c r="Q576" s="68"/>
      <c r="R576" s="68"/>
      <c r="S576" s="68"/>
      <c r="T576" s="68"/>
    </row>
    <row r="577">
      <c r="A577" s="238"/>
      <c r="B577" s="68"/>
      <c r="C577" s="68"/>
      <c r="D577" s="68"/>
      <c r="E577" s="68"/>
      <c r="F577" s="68"/>
      <c r="G577" s="68"/>
      <c r="H577" s="68"/>
      <c r="I577" s="68"/>
      <c r="J577" s="68"/>
      <c r="K577" s="68"/>
      <c r="L577" s="68"/>
      <c r="M577" s="306"/>
      <c r="N577" s="207"/>
      <c r="O577" s="207"/>
      <c r="P577" s="307"/>
      <c r="Q577" s="68"/>
      <c r="R577" s="68"/>
      <c r="S577" s="68"/>
      <c r="T577" s="68"/>
    </row>
    <row r="578">
      <c r="A578" s="238"/>
      <c r="B578" s="68"/>
      <c r="C578" s="68"/>
      <c r="D578" s="68"/>
      <c r="E578" s="68"/>
      <c r="F578" s="68"/>
      <c r="G578" s="68"/>
      <c r="H578" s="68"/>
      <c r="I578" s="68"/>
      <c r="J578" s="68"/>
      <c r="K578" s="68"/>
      <c r="L578" s="68"/>
      <c r="M578" s="306"/>
      <c r="N578" s="207"/>
      <c r="O578" s="207"/>
      <c r="P578" s="307"/>
      <c r="Q578" s="68"/>
      <c r="R578" s="68"/>
      <c r="S578" s="68"/>
      <c r="T578" s="68"/>
    </row>
    <row r="579">
      <c r="A579" s="238"/>
      <c r="B579" s="68"/>
      <c r="C579" s="68"/>
      <c r="D579" s="68"/>
      <c r="E579" s="68"/>
      <c r="F579" s="68"/>
      <c r="G579" s="68"/>
      <c r="H579" s="68"/>
      <c r="I579" s="68"/>
      <c r="J579" s="68"/>
      <c r="K579" s="68"/>
      <c r="L579" s="68"/>
      <c r="M579" s="306"/>
      <c r="N579" s="207"/>
      <c r="O579" s="207"/>
      <c r="P579" s="307"/>
      <c r="Q579" s="68"/>
      <c r="R579" s="68"/>
      <c r="S579" s="68"/>
      <c r="T579" s="68"/>
    </row>
    <row r="580">
      <c r="A580" s="238"/>
      <c r="B580" s="68"/>
      <c r="C580" s="68"/>
      <c r="D580" s="68"/>
      <c r="E580" s="68"/>
      <c r="F580" s="68"/>
      <c r="G580" s="68"/>
      <c r="H580" s="68"/>
      <c r="I580" s="68"/>
      <c r="J580" s="68"/>
      <c r="K580" s="68"/>
      <c r="L580" s="68"/>
      <c r="M580" s="306"/>
      <c r="N580" s="207"/>
      <c r="O580" s="207"/>
      <c r="P580" s="307"/>
      <c r="Q580" s="68"/>
      <c r="R580" s="68"/>
      <c r="S580" s="68"/>
      <c r="T580" s="68"/>
    </row>
    <row r="581">
      <c r="A581" s="238"/>
      <c r="B581" s="68"/>
      <c r="C581" s="68"/>
      <c r="D581" s="68"/>
      <c r="E581" s="68"/>
      <c r="F581" s="68"/>
      <c r="G581" s="68"/>
      <c r="H581" s="68"/>
      <c r="I581" s="68"/>
      <c r="J581" s="68"/>
      <c r="K581" s="68"/>
      <c r="L581" s="68"/>
      <c r="M581" s="306"/>
      <c r="N581" s="207"/>
      <c r="O581" s="207"/>
      <c r="P581" s="307"/>
      <c r="Q581" s="68"/>
      <c r="R581" s="68"/>
      <c r="S581" s="68"/>
      <c r="T581" s="68"/>
    </row>
    <row r="582">
      <c r="A582" s="238"/>
      <c r="B582" s="68"/>
      <c r="C582" s="68"/>
      <c r="D582" s="68"/>
      <c r="E582" s="68"/>
      <c r="F582" s="68"/>
      <c r="G582" s="68"/>
      <c r="H582" s="68"/>
      <c r="I582" s="68"/>
      <c r="J582" s="68"/>
      <c r="K582" s="68"/>
      <c r="L582" s="68"/>
      <c r="M582" s="306"/>
      <c r="N582" s="207"/>
      <c r="O582" s="207"/>
      <c r="P582" s="307"/>
      <c r="Q582" s="68"/>
      <c r="R582" s="68"/>
      <c r="S582" s="68"/>
      <c r="T582" s="68"/>
    </row>
    <row r="583">
      <c r="A583" s="238"/>
      <c r="B583" s="68"/>
      <c r="C583" s="68"/>
      <c r="D583" s="68"/>
      <c r="E583" s="68"/>
      <c r="F583" s="68"/>
      <c r="G583" s="68"/>
      <c r="H583" s="68"/>
      <c r="I583" s="68"/>
      <c r="J583" s="68"/>
      <c r="K583" s="68"/>
      <c r="L583" s="68"/>
      <c r="M583" s="306"/>
      <c r="N583" s="207"/>
      <c r="O583" s="207"/>
      <c r="P583" s="307"/>
      <c r="Q583" s="68"/>
      <c r="R583" s="68"/>
      <c r="S583" s="68"/>
      <c r="T583" s="68"/>
    </row>
    <row r="584">
      <c r="A584" s="238"/>
      <c r="B584" s="68"/>
      <c r="C584" s="68"/>
      <c r="D584" s="68"/>
      <c r="E584" s="68"/>
      <c r="F584" s="68"/>
      <c r="G584" s="68"/>
      <c r="H584" s="68"/>
      <c r="I584" s="68"/>
      <c r="J584" s="68"/>
      <c r="K584" s="68"/>
      <c r="L584" s="68"/>
      <c r="M584" s="306"/>
      <c r="N584" s="207"/>
      <c r="O584" s="207"/>
      <c r="P584" s="307"/>
      <c r="Q584" s="68"/>
      <c r="R584" s="68"/>
      <c r="S584" s="68"/>
      <c r="T584" s="68"/>
    </row>
    <row r="585">
      <c r="A585" s="238"/>
      <c r="B585" s="68"/>
      <c r="C585" s="68"/>
      <c r="D585" s="68"/>
      <c r="E585" s="68"/>
      <c r="F585" s="68"/>
      <c r="G585" s="68"/>
      <c r="H585" s="68"/>
      <c r="I585" s="68"/>
      <c r="J585" s="68"/>
      <c r="K585" s="68"/>
      <c r="L585" s="68"/>
      <c r="M585" s="306"/>
      <c r="N585" s="207"/>
      <c r="O585" s="207"/>
      <c r="P585" s="307"/>
      <c r="Q585" s="68"/>
      <c r="R585" s="68"/>
      <c r="S585" s="68"/>
      <c r="T585" s="68"/>
    </row>
    <row r="586">
      <c r="A586" s="238"/>
      <c r="B586" s="68"/>
      <c r="C586" s="68"/>
      <c r="D586" s="68"/>
      <c r="E586" s="68"/>
      <c r="F586" s="68"/>
      <c r="G586" s="68"/>
      <c r="H586" s="68"/>
      <c r="I586" s="68"/>
      <c r="J586" s="68"/>
      <c r="K586" s="68"/>
      <c r="L586" s="68"/>
      <c r="M586" s="306"/>
      <c r="N586" s="207"/>
      <c r="O586" s="207"/>
      <c r="P586" s="307"/>
      <c r="Q586" s="68"/>
      <c r="R586" s="68"/>
      <c r="S586" s="68"/>
      <c r="T586" s="68"/>
    </row>
    <row r="587">
      <c r="A587" s="238"/>
      <c r="B587" s="68"/>
      <c r="C587" s="68"/>
      <c r="D587" s="68"/>
      <c r="E587" s="68"/>
      <c r="F587" s="68"/>
      <c r="G587" s="68"/>
      <c r="H587" s="68"/>
      <c r="I587" s="68"/>
      <c r="J587" s="68"/>
      <c r="K587" s="68"/>
      <c r="L587" s="68"/>
      <c r="M587" s="306"/>
      <c r="N587" s="207"/>
      <c r="O587" s="207"/>
      <c r="P587" s="307"/>
      <c r="Q587" s="68"/>
      <c r="R587" s="68"/>
      <c r="S587" s="68"/>
      <c r="T587" s="68"/>
    </row>
    <row r="588">
      <c r="A588" s="238"/>
      <c r="B588" s="68"/>
      <c r="C588" s="68"/>
      <c r="D588" s="68"/>
      <c r="E588" s="68"/>
      <c r="F588" s="68"/>
      <c r="G588" s="68"/>
      <c r="H588" s="68"/>
      <c r="I588" s="68"/>
      <c r="J588" s="68"/>
      <c r="K588" s="68"/>
      <c r="L588" s="68"/>
      <c r="M588" s="306"/>
      <c r="N588" s="207"/>
      <c r="O588" s="207"/>
      <c r="P588" s="307"/>
      <c r="Q588" s="68"/>
      <c r="R588" s="68"/>
      <c r="S588" s="68"/>
      <c r="T588" s="68"/>
    </row>
    <row r="589">
      <c r="A589" s="238"/>
      <c r="B589" s="68"/>
      <c r="C589" s="68"/>
      <c r="D589" s="68"/>
      <c r="E589" s="68"/>
      <c r="F589" s="68"/>
      <c r="G589" s="68"/>
      <c r="H589" s="68"/>
      <c r="I589" s="68"/>
      <c r="J589" s="68"/>
      <c r="K589" s="68"/>
      <c r="L589" s="68"/>
      <c r="M589" s="306"/>
      <c r="N589" s="207"/>
      <c r="O589" s="207"/>
      <c r="P589" s="307"/>
      <c r="Q589" s="68"/>
      <c r="R589" s="68"/>
      <c r="S589" s="68"/>
      <c r="T589" s="68"/>
    </row>
    <row r="590">
      <c r="A590" s="238"/>
      <c r="B590" s="68"/>
      <c r="C590" s="68"/>
      <c r="D590" s="68"/>
      <c r="E590" s="68"/>
      <c r="F590" s="68"/>
      <c r="G590" s="68"/>
      <c r="H590" s="68"/>
      <c r="I590" s="68"/>
      <c r="J590" s="68"/>
      <c r="K590" s="68"/>
      <c r="L590" s="68"/>
      <c r="M590" s="306"/>
      <c r="N590" s="207"/>
      <c r="O590" s="207"/>
      <c r="P590" s="307"/>
      <c r="Q590" s="68"/>
      <c r="R590" s="68"/>
      <c r="S590" s="68"/>
      <c r="T590" s="68"/>
    </row>
    <row r="591">
      <c r="A591" s="238"/>
      <c r="B591" s="68"/>
      <c r="C591" s="68"/>
      <c r="D591" s="68"/>
      <c r="E591" s="68"/>
      <c r="F591" s="68"/>
      <c r="G591" s="68"/>
      <c r="H591" s="68"/>
      <c r="I591" s="68"/>
      <c r="J591" s="68"/>
      <c r="K591" s="68"/>
      <c r="L591" s="68"/>
      <c r="M591" s="306"/>
      <c r="N591" s="207"/>
      <c r="O591" s="207"/>
      <c r="P591" s="307"/>
      <c r="Q591" s="68"/>
      <c r="R591" s="68"/>
      <c r="S591" s="68"/>
      <c r="T591" s="68"/>
    </row>
    <row r="592">
      <c r="A592" s="238"/>
      <c r="B592" s="68"/>
      <c r="C592" s="68"/>
      <c r="D592" s="68"/>
      <c r="E592" s="68"/>
      <c r="F592" s="68"/>
      <c r="G592" s="68"/>
      <c r="H592" s="68"/>
      <c r="I592" s="68"/>
      <c r="J592" s="68"/>
      <c r="K592" s="68"/>
      <c r="L592" s="68"/>
      <c r="M592" s="306"/>
      <c r="N592" s="207"/>
      <c r="O592" s="207"/>
      <c r="P592" s="307"/>
      <c r="Q592" s="68"/>
      <c r="R592" s="68"/>
      <c r="S592" s="68"/>
      <c r="T592" s="68"/>
    </row>
    <row r="593">
      <c r="A593" s="238"/>
      <c r="B593" s="68"/>
      <c r="C593" s="68"/>
      <c r="D593" s="68"/>
      <c r="E593" s="68"/>
      <c r="F593" s="68"/>
      <c r="G593" s="68"/>
      <c r="H593" s="68"/>
      <c r="I593" s="68"/>
      <c r="J593" s="68"/>
      <c r="K593" s="68"/>
      <c r="L593" s="68"/>
      <c r="M593" s="306"/>
      <c r="N593" s="207"/>
      <c r="O593" s="207"/>
      <c r="P593" s="307"/>
      <c r="Q593" s="68"/>
      <c r="R593" s="68"/>
      <c r="S593" s="68"/>
      <c r="T593" s="68"/>
    </row>
    <row r="594">
      <c r="A594" s="238"/>
      <c r="B594" s="68"/>
      <c r="C594" s="68"/>
      <c r="D594" s="68"/>
      <c r="E594" s="68"/>
      <c r="F594" s="68"/>
      <c r="G594" s="68"/>
      <c r="H594" s="68"/>
      <c r="I594" s="68"/>
      <c r="J594" s="68"/>
      <c r="K594" s="68"/>
      <c r="L594" s="68"/>
      <c r="M594" s="306"/>
      <c r="N594" s="207"/>
      <c r="O594" s="207"/>
      <c r="P594" s="307"/>
      <c r="Q594" s="68"/>
      <c r="R594" s="68"/>
      <c r="S594" s="68"/>
      <c r="T594" s="68"/>
    </row>
    <row r="595">
      <c r="A595" s="238"/>
      <c r="B595" s="68"/>
      <c r="C595" s="68"/>
      <c r="D595" s="68"/>
      <c r="E595" s="68"/>
      <c r="F595" s="68"/>
      <c r="G595" s="68"/>
      <c r="H595" s="68"/>
      <c r="I595" s="68"/>
      <c r="J595" s="68"/>
      <c r="K595" s="68"/>
      <c r="L595" s="68"/>
      <c r="M595" s="306"/>
      <c r="N595" s="207"/>
      <c r="O595" s="207"/>
      <c r="P595" s="307"/>
      <c r="Q595" s="68"/>
      <c r="R595" s="68"/>
      <c r="S595" s="68"/>
      <c r="T595" s="68"/>
    </row>
    <row r="596">
      <c r="A596" s="238"/>
      <c r="B596" s="68"/>
      <c r="C596" s="68"/>
      <c r="D596" s="68"/>
      <c r="E596" s="68"/>
      <c r="F596" s="68"/>
      <c r="G596" s="68"/>
      <c r="H596" s="68"/>
      <c r="I596" s="68"/>
      <c r="J596" s="68"/>
      <c r="K596" s="68"/>
      <c r="L596" s="68"/>
      <c r="M596" s="306"/>
      <c r="N596" s="207"/>
      <c r="O596" s="207"/>
      <c r="P596" s="307"/>
      <c r="Q596" s="68"/>
      <c r="R596" s="68"/>
      <c r="S596" s="68"/>
      <c r="T596" s="68"/>
    </row>
    <row r="597">
      <c r="A597" s="238"/>
      <c r="B597" s="68"/>
      <c r="C597" s="68"/>
      <c r="D597" s="68"/>
      <c r="E597" s="68"/>
      <c r="F597" s="68"/>
      <c r="G597" s="68"/>
      <c r="H597" s="68"/>
      <c r="I597" s="68"/>
      <c r="J597" s="68"/>
      <c r="K597" s="68"/>
      <c r="L597" s="68"/>
      <c r="M597" s="306"/>
      <c r="N597" s="207"/>
      <c r="O597" s="207"/>
      <c r="P597" s="307"/>
      <c r="Q597" s="68"/>
      <c r="R597" s="68"/>
      <c r="S597" s="68"/>
      <c r="T597" s="68"/>
    </row>
    <row r="598">
      <c r="A598" s="238"/>
      <c r="B598" s="68"/>
      <c r="C598" s="68"/>
      <c r="D598" s="68"/>
      <c r="E598" s="68"/>
      <c r="F598" s="68"/>
      <c r="G598" s="68"/>
      <c r="H598" s="68"/>
      <c r="I598" s="68"/>
      <c r="J598" s="68"/>
      <c r="K598" s="68"/>
      <c r="L598" s="68"/>
      <c r="M598" s="306"/>
      <c r="N598" s="207"/>
      <c r="O598" s="207"/>
      <c r="P598" s="307"/>
      <c r="Q598" s="68"/>
      <c r="R598" s="68"/>
      <c r="S598" s="68"/>
      <c r="T598" s="68"/>
    </row>
    <row r="599">
      <c r="A599" s="238"/>
      <c r="B599" s="68"/>
      <c r="C599" s="68"/>
      <c r="D599" s="68"/>
      <c r="E599" s="68"/>
      <c r="F599" s="68"/>
      <c r="G599" s="68"/>
      <c r="H599" s="68"/>
      <c r="I599" s="68"/>
      <c r="J599" s="68"/>
      <c r="K599" s="68"/>
      <c r="L599" s="68"/>
      <c r="M599" s="306"/>
      <c r="N599" s="207"/>
      <c r="O599" s="207"/>
      <c r="P599" s="307"/>
      <c r="Q599" s="68"/>
      <c r="R599" s="68"/>
      <c r="S599" s="68"/>
      <c r="T599" s="68"/>
    </row>
    <row r="600">
      <c r="A600" s="238"/>
      <c r="B600" s="68"/>
      <c r="C600" s="68"/>
      <c r="D600" s="68"/>
      <c r="E600" s="68"/>
      <c r="F600" s="68"/>
      <c r="G600" s="68"/>
      <c r="H600" s="68"/>
      <c r="I600" s="68"/>
      <c r="J600" s="68"/>
      <c r="K600" s="68"/>
      <c r="L600" s="68"/>
      <c r="M600" s="306"/>
      <c r="N600" s="207"/>
      <c r="O600" s="207"/>
      <c r="P600" s="307"/>
      <c r="Q600" s="68"/>
      <c r="R600" s="68"/>
      <c r="S600" s="68"/>
      <c r="T600" s="68"/>
    </row>
    <row r="601">
      <c r="A601" s="238"/>
      <c r="B601" s="68"/>
      <c r="C601" s="68"/>
      <c r="D601" s="68"/>
      <c r="E601" s="68"/>
      <c r="F601" s="68"/>
      <c r="G601" s="68"/>
      <c r="H601" s="68"/>
      <c r="I601" s="68"/>
      <c r="J601" s="68"/>
      <c r="K601" s="68"/>
      <c r="L601" s="68"/>
      <c r="M601" s="306"/>
      <c r="N601" s="207"/>
      <c r="O601" s="207"/>
      <c r="P601" s="307"/>
      <c r="Q601" s="68"/>
      <c r="R601" s="68"/>
      <c r="S601" s="68"/>
      <c r="T601" s="68"/>
    </row>
    <row r="602">
      <c r="A602" s="238"/>
      <c r="B602" s="68"/>
      <c r="C602" s="68"/>
      <c r="D602" s="68"/>
      <c r="E602" s="68"/>
      <c r="F602" s="68"/>
      <c r="G602" s="68"/>
      <c r="H602" s="68"/>
      <c r="I602" s="68"/>
      <c r="J602" s="68"/>
      <c r="K602" s="68"/>
      <c r="L602" s="68"/>
      <c r="M602" s="306"/>
      <c r="N602" s="207"/>
      <c r="O602" s="207"/>
      <c r="P602" s="307"/>
      <c r="Q602" s="68"/>
      <c r="R602" s="68"/>
      <c r="S602" s="68"/>
      <c r="T602" s="68"/>
    </row>
    <row r="603">
      <c r="A603" s="238"/>
      <c r="B603" s="68"/>
      <c r="C603" s="68"/>
      <c r="D603" s="68"/>
      <c r="E603" s="68"/>
      <c r="F603" s="68"/>
      <c r="G603" s="68"/>
      <c r="H603" s="68"/>
      <c r="I603" s="68"/>
      <c r="J603" s="68"/>
      <c r="K603" s="68"/>
      <c r="L603" s="68"/>
      <c r="M603" s="306"/>
      <c r="N603" s="207"/>
      <c r="O603" s="207"/>
      <c r="P603" s="307"/>
      <c r="Q603" s="68"/>
      <c r="R603" s="68"/>
      <c r="S603" s="68"/>
      <c r="T603" s="68"/>
    </row>
    <row r="604">
      <c r="A604" s="238"/>
      <c r="B604" s="68"/>
      <c r="C604" s="68"/>
      <c r="D604" s="68"/>
      <c r="E604" s="68"/>
      <c r="F604" s="68"/>
      <c r="G604" s="68"/>
      <c r="H604" s="68"/>
      <c r="I604" s="68"/>
      <c r="J604" s="68"/>
      <c r="K604" s="68"/>
      <c r="L604" s="68"/>
      <c r="M604" s="306"/>
      <c r="N604" s="207"/>
      <c r="O604" s="207"/>
      <c r="P604" s="307"/>
      <c r="Q604" s="68"/>
      <c r="R604" s="68"/>
      <c r="S604" s="68"/>
      <c r="T604" s="68"/>
    </row>
    <row r="605">
      <c r="A605" s="238"/>
      <c r="B605" s="68"/>
      <c r="C605" s="68"/>
      <c r="D605" s="68"/>
      <c r="E605" s="68"/>
      <c r="F605" s="68"/>
      <c r="G605" s="68"/>
      <c r="H605" s="68"/>
      <c r="I605" s="68"/>
      <c r="J605" s="68"/>
      <c r="K605" s="68"/>
      <c r="L605" s="68"/>
      <c r="M605" s="306"/>
      <c r="N605" s="207"/>
      <c r="O605" s="207"/>
      <c r="P605" s="307"/>
      <c r="Q605" s="68"/>
      <c r="R605" s="68"/>
      <c r="S605" s="68"/>
      <c r="T605" s="68"/>
    </row>
    <row r="606">
      <c r="A606" s="238"/>
      <c r="B606" s="68"/>
      <c r="C606" s="68"/>
      <c r="D606" s="68"/>
      <c r="E606" s="68"/>
      <c r="F606" s="68"/>
      <c r="G606" s="68"/>
      <c r="H606" s="68"/>
      <c r="I606" s="68"/>
      <c r="J606" s="68"/>
      <c r="K606" s="68"/>
      <c r="L606" s="68"/>
      <c r="M606" s="306"/>
      <c r="N606" s="207"/>
      <c r="O606" s="207"/>
      <c r="P606" s="307"/>
      <c r="Q606" s="68"/>
      <c r="R606" s="68"/>
      <c r="S606" s="68"/>
      <c r="T606" s="68"/>
    </row>
    <row r="607">
      <c r="A607" s="238"/>
      <c r="B607" s="68"/>
      <c r="C607" s="68"/>
      <c r="D607" s="68"/>
      <c r="E607" s="68"/>
      <c r="F607" s="68"/>
      <c r="G607" s="68"/>
      <c r="H607" s="68"/>
      <c r="I607" s="68"/>
      <c r="J607" s="68"/>
      <c r="K607" s="68"/>
      <c r="L607" s="68"/>
      <c r="M607" s="306"/>
      <c r="N607" s="207"/>
      <c r="O607" s="207"/>
      <c r="P607" s="307"/>
      <c r="Q607" s="68"/>
      <c r="R607" s="68"/>
      <c r="S607" s="68"/>
      <c r="T607" s="68"/>
    </row>
    <row r="608">
      <c r="A608" s="238"/>
      <c r="B608" s="68"/>
      <c r="C608" s="68"/>
      <c r="D608" s="68"/>
      <c r="E608" s="68"/>
      <c r="F608" s="68"/>
      <c r="G608" s="68"/>
      <c r="H608" s="68"/>
      <c r="I608" s="68"/>
      <c r="J608" s="68"/>
      <c r="K608" s="68"/>
      <c r="L608" s="68"/>
      <c r="M608" s="306"/>
      <c r="N608" s="207"/>
      <c r="O608" s="207"/>
      <c r="P608" s="307"/>
      <c r="Q608" s="68"/>
      <c r="R608" s="68"/>
      <c r="S608" s="68"/>
      <c r="T608" s="68"/>
    </row>
    <row r="609">
      <c r="A609" s="238"/>
      <c r="B609" s="68"/>
      <c r="C609" s="68"/>
      <c r="D609" s="68"/>
      <c r="E609" s="68"/>
      <c r="F609" s="68"/>
      <c r="G609" s="68"/>
      <c r="H609" s="68"/>
      <c r="I609" s="68"/>
      <c r="J609" s="68"/>
      <c r="K609" s="68"/>
      <c r="L609" s="68"/>
      <c r="M609" s="306"/>
      <c r="N609" s="207"/>
      <c r="O609" s="207"/>
      <c r="P609" s="307"/>
      <c r="Q609" s="68"/>
      <c r="R609" s="68"/>
      <c r="S609" s="68"/>
      <c r="T609" s="68"/>
    </row>
    <row r="610">
      <c r="A610" s="238"/>
      <c r="B610" s="68"/>
      <c r="C610" s="68"/>
      <c r="D610" s="68"/>
      <c r="E610" s="68"/>
      <c r="F610" s="68"/>
      <c r="G610" s="68"/>
      <c r="H610" s="68"/>
      <c r="I610" s="68"/>
      <c r="J610" s="68"/>
      <c r="K610" s="68"/>
      <c r="L610" s="68"/>
      <c r="M610" s="306"/>
      <c r="N610" s="207"/>
      <c r="O610" s="207"/>
      <c r="P610" s="307"/>
      <c r="Q610" s="68"/>
      <c r="R610" s="68"/>
      <c r="S610" s="68"/>
      <c r="T610" s="68"/>
    </row>
    <row r="611">
      <c r="A611" s="238"/>
      <c r="B611" s="68"/>
      <c r="C611" s="68"/>
      <c r="D611" s="68"/>
      <c r="E611" s="68"/>
      <c r="F611" s="68"/>
      <c r="G611" s="68"/>
      <c r="H611" s="68"/>
      <c r="I611" s="68"/>
      <c r="J611" s="68"/>
      <c r="K611" s="68"/>
      <c r="L611" s="68"/>
      <c r="M611" s="306"/>
      <c r="N611" s="207"/>
      <c r="O611" s="207"/>
      <c r="P611" s="307"/>
      <c r="Q611" s="68"/>
      <c r="R611" s="68"/>
      <c r="S611" s="68"/>
      <c r="T611" s="68"/>
    </row>
    <row r="612">
      <c r="A612" s="238"/>
      <c r="B612" s="68"/>
      <c r="C612" s="68"/>
      <c r="D612" s="68"/>
      <c r="E612" s="68"/>
      <c r="F612" s="68"/>
      <c r="G612" s="68"/>
      <c r="H612" s="68"/>
      <c r="I612" s="68"/>
      <c r="J612" s="68"/>
      <c r="K612" s="68"/>
      <c r="L612" s="68"/>
      <c r="M612" s="306"/>
      <c r="N612" s="207"/>
      <c r="O612" s="207"/>
      <c r="P612" s="307"/>
      <c r="Q612" s="68"/>
      <c r="R612" s="68"/>
      <c r="S612" s="68"/>
      <c r="T612" s="68"/>
    </row>
    <row r="613">
      <c r="A613" s="238"/>
      <c r="B613" s="68"/>
      <c r="C613" s="68"/>
      <c r="D613" s="68"/>
      <c r="E613" s="68"/>
      <c r="F613" s="68"/>
      <c r="G613" s="68"/>
      <c r="H613" s="68"/>
      <c r="I613" s="68"/>
      <c r="J613" s="68"/>
      <c r="K613" s="68"/>
      <c r="L613" s="68"/>
      <c r="M613" s="306"/>
      <c r="N613" s="207"/>
      <c r="O613" s="207"/>
      <c r="P613" s="307"/>
      <c r="Q613" s="68"/>
      <c r="R613" s="68"/>
      <c r="S613" s="68"/>
      <c r="T613" s="68"/>
    </row>
    <row r="614">
      <c r="A614" s="238"/>
      <c r="B614" s="68"/>
      <c r="C614" s="68"/>
      <c r="D614" s="68"/>
      <c r="E614" s="68"/>
      <c r="F614" s="68"/>
      <c r="G614" s="68"/>
      <c r="H614" s="68"/>
      <c r="I614" s="68"/>
      <c r="J614" s="68"/>
      <c r="K614" s="68"/>
      <c r="L614" s="68"/>
      <c r="M614" s="306"/>
      <c r="N614" s="207"/>
      <c r="O614" s="207"/>
      <c r="P614" s="307"/>
      <c r="Q614" s="68"/>
      <c r="R614" s="68"/>
      <c r="S614" s="68"/>
      <c r="T614" s="68"/>
    </row>
    <row r="615">
      <c r="A615" s="238"/>
      <c r="B615" s="68"/>
      <c r="C615" s="68"/>
      <c r="D615" s="68"/>
      <c r="E615" s="68"/>
      <c r="F615" s="68"/>
      <c r="G615" s="68"/>
      <c r="H615" s="68"/>
      <c r="I615" s="68"/>
      <c r="J615" s="68"/>
      <c r="K615" s="68"/>
      <c r="L615" s="68"/>
      <c r="M615" s="306"/>
      <c r="N615" s="207"/>
      <c r="O615" s="207"/>
      <c r="P615" s="307"/>
      <c r="Q615" s="68"/>
      <c r="R615" s="68"/>
      <c r="S615" s="68"/>
      <c r="T615" s="68"/>
    </row>
    <row r="616">
      <c r="A616" s="238"/>
      <c r="B616" s="68"/>
      <c r="C616" s="68"/>
      <c r="D616" s="68"/>
      <c r="E616" s="68"/>
      <c r="F616" s="68"/>
      <c r="G616" s="68"/>
      <c r="H616" s="68"/>
      <c r="I616" s="68"/>
      <c r="J616" s="68"/>
      <c r="K616" s="68"/>
      <c r="L616" s="68"/>
      <c r="M616" s="306"/>
      <c r="N616" s="207"/>
      <c r="O616" s="207"/>
      <c r="P616" s="307"/>
      <c r="Q616" s="68"/>
      <c r="R616" s="68"/>
      <c r="S616" s="68"/>
      <c r="T616" s="68"/>
    </row>
    <row r="617">
      <c r="A617" s="238"/>
      <c r="B617" s="68"/>
      <c r="C617" s="68"/>
      <c r="D617" s="68"/>
      <c r="E617" s="68"/>
      <c r="F617" s="68"/>
      <c r="G617" s="68"/>
      <c r="H617" s="68"/>
      <c r="I617" s="68"/>
      <c r="J617" s="68"/>
      <c r="K617" s="68"/>
      <c r="L617" s="68"/>
      <c r="M617" s="306"/>
      <c r="N617" s="207"/>
      <c r="O617" s="207"/>
      <c r="P617" s="307"/>
      <c r="Q617" s="68"/>
      <c r="R617" s="68"/>
      <c r="S617" s="68"/>
      <c r="T617" s="68"/>
    </row>
    <row r="618">
      <c r="A618" s="238"/>
      <c r="B618" s="68"/>
      <c r="C618" s="68"/>
      <c r="D618" s="68"/>
      <c r="E618" s="68"/>
      <c r="F618" s="68"/>
      <c r="G618" s="68"/>
      <c r="H618" s="68"/>
      <c r="I618" s="68"/>
      <c r="J618" s="68"/>
      <c r="K618" s="68"/>
      <c r="L618" s="68"/>
      <c r="M618" s="306"/>
      <c r="N618" s="207"/>
      <c r="O618" s="207"/>
      <c r="P618" s="307"/>
      <c r="Q618" s="68"/>
      <c r="R618" s="68"/>
      <c r="S618" s="68"/>
      <c r="T618" s="68"/>
    </row>
    <row r="619">
      <c r="A619" s="238"/>
      <c r="B619" s="68"/>
      <c r="C619" s="68"/>
      <c r="D619" s="68"/>
      <c r="E619" s="68"/>
      <c r="F619" s="68"/>
      <c r="G619" s="68"/>
      <c r="H619" s="68"/>
      <c r="I619" s="68"/>
      <c r="J619" s="68"/>
      <c r="K619" s="68"/>
      <c r="L619" s="68"/>
      <c r="M619" s="306"/>
      <c r="N619" s="207"/>
      <c r="O619" s="207"/>
      <c r="P619" s="307"/>
      <c r="Q619" s="68"/>
      <c r="R619" s="68"/>
      <c r="S619" s="68"/>
      <c r="T619" s="68"/>
    </row>
    <row r="620">
      <c r="A620" s="238"/>
      <c r="B620" s="68"/>
      <c r="C620" s="68"/>
      <c r="D620" s="68"/>
      <c r="E620" s="68"/>
      <c r="F620" s="68"/>
      <c r="G620" s="68"/>
      <c r="H620" s="68"/>
      <c r="I620" s="68"/>
      <c r="J620" s="68"/>
      <c r="K620" s="68"/>
      <c r="L620" s="68"/>
      <c r="M620" s="306"/>
      <c r="N620" s="207"/>
      <c r="O620" s="207"/>
      <c r="P620" s="307"/>
      <c r="Q620" s="68"/>
      <c r="R620" s="68"/>
      <c r="S620" s="68"/>
      <c r="T620" s="68"/>
    </row>
    <row r="621">
      <c r="A621" s="238"/>
      <c r="B621" s="68"/>
      <c r="C621" s="68"/>
      <c r="D621" s="68"/>
      <c r="E621" s="68"/>
      <c r="F621" s="68"/>
      <c r="G621" s="68"/>
      <c r="H621" s="68"/>
      <c r="I621" s="68"/>
      <c r="J621" s="68"/>
      <c r="K621" s="68"/>
      <c r="L621" s="68"/>
      <c r="M621" s="306"/>
      <c r="N621" s="207"/>
      <c r="O621" s="207"/>
      <c r="P621" s="307"/>
      <c r="Q621" s="68"/>
      <c r="R621" s="68"/>
      <c r="S621" s="68"/>
      <c r="T621" s="68"/>
    </row>
    <row r="622">
      <c r="A622" s="238"/>
      <c r="B622" s="68"/>
      <c r="C622" s="68"/>
      <c r="D622" s="68"/>
      <c r="E622" s="68"/>
      <c r="F622" s="68"/>
      <c r="G622" s="68"/>
      <c r="H622" s="68"/>
      <c r="I622" s="68"/>
      <c r="J622" s="68"/>
      <c r="K622" s="68"/>
      <c r="L622" s="68"/>
      <c r="M622" s="306"/>
      <c r="N622" s="207"/>
      <c r="O622" s="207"/>
      <c r="P622" s="307"/>
      <c r="Q622" s="68"/>
      <c r="R622" s="68"/>
      <c r="S622" s="68"/>
      <c r="T622" s="68"/>
    </row>
    <row r="623">
      <c r="A623" s="238"/>
      <c r="B623" s="68"/>
      <c r="C623" s="68"/>
      <c r="D623" s="68"/>
      <c r="E623" s="68"/>
      <c r="F623" s="68"/>
      <c r="G623" s="68"/>
      <c r="H623" s="68"/>
      <c r="I623" s="68"/>
      <c r="J623" s="68"/>
      <c r="K623" s="68"/>
      <c r="L623" s="68"/>
      <c r="M623" s="306"/>
      <c r="N623" s="207"/>
      <c r="O623" s="207"/>
      <c r="P623" s="307"/>
      <c r="Q623" s="68"/>
      <c r="R623" s="68"/>
      <c r="S623" s="68"/>
      <c r="T623" s="68"/>
    </row>
    <row r="624">
      <c r="A624" s="238"/>
      <c r="B624" s="68"/>
      <c r="C624" s="68"/>
      <c r="D624" s="68"/>
      <c r="E624" s="68"/>
      <c r="F624" s="68"/>
      <c r="G624" s="68"/>
      <c r="H624" s="68"/>
      <c r="I624" s="68"/>
      <c r="J624" s="68"/>
      <c r="K624" s="68"/>
      <c r="L624" s="68"/>
      <c r="M624" s="306"/>
      <c r="N624" s="207"/>
      <c r="O624" s="207"/>
      <c r="P624" s="307"/>
      <c r="Q624" s="68"/>
      <c r="R624" s="68"/>
      <c r="S624" s="68"/>
      <c r="T624" s="68"/>
    </row>
    <row r="625">
      <c r="A625" s="238"/>
      <c r="B625" s="68"/>
      <c r="C625" s="68"/>
      <c r="D625" s="68"/>
      <c r="E625" s="68"/>
      <c r="F625" s="68"/>
      <c r="G625" s="68"/>
      <c r="H625" s="68"/>
      <c r="I625" s="68"/>
      <c r="J625" s="68"/>
      <c r="K625" s="68"/>
      <c r="L625" s="68"/>
      <c r="M625" s="306"/>
      <c r="N625" s="207"/>
      <c r="O625" s="207"/>
      <c r="P625" s="307"/>
      <c r="Q625" s="68"/>
      <c r="R625" s="68"/>
      <c r="S625" s="68"/>
      <c r="T625" s="68"/>
    </row>
    <row r="626">
      <c r="A626" s="238"/>
      <c r="B626" s="68"/>
      <c r="C626" s="68"/>
      <c r="D626" s="68"/>
      <c r="E626" s="68"/>
      <c r="F626" s="68"/>
      <c r="G626" s="68"/>
      <c r="H626" s="68"/>
      <c r="I626" s="68"/>
      <c r="J626" s="68"/>
      <c r="K626" s="68"/>
      <c r="L626" s="68"/>
      <c r="M626" s="306"/>
      <c r="N626" s="207"/>
      <c r="O626" s="207"/>
      <c r="P626" s="307"/>
      <c r="Q626" s="68"/>
      <c r="R626" s="68"/>
      <c r="S626" s="68"/>
      <c r="T626" s="68"/>
    </row>
    <row r="627">
      <c r="A627" s="238"/>
      <c r="B627" s="68"/>
      <c r="C627" s="68"/>
      <c r="D627" s="68"/>
      <c r="E627" s="68"/>
      <c r="F627" s="68"/>
      <c r="G627" s="68"/>
      <c r="H627" s="68"/>
      <c r="I627" s="68"/>
      <c r="J627" s="68"/>
      <c r="K627" s="68"/>
      <c r="L627" s="68"/>
      <c r="M627" s="306"/>
      <c r="N627" s="207"/>
      <c r="O627" s="207"/>
      <c r="P627" s="307"/>
      <c r="Q627" s="68"/>
      <c r="R627" s="68"/>
      <c r="S627" s="68"/>
      <c r="T627" s="68"/>
    </row>
    <row r="628">
      <c r="A628" s="238"/>
      <c r="B628" s="68"/>
      <c r="C628" s="68"/>
      <c r="D628" s="68"/>
      <c r="E628" s="68"/>
      <c r="F628" s="68"/>
      <c r="G628" s="68"/>
      <c r="H628" s="68"/>
      <c r="I628" s="68"/>
      <c r="J628" s="68"/>
      <c r="K628" s="68"/>
      <c r="L628" s="68"/>
      <c r="M628" s="306"/>
      <c r="N628" s="207"/>
      <c r="O628" s="207"/>
      <c r="P628" s="307"/>
      <c r="Q628" s="68"/>
      <c r="R628" s="68"/>
      <c r="S628" s="68"/>
      <c r="T628" s="68"/>
    </row>
    <row r="629">
      <c r="A629" s="238"/>
      <c r="B629" s="68"/>
      <c r="C629" s="68"/>
      <c r="D629" s="68"/>
      <c r="E629" s="68"/>
      <c r="F629" s="68"/>
      <c r="G629" s="68"/>
      <c r="H629" s="68"/>
      <c r="I629" s="68"/>
      <c r="J629" s="68"/>
      <c r="K629" s="68"/>
      <c r="L629" s="68"/>
      <c r="M629" s="306"/>
      <c r="N629" s="207"/>
      <c r="O629" s="207"/>
      <c r="P629" s="307"/>
      <c r="Q629" s="68"/>
      <c r="R629" s="68"/>
      <c r="S629" s="68"/>
      <c r="T629" s="68"/>
    </row>
    <row r="630">
      <c r="A630" s="238"/>
      <c r="B630" s="68"/>
      <c r="C630" s="68"/>
      <c r="D630" s="68"/>
      <c r="E630" s="68"/>
      <c r="F630" s="68"/>
      <c r="G630" s="68"/>
      <c r="H630" s="68"/>
      <c r="I630" s="68"/>
      <c r="J630" s="68"/>
      <c r="K630" s="68"/>
      <c r="L630" s="68"/>
      <c r="M630" s="306"/>
      <c r="N630" s="207"/>
      <c r="O630" s="207"/>
      <c r="P630" s="307"/>
      <c r="Q630" s="68"/>
      <c r="R630" s="68"/>
      <c r="S630" s="68"/>
      <c r="T630" s="68"/>
    </row>
    <row r="631">
      <c r="A631" s="238"/>
      <c r="B631" s="68"/>
      <c r="C631" s="68"/>
      <c r="D631" s="68"/>
      <c r="E631" s="68"/>
      <c r="F631" s="68"/>
      <c r="G631" s="68"/>
      <c r="H631" s="68"/>
      <c r="I631" s="68"/>
      <c r="J631" s="68"/>
      <c r="K631" s="68"/>
      <c r="L631" s="68"/>
      <c r="M631" s="306"/>
      <c r="N631" s="207"/>
      <c r="O631" s="207"/>
      <c r="P631" s="307"/>
      <c r="Q631" s="68"/>
      <c r="R631" s="68"/>
      <c r="S631" s="68"/>
      <c r="T631" s="68"/>
    </row>
    <row r="632">
      <c r="A632" s="238"/>
      <c r="B632" s="68"/>
      <c r="C632" s="68"/>
      <c r="D632" s="68"/>
      <c r="E632" s="68"/>
      <c r="F632" s="68"/>
      <c r="G632" s="68"/>
      <c r="H632" s="68"/>
      <c r="I632" s="68"/>
      <c r="J632" s="68"/>
      <c r="K632" s="68"/>
      <c r="L632" s="68"/>
      <c r="M632" s="306"/>
      <c r="N632" s="207"/>
      <c r="O632" s="207"/>
      <c r="P632" s="307"/>
      <c r="Q632" s="68"/>
      <c r="R632" s="68"/>
      <c r="S632" s="68"/>
      <c r="T632" s="68"/>
    </row>
    <row r="633">
      <c r="A633" s="238"/>
      <c r="B633" s="68"/>
      <c r="C633" s="68"/>
      <c r="D633" s="68"/>
      <c r="E633" s="68"/>
      <c r="F633" s="68"/>
      <c r="G633" s="68"/>
      <c r="H633" s="68"/>
      <c r="I633" s="68"/>
      <c r="J633" s="68"/>
      <c r="K633" s="68"/>
      <c r="L633" s="68"/>
      <c r="M633" s="306"/>
      <c r="N633" s="207"/>
      <c r="O633" s="207"/>
      <c r="P633" s="307"/>
      <c r="Q633" s="68"/>
      <c r="R633" s="68"/>
      <c r="S633" s="68"/>
      <c r="T633" s="68"/>
    </row>
    <row r="634">
      <c r="A634" s="238"/>
      <c r="B634" s="68"/>
      <c r="C634" s="68"/>
      <c r="D634" s="68"/>
      <c r="E634" s="68"/>
      <c r="F634" s="68"/>
      <c r="G634" s="68"/>
      <c r="H634" s="68"/>
      <c r="I634" s="68"/>
      <c r="J634" s="68"/>
      <c r="K634" s="68"/>
      <c r="L634" s="68"/>
      <c r="M634" s="306"/>
      <c r="N634" s="207"/>
      <c r="O634" s="207"/>
      <c r="P634" s="307"/>
      <c r="Q634" s="68"/>
      <c r="R634" s="68"/>
      <c r="S634" s="68"/>
      <c r="T634" s="68"/>
    </row>
    <row r="635">
      <c r="A635" s="238"/>
      <c r="B635" s="68"/>
      <c r="C635" s="68"/>
      <c r="D635" s="68"/>
      <c r="E635" s="68"/>
      <c r="F635" s="68"/>
      <c r="G635" s="68"/>
      <c r="H635" s="68"/>
      <c r="I635" s="68"/>
      <c r="J635" s="68"/>
      <c r="K635" s="68"/>
      <c r="L635" s="68"/>
      <c r="M635" s="306"/>
      <c r="N635" s="207"/>
      <c r="O635" s="207"/>
      <c r="P635" s="307"/>
      <c r="Q635" s="68"/>
      <c r="R635" s="68"/>
      <c r="S635" s="68"/>
      <c r="T635" s="68"/>
    </row>
    <row r="636">
      <c r="A636" s="238"/>
      <c r="B636" s="68"/>
      <c r="C636" s="68"/>
      <c r="D636" s="68"/>
      <c r="E636" s="68"/>
      <c r="F636" s="68"/>
      <c r="G636" s="68"/>
      <c r="H636" s="68"/>
      <c r="I636" s="68"/>
      <c r="J636" s="68"/>
      <c r="K636" s="68"/>
      <c r="L636" s="68"/>
      <c r="M636" s="306"/>
      <c r="N636" s="207"/>
      <c r="O636" s="207"/>
      <c r="P636" s="307"/>
      <c r="Q636" s="68"/>
      <c r="R636" s="68"/>
      <c r="S636" s="68"/>
      <c r="T636" s="68"/>
    </row>
    <row r="637">
      <c r="A637" s="238"/>
      <c r="B637" s="68"/>
      <c r="C637" s="68"/>
      <c r="D637" s="68"/>
      <c r="E637" s="68"/>
      <c r="F637" s="68"/>
      <c r="G637" s="68"/>
      <c r="H637" s="68"/>
      <c r="I637" s="68"/>
      <c r="J637" s="68"/>
      <c r="K637" s="68"/>
      <c r="L637" s="68"/>
      <c r="M637" s="306"/>
      <c r="N637" s="207"/>
      <c r="O637" s="207"/>
      <c r="P637" s="307"/>
      <c r="Q637" s="68"/>
      <c r="R637" s="68"/>
      <c r="S637" s="68"/>
      <c r="T637" s="68"/>
    </row>
    <row r="638">
      <c r="A638" s="238"/>
      <c r="B638" s="68"/>
      <c r="C638" s="68"/>
      <c r="D638" s="68"/>
      <c r="E638" s="68"/>
      <c r="F638" s="68"/>
      <c r="G638" s="68"/>
      <c r="H638" s="68"/>
      <c r="I638" s="68"/>
      <c r="J638" s="68"/>
      <c r="K638" s="68"/>
      <c r="L638" s="68"/>
      <c r="M638" s="306"/>
      <c r="N638" s="207"/>
      <c r="O638" s="207"/>
      <c r="P638" s="307"/>
      <c r="Q638" s="68"/>
      <c r="R638" s="68"/>
      <c r="S638" s="68"/>
      <c r="T638" s="68"/>
    </row>
    <row r="639">
      <c r="A639" s="238"/>
      <c r="B639" s="68"/>
      <c r="C639" s="68"/>
      <c r="D639" s="68"/>
      <c r="E639" s="68"/>
      <c r="F639" s="68"/>
      <c r="G639" s="68"/>
      <c r="H639" s="68"/>
      <c r="I639" s="68"/>
      <c r="J639" s="68"/>
      <c r="K639" s="68"/>
      <c r="L639" s="68"/>
      <c r="M639" s="306"/>
      <c r="N639" s="207"/>
      <c r="O639" s="207"/>
      <c r="P639" s="307"/>
      <c r="Q639" s="68"/>
      <c r="R639" s="68"/>
      <c r="S639" s="68"/>
      <c r="T639" s="68"/>
    </row>
    <row r="640">
      <c r="A640" s="238"/>
      <c r="B640" s="68"/>
      <c r="C640" s="68"/>
      <c r="D640" s="68"/>
      <c r="E640" s="68"/>
      <c r="F640" s="68"/>
      <c r="G640" s="68"/>
      <c r="H640" s="68"/>
      <c r="I640" s="68"/>
      <c r="J640" s="68"/>
      <c r="K640" s="68"/>
      <c r="L640" s="68"/>
      <c r="M640" s="306"/>
      <c r="N640" s="207"/>
      <c r="O640" s="207"/>
      <c r="P640" s="307"/>
      <c r="Q640" s="68"/>
      <c r="R640" s="68"/>
      <c r="S640" s="68"/>
      <c r="T640" s="68"/>
    </row>
    <row r="641">
      <c r="A641" s="238"/>
      <c r="B641" s="68"/>
      <c r="C641" s="68"/>
      <c r="D641" s="68"/>
      <c r="E641" s="68"/>
      <c r="F641" s="68"/>
      <c r="G641" s="68"/>
      <c r="H641" s="68"/>
      <c r="I641" s="68"/>
      <c r="J641" s="68"/>
      <c r="K641" s="68"/>
      <c r="L641" s="68"/>
      <c r="M641" s="306"/>
      <c r="N641" s="207"/>
      <c r="O641" s="207"/>
      <c r="P641" s="307"/>
      <c r="Q641" s="68"/>
      <c r="R641" s="68"/>
      <c r="S641" s="68"/>
      <c r="T641" s="68"/>
    </row>
    <row r="642">
      <c r="A642" s="238"/>
      <c r="B642" s="68"/>
      <c r="C642" s="68"/>
      <c r="D642" s="68"/>
      <c r="E642" s="68"/>
      <c r="F642" s="68"/>
      <c r="G642" s="68"/>
      <c r="H642" s="68"/>
      <c r="I642" s="68"/>
      <c r="J642" s="68"/>
      <c r="K642" s="68"/>
      <c r="L642" s="68"/>
      <c r="M642" s="306"/>
      <c r="N642" s="207"/>
      <c r="O642" s="207"/>
      <c r="P642" s="307"/>
      <c r="Q642" s="68"/>
      <c r="R642" s="68"/>
      <c r="S642" s="68"/>
      <c r="T642" s="68"/>
    </row>
    <row r="643">
      <c r="A643" s="238"/>
      <c r="B643" s="68"/>
      <c r="C643" s="68"/>
      <c r="D643" s="68"/>
      <c r="E643" s="68"/>
      <c r="F643" s="68"/>
      <c r="G643" s="68"/>
      <c r="H643" s="68"/>
      <c r="I643" s="68"/>
      <c r="J643" s="68"/>
      <c r="K643" s="68"/>
      <c r="L643" s="68"/>
      <c r="M643" s="306"/>
      <c r="N643" s="207"/>
      <c r="O643" s="207"/>
      <c r="P643" s="307"/>
      <c r="Q643" s="68"/>
      <c r="R643" s="68"/>
      <c r="S643" s="68"/>
      <c r="T643" s="68"/>
    </row>
    <row r="644">
      <c r="A644" s="238"/>
      <c r="B644" s="68"/>
      <c r="C644" s="68"/>
      <c r="D644" s="68"/>
      <c r="E644" s="68"/>
      <c r="F644" s="68"/>
      <c r="G644" s="68"/>
      <c r="H644" s="68"/>
      <c r="I644" s="68"/>
      <c r="J644" s="68"/>
      <c r="K644" s="68"/>
      <c r="L644" s="68"/>
      <c r="M644" s="306"/>
      <c r="N644" s="207"/>
      <c r="O644" s="207"/>
      <c r="P644" s="307"/>
      <c r="Q644" s="68"/>
      <c r="R644" s="68"/>
      <c r="S644" s="68"/>
      <c r="T644" s="68"/>
    </row>
    <row r="645">
      <c r="A645" s="238"/>
      <c r="B645" s="68"/>
      <c r="C645" s="68"/>
      <c r="D645" s="68"/>
      <c r="E645" s="68"/>
      <c r="F645" s="68"/>
      <c r="G645" s="68"/>
      <c r="H645" s="68"/>
      <c r="I645" s="68"/>
      <c r="J645" s="68"/>
      <c r="K645" s="68"/>
      <c r="L645" s="68"/>
      <c r="M645" s="306"/>
      <c r="N645" s="207"/>
      <c r="O645" s="207"/>
      <c r="P645" s="307"/>
      <c r="Q645" s="68"/>
      <c r="R645" s="68"/>
      <c r="S645" s="68"/>
      <c r="T645" s="68"/>
    </row>
    <row r="646">
      <c r="A646" s="238"/>
      <c r="B646" s="68"/>
      <c r="C646" s="68"/>
      <c r="D646" s="68"/>
      <c r="E646" s="68"/>
      <c r="F646" s="68"/>
      <c r="G646" s="68"/>
      <c r="H646" s="68"/>
      <c r="I646" s="68"/>
      <c r="J646" s="68"/>
      <c r="K646" s="68"/>
      <c r="L646" s="68"/>
      <c r="M646" s="306"/>
      <c r="N646" s="207"/>
      <c r="O646" s="207"/>
      <c r="P646" s="307"/>
      <c r="Q646" s="68"/>
      <c r="R646" s="68"/>
      <c r="S646" s="68"/>
      <c r="T646" s="68"/>
    </row>
    <row r="647">
      <c r="A647" s="238"/>
      <c r="B647" s="68"/>
      <c r="C647" s="68"/>
      <c r="D647" s="68"/>
      <c r="E647" s="68"/>
      <c r="F647" s="68"/>
      <c r="G647" s="68"/>
      <c r="H647" s="68"/>
      <c r="I647" s="68"/>
      <c r="J647" s="68"/>
      <c r="K647" s="68"/>
      <c r="L647" s="68"/>
      <c r="M647" s="306"/>
      <c r="N647" s="207"/>
      <c r="O647" s="207"/>
      <c r="P647" s="307"/>
      <c r="Q647" s="68"/>
      <c r="R647" s="68"/>
      <c r="S647" s="68"/>
      <c r="T647" s="68"/>
    </row>
    <row r="648">
      <c r="A648" s="238"/>
      <c r="B648" s="68"/>
      <c r="C648" s="68"/>
      <c r="D648" s="68"/>
      <c r="E648" s="68"/>
      <c r="F648" s="68"/>
      <c r="G648" s="68"/>
      <c r="H648" s="68"/>
      <c r="I648" s="68"/>
      <c r="J648" s="68"/>
      <c r="K648" s="68"/>
      <c r="L648" s="68"/>
      <c r="M648" s="306"/>
      <c r="N648" s="207"/>
      <c r="O648" s="207"/>
      <c r="P648" s="307"/>
      <c r="Q648" s="68"/>
      <c r="R648" s="68"/>
      <c r="S648" s="68"/>
      <c r="T648" s="68"/>
    </row>
    <row r="649">
      <c r="A649" s="238"/>
      <c r="B649" s="68"/>
      <c r="C649" s="68"/>
      <c r="D649" s="68"/>
      <c r="E649" s="68"/>
      <c r="F649" s="68"/>
      <c r="G649" s="68"/>
      <c r="H649" s="68"/>
      <c r="I649" s="68"/>
      <c r="J649" s="68"/>
      <c r="K649" s="68"/>
      <c r="L649" s="68"/>
      <c r="M649" s="306"/>
      <c r="N649" s="207"/>
      <c r="O649" s="207"/>
      <c r="P649" s="307"/>
      <c r="Q649" s="68"/>
      <c r="R649" s="68"/>
      <c r="S649" s="68"/>
      <c r="T649" s="68"/>
    </row>
    <row r="650">
      <c r="A650" s="238"/>
      <c r="B650" s="68"/>
      <c r="C650" s="68"/>
      <c r="D650" s="68"/>
      <c r="E650" s="68"/>
      <c r="F650" s="68"/>
      <c r="G650" s="68"/>
      <c r="H650" s="68"/>
      <c r="I650" s="68"/>
      <c r="J650" s="68"/>
      <c r="K650" s="68"/>
      <c r="L650" s="68"/>
      <c r="M650" s="306"/>
      <c r="N650" s="207"/>
      <c r="O650" s="207"/>
      <c r="P650" s="307"/>
      <c r="Q650" s="68"/>
      <c r="R650" s="68"/>
      <c r="S650" s="68"/>
      <c r="T650" s="68"/>
    </row>
    <row r="651">
      <c r="A651" s="238"/>
      <c r="B651" s="68"/>
      <c r="C651" s="68"/>
      <c r="D651" s="68"/>
      <c r="E651" s="68"/>
      <c r="F651" s="68"/>
      <c r="G651" s="68"/>
      <c r="H651" s="68"/>
      <c r="I651" s="68"/>
      <c r="J651" s="68"/>
      <c r="K651" s="68"/>
      <c r="L651" s="68"/>
      <c r="M651" s="306"/>
      <c r="N651" s="207"/>
      <c r="O651" s="207"/>
      <c r="P651" s="307"/>
      <c r="Q651" s="68"/>
      <c r="R651" s="68"/>
      <c r="S651" s="68"/>
      <c r="T651" s="68"/>
    </row>
    <row r="652">
      <c r="A652" s="238"/>
      <c r="B652" s="68"/>
      <c r="C652" s="68"/>
      <c r="D652" s="68"/>
      <c r="E652" s="68"/>
      <c r="F652" s="68"/>
      <c r="G652" s="68"/>
      <c r="H652" s="68"/>
      <c r="I652" s="68"/>
      <c r="J652" s="68"/>
      <c r="K652" s="68"/>
      <c r="L652" s="68"/>
      <c r="M652" s="306"/>
      <c r="N652" s="207"/>
      <c r="O652" s="207"/>
      <c r="P652" s="307"/>
      <c r="Q652" s="68"/>
      <c r="R652" s="68"/>
      <c r="S652" s="68"/>
      <c r="T652" s="68"/>
    </row>
    <row r="653">
      <c r="A653" s="238"/>
      <c r="B653" s="68"/>
      <c r="C653" s="68"/>
      <c r="D653" s="68"/>
      <c r="E653" s="68"/>
      <c r="F653" s="68"/>
      <c r="G653" s="68"/>
      <c r="H653" s="68"/>
      <c r="I653" s="68"/>
      <c r="J653" s="68"/>
      <c r="K653" s="68"/>
      <c r="L653" s="68"/>
      <c r="M653" s="306"/>
      <c r="N653" s="207"/>
      <c r="O653" s="207"/>
      <c r="P653" s="307"/>
      <c r="Q653" s="68"/>
      <c r="R653" s="68"/>
      <c r="S653" s="68"/>
      <c r="T653" s="68"/>
    </row>
    <row r="654">
      <c r="A654" s="238"/>
      <c r="B654" s="68"/>
      <c r="C654" s="68"/>
      <c r="D654" s="68"/>
      <c r="E654" s="68"/>
      <c r="F654" s="68"/>
      <c r="G654" s="68"/>
      <c r="H654" s="68"/>
      <c r="I654" s="68"/>
      <c r="J654" s="68"/>
      <c r="K654" s="68"/>
      <c r="L654" s="68"/>
      <c r="M654" s="306"/>
      <c r="N654" s="207"/>
      <c r="O654" s="207"/>
      <c r="P654" s="307"/>
      <c r="Q654" s="68"/>
      <c r="R654" s="68"/>
      <c r="S654" s="68"/>
      <c r="T654" s="68"/>
    </row>
    <row r="655">
      <c r="A655" s="238"/>
      <c r="B655" s="68"/>
      <c r="C655" s="68"/>
      <c r="D655" s="68"/>
      <c r="E655" s="68"/>
      <c r="F655" s="68"/>
      <c r="G655" s="68"/>
      <c r="H655" s="68"/>
      <c r="I655" s="68"/>
      <c r="J655" s="68"/>
      <c r="K655" s="68"/>
      <c r="L655" s="68"/>
      <c r="M655" s="306"/>
      <c r="N655" s="207"/>
      <c r="O655" s="207"/>
      <c r="P655" s="307"/>
      <c r="Q655" s="68"/>
      <c r="R655" s="68"/>
      <c r="S655" s="68"/>
      <c r="T655" s="68"/>
    </row>
    <row r="656">
      <c r="A656" s="238"/>
      <c r="B656" s="68"/>
      <c r="C656" s="68"/>
      <c r="D656" s="68"/>
      <c r="E656" s="68"/>
      <c r="F656" s="68"/>
      <c r="G656" s="68"/>
      <c r="H656" s="68"/>
      <c r="I656" s="68"/>
      <c r="J656" s="68"/>
      <c r="K656" s="68"/>
      <c r="L656" s="68"/>
      <c r="M656" s="306"/>
      <c r="N656" s="207"/>
      <c r="O656" s="207"/>
      <c r="P656" s="307"/>
      <c r="Q656" s="68"/>
      <c r="R656" s="68"/>
      <c r="S656" s="68"/>
      <c r="T656" s="68"/>
    </row>
    <row r="657">
      <c r="A657" s="238"/>
      <c r="B657" s="68"/>
      <c r="C657" s="68"/>
      <c r="D657" s="68"/>
      <c r="E657" s="68"/>
      <c r="F657" s="68"/>
      <c r="G657" s="68"/>
      <c r="H657" s="68"/>
      <c r="I657" s="68"/>
      <c r="J657" s="68"/>
      <c r="K657" s="68"/>
      <c r="L657" s="68"/>
      <c r="M657" s="306"/>
      <c r="N657" s="207"/>
      <c r="O657" s="207"/>
      <c r="P657" s="307"/>
      <c r="Q657" s="68"/>
      <c r="R657" s="68"/>
      <c r="S657" s="68"/>
      <c r="T657" s="68"/>
    </row>
    <row r="658">
      <c r="A658" s="238"/>
      <c r="B658" s="68"/>
      <c r="C658" s="68"/>
      <c r="D658" s="68"/>
      <c r="E658" s="68"/>
      <c r="F658" s="68"/>
      <c r="G658" s="68"/>
      <c r="H658" s="68"/>
      <c r="I658" s="68"/>
      <c r="J658" s="68"/>
      <c r="K658" s="68"/>
      <c r="L658" s="68"/>
      <c r="M658" s="306"/>
      <c r="N658" s="207"/>
      <c r="O658" s="207"/>
      <c r="P658" s="307"/>
      <c r="Q658" s="68"/>
      <c r="R658" s="68"/>
      <c r="S658" s="68"/>
      <c r="T658" s="68"/>
    </row>
    <row r="659">
      <c r="A659" s="238"/>
      <c r="B659" s="68"/>
      <c r="C659" s="68"/>
      <c r="D659" s="68"/>
      <c r="E659" s="68"/>
      <c r="F659" s="68"/>
      <c r="G659" s="68"/>
      <c r="H659" s="68"/>
      <c r="I659" s="68"/>
      <c r="J659" s="68"/>
      <c r="K659" s="68"/>
      <c r="L659" s="68"/>
      <c r="M659" s="306"/>
      <c r="N659" s="207"/>
      <c r="O659" s="207"/>
      <c r="P659" s="307"/>
      <c r="Q659" s="68"/>
      <c r="R659" s="68"/>
      <c r="S659" s="68"/>
      <c r="T659" s="68"/>
    </row>
    <row r="660">
      <c r="A660" s="238"/>
      <c r="B660" s="68"/>
      <c r="C660" s="68"/>
      <c r="D660" s="68"/>
      <c r="E660" s="68"/>
      <c r="F660" s="68"/>
      <c r="G660" s="68"/>
      <c r="H660" s="68"/>
      <c r="I660" s="68"/>
      <c r="J660" s="68"/>
      <c r="K660" s="68"/>
      <c r="L660" s="68"/>
      <c r="M660" s="306"/>
      <c r="N660" s="207"/>
      <c r="O660" s="207"/>
      <c r="P660" s="307"/>
      <c r="Q660" s="68"/>
      <c r="R660" s="68"/>
      <c r="S660" s="68"/>
      <c r="T660" s="68"/>
    </row>
    <row r="661">
      <c r="A661" s="238"/>
      <c r="B661" s="68"/>
      <c r="C661" s="68"/>
      <c r="D661" s="68"/>
      <c r="E661" s="68"/>
      <c r="F661" s="68"/>
      <c r="G661" s="68"/>
      <c r="H661" s="68"/>
      <c r="I661" s="68"/>
      <c r="J661" s="68"/>
      <c r="K661" s="68"/>
      <c r="L661" s="68"/>
      <c r="M661" s="306"/>
      <c r="N661" s="207"/>
      <c r="O661" s="207"/>
      <c r="P661" s="307"/>
      <c r="Q661" s="68"/>
      <c r="R661" s="68"/>
      <c r="S661" s="68"/>
      <c r="T661" s="68"/>
    </row>
    <row r="662">
      <c r="A662" s="238"/>
      <c r="B662" s="68"/>
      <c r="C662" s="68"/>
      <c r="D662" s="68"/>
      <c r="E662" s="68"/>
      <c r="F662" s="68"/>
      <c r="G662" s="68"/>
      <c r="H662" s="68"/>
      <c r="I662" s="68"/>
      <c r="J662" s="68"/>
      <c r="K662" s="68"/>
      <c r="L662" s="68"/>
      <c r="M662" s="306"/>
      <c r="N662" s="207"/>
      <c r="O662" s="207"/>
      <c r="P662" s="307"/>
      <c r="Q662" s="68"/>
      <c r="R662" s="68"/>
      <c r="S662" s="68"/>
      <c r="T662" s="68"/>
    </row>
    <row r="663">
      <c r="A663" s="238"/>
      <c r="B663" s="68"/>
      <c r="C663" s="68"/>
      <c r="D663" s="68"/>
      <c r="E663" s="68"/>
      <c r="F663" s="68"/>
      <c r="G663" s="68"/>
      <c r="H663" s="68"/>
      <c r="I663" s="68"/>
      <c r="J663" s="68"/>
      <c r="K663" s="68"/>
      <c r="L663" s="68"/>
      <c r="M663" s="306"/>
      <c r="N663" s="207"/>
      <c r="O663" s="207"/>
      <c r="P663" s="307"/>
      <c r="Q663" s="68"/>
      <c r="R663" s="68"/>
      <c r="S663" s="68"/>
      <c r="T663" s="68"/>
    </row>
    <row r="664">
      <c r="A664" s="238"/>
      <c r="B664" s="68"/>
      <c r="C664" s="68"/>
      <c r="D664" s="68"/>
      <c r="E664" s="68"/>
      <c r="F664" s="68"/>
      <c r="G664" s="68"/>
      <c r="H664" s="68"/>
      <c r="I664" s="68"/>
      <c r="J664" s="68"/>
      <c r="K664" s="68"/>
      <c r="L664" s="68"/>
      <c r="M664" s="306"/>
      <c r="N664" s="207"/>
      <c r="O664" s="207"/>
      <c r="P664" s="307"/>
      <c r="Q664" s="68"/>
      <c r="R664" s="68"/>
      <c r="S664" s="68"/>
      <c r="T664" s="68"/>
    </row>
    <row r="665">
      <c r="A665" s="238"/>
      <c r="B665" s="68"/>
      <c r="C665" s="68"/>
      <c r="D665" s="68"/>
      <c r="E665" s="68"/>
      <c r="F665" s="68"/>
      <c r="G665" s="68"/>
      <c r="H665" s="68"/>
      <c r="I665" s="68"/>
      <c r="J665" s="68"/>
      <c r="K665" s="68"/>
      <c r="L665" s="68"/>
      <c r="M665" s="306"/>
      <c r="N665" s="207"/>
      <c r="O665" s="207"/>
      <c r="P665" s="307"/>
      <c r="Q665" s="68"/>
      <c r="R665" s="68"/>
      <c r="S665" s="68"/>
      <c r="T665" s="68"/>
    </row>
    <row r="666">
      <c r="A666" s="238"/>
      <c r="B666" s="68"/>
      <c r="C666" s="68"/>
      <c r="D666" s="68"/>
      <c r="E666" s="68"/>
      <c r="F666" s="68"/>
      <c r="G666" s="68"/>
      <c r="H666" s="68"/>
      <c r="I666" s="68"/>
      <c r="J666" s="68"/>
      <c r="K666" s="68"/>
      <c r="L666" s="68"/>
      <c r="M666" s="306"/>
      <c r="N666" s="207"/>
      <c r="O666" s="207"/>
      <c r="P666" s="307"/>
      <c r="Q666" s="68"/>
      <c r="R666" s="68"/>
      <c r="S666" s="68"/>
      <c r="T666" s="68"/>
    </row>
    <row r="667">
      <c r="A667" s="238"/>
      <c r="B667" s="68"/>
      <c r="C667" s="68"/>
      <c r="D667" s="68"/>
      <c r="E667" s="68"/>
      <c r="F667" s="68"/>
      <c r="G667" s="68"/>
      <c r="H667" s="68"/>
      <c r="I667" s="68"/>
      <c r="J667" s="68"/>
      <c r="K667" s="68"/>
      <c r="L667" s="68"/>
      <c r="M667" s="306"/>
      <c r="N667" s="207"/>
      <c r="O667" s="207"/>
      <c r="P667" s="307"/>
      <c r="Q667" s="68"/>
      <c r="R667" s="68"/>
      <c r="S667" s="68"/>
      <c r="T667" s="68"/>
    </row>
    <row r="668">
      <c r="A668" s="238"/>
      <c r="B668" s="68"/>
      <c r="C668" s="68"/>
      <c r="D668" s="68"/>
      <c r="E668" s="68"/>
      <c r="F668" s="68"/>
      <c r="G668" s="68"/>
      <c r="H668" s="68"/>
      <c r="I668" s="68"/>
      <c r="J668" s="68"/>
      <c r="K668" s="68"/>
      <c r="L668" s="68"/>
      <c r="M668" s="306"/>
      <c r="N668" s="207"/>
      <c r="O668" s="207"/>
      <c r="P668" s="307"/>
      <c r="Q668" s="68"/>
      <c r="R668" s="68"/>
      <c r="S668" s="68"/>
      <c r="T668" s="68"/>
    </row>
    <row r="669">
      <c r="A669" s="238"/>
      <c r="B669" s="68"/>
      <c r="C669" s="68"/>
      <c r="D669" s="68"/>
      <c r="E669" s="68"/>
      <c r="F669" s="68"/>
      <c r="G669" s="68"/>
      <c r="H669" s="68"/>
      <c r="I669" s="68"/>
      <c r="J669" s="68"/>
      <c r="K669" s="68"/>
      <c r="L669" s="68"/>
      <c r="M669" s="306"/>
      <c r="N669" s="207"/>
      <c r="O669" s="207"/>
      <c r="P669" s="307"/>
      <c r="Q669" s="68"/>
      <c r="R669" s="68"/>
      <c r="S669" s="68"/>
      <c r="T669" s="68"/>
    </row>
    <row r="670">
      <c r="A670" s="238"/>
      <c r="B670" s="68"/>
      <c r="C670" s="68"/>
      <c r="D670" s="68"/>
      <c r="E670" s="68"/>
      <c r="F670" s="68"/>
      <c r="G670" s="68"/>
      <c r="H670" s="68"/>
      <c r="I670" s="68"/>
      <c r="J670" s="68"/>
      <c r="K670" s="68"/>
      <c r="L670" s="68"/>
      <c r="M670" s="306"/>
      <c r="N670" s="207"/>
      <c r="O670" s="207"/>
      <c r="P670" s="307"/>
      <c r="Q670" s="68"/>
      <c r="R670" s="68"/>
      <c r="S670" s="68"/>
      <c r="T670" s="68"/>
    </row>
    <row r="671">
      <c r="A671" s="238"/>
      <c r="B671" s="68"/>
      <c r="C671" s="68"/>
      <c r="D671" s="68"/>
      <c r="E671" s="68"/>
      <c r="F671" s="68"/>
      <c r="G671" s="68"/>
      <c r="H671" s="68"/>
      <c r="I671" s="68"/>
      <c r="J671" s="68"/>
      <c r="K671" s="68"/>
      <c r="L671" s="68"/>
      <c r="M671" s="306"/>
      <c r="N671" s="207"/>
      <c r="O671" s="207"/>
      <c r="P671" s="307"/>
      <c r="Q671" s="68"/>
      <c r="R671" s="68"/>
      <c r="S671" s="68"/>
      <c r="T671" s="68"/>
    </row>
    <row r="672">
      <c r="A672" s="238"/>
      <c r="B672" s="68"/>
      <c r="C672" s="68"/>
      <c r="D672" s="68"/>
      <c r="E672" s="68"/>
      <c r="F672" s="68"/>
      <c r="G672" s="68"/>
      <c r="H672" s="68"/>
      <c r="I672" s="68"/>
      <c r="J672" s="68"/>
      <c r="K672" s="68"/>
      <c r="L672" s="68"/>
      <c r="M672" s="306"/>
      <c r="N672" s="207"/>
      <c r="O672" s="207"/>
      <c r="P672" s="307"/>
      <c r="Q672" s="68"/>
      <c r="R672" s="68"/>
      <c r="S672" s="68"/>
      <c r="T672" s="68"/>
    </row>
    <row r="673">
      <c r="A673" s="238"/>
      <c r="B673" s="68"/>
      <c r="C673" s="68"/>
      <c r="D673" s="68"/>
      <c r="E673" s="68"/>
      <c r="F673" s="68"/>
      <c r="G673" s="68"/>
      <c r="H673" s="68"/>
      <c r="I673" s="68"/>
      <c r="J673" s="68"/>
      <c r="K673" s="68"/>
      <c r="L673" s="68"/>
      <c r="M673" s="306"/>
      <c r="N673" s="207"/>
      <c r="O673" s="207"/>
      <c r="P673" s="307"/>
      <c r="Q673" s="68"/>
      <c r="R673" s="68"/>
      <c r="S673" s="68"/>
      <c r="T673" s="68"/>
    </row>
    <row r="674">
      <c r="A674" s="238"/>
      <c r="B674" s="68"/>
      <c r="C674" s="68"/>
      <c r="D674" s="68"/>
      <c r="E674" s="68"/>
      <c r="F674" s="68"/>
      <c r="G674" s="68"/>
      <c r="H674" s="68"/>
      <c r="I674" s="68"/>
      <c r="J674" s="68"/>
      <c r="K674" s="68"/>
      <c r="L674" s="68"/>
      <c r="M674" s="306"/>
      <c r="N674" s="207"/>
      <c r="O674" s="207"/>
      <c r="P674" s="307"/>
      <c r="Q674" s="68"/>
      <c r="R674" s="68"/>
      <c r="S674" s="68"/>
      <c r="T674" s="68"/>
    </row>
    <row r="675">
      <c r="A675" s="238"/>
      <c r="B675" s="68"/>
      <c r="C675" s="68"/>
      <c r="D675" s="68"/>
      <c r="E675" s="68"/>
      <c r="F675" s="68"/>
      <c r="G675" s="68"/>
      <c r="H675" s="68"/>
      <c r="I675" s="68"/>
      <c r="J675" s="68"/>
      <c r="K675" s="68"/>
      <c r="L675" s="68"/>
      <c r="M675" s="306"/>
      <c r="N675" s="207"/>
      <c r="O675" s="207"/>
      <c r="P675" s="307"/>
      <c r="Q675" s="68"/>
      <c r="R675" s="68"/>
      <c r="S675" s="68"/>
      <c r="T675" s="68"/>
    </row>
    <row r="676">
      <c r="A676" s="238"/>
      <c r="B676" s="68"/>
      <c r="C676" s="68"/>
      <c r="D676" s="68"/>
      <c r="E676" s="68"/>
      <c r="F676" s="68"/>
      <c r="G676" s="68"/>
      <c r="H676" s="68"/>
      <c r="I676" s="68"/>
      <c r="J676" s="68"/>
      <c r="K676" s="68"/>
      <c r="L676" s="68"/>
      <c r="M676" s="306"/>
      <c r="N676" s="207"/>
      <c r="O676" s="207"/>
      <c r="P676" s="307"/>
      <c r="Q676" s="68"/>
      <c r="R676" s="68"/>
      <c r="S676" s="68"/>
      <c r="T676" s="68"/>
    </row>
    <row r="677">
      <c r="A677" s="238"/>
      <c r="B677" s="68"/>
      <c r="C677" s="68"/>
      <c r="D677" s="68"/>
      <c r="E677" s="68"/>
      <c r="F677" s="68"/>
      <c r="G677" s="68"/>
      <c r="H677" s="68"/>
      <c r="I677" s="68"/>
      <c r="J677" s="68"/>
      <c r="K677" s="68"/>
      <c r="L677" s="68"/>
      <c r="M677" s="306"/>
      <c r="N677" s="207"/>
      <c r="O677" s="207"/>
      <c r="P677" s="307"/>
      <c r="Q677" s="68"/>
      <c r="R677" s="68"/>
      <c r="S677" s="68"/>
      <c r="T677" s="68"/>
    </row>
    <row r="678">
      <c r="A678" s="238"/>
      <c r="B678" s="68"/>
      <c r="C678" s="68"/>
      <c r="D678" s="68"/>
      <c r="E678" s="68"/>
      <c r="F678" s="68"/>
      <c r="G678" s="68"/>
      <c r="H678" s="68"/>
      <c r="I678" s="68"/>
      <c r="J678" s="68"/>
      <c r="K678" s="68"/>
      <c r="L678" s="68"/>
      <c r="M678" s="306"/>
      <c r="N678" s="207"/>
      <c r="O678" s="207"/>
      <c r="P678" s="307"/>
      <c r="Q678" s="68"/>
      <c r="R678" s="68"/>
      <c r="S678" s="68"/>
      <c r="T678" s="68"/>
    </row>
    <row r="679">
      <c r="A679" s="238"/>
      <c r="B679" s="68"/>
      <c r="C679" s="68"/>
      <c r="D679" s="68"/>
      <c r="E679" s="68"/>
      <c r="F679" s="68"/>
      <c r="G679" s="68"/>
      <c r="H679" s="68"/>
      <c r="I679" s="68"/>
      <c r="J679" s="68"/>
      <c r="K679" s="68"/>
      <c r="L679" s="68"/>
      <c r="M679" s="306"/>
      <c r="N679" s="207"/>
      <c r="O679" s="207"/>
      <c r="P679" s="307"/>
      <c r="Q679" s="68"/>
      <c r="R679" s="68"/>
      <c r="S679" s="68"/>
      <c r="T679" s="68"/>
    </row>
    <row r="680">
      <c r="A680" s="238"/>
      <c r="B680" s="68"/>
      <c r="C680" s="68"/>
      <c r="D680" s="68"/>
      <c r="E680" s="68"/>
      <c r="F680" s="68"/>
      <c r="G680" s="68"/>
      <c r="H680" s="68"/>
      <c r="I680" s="68"/>
      <c r="J680" s="68"/>
      <c r="K680" s="68"/>
      <c r="L680" s="68"/>
      <c r="M680" s="306"/>
      <c r="N680" s="207"/>
      <c r="O680" s="207"/>
      <c r="P680" s="307"/>
      <c r="Q680" s="68"/>
      <c r="R680" s="68"/>
      <c r="S680" s="68"/>
      <c r="T680" s="68"/>
    </row>
    <row r="681">
      <c r="A681" s="238"/>
      <c r="B681" s="68"/>
      <c r="C681" s="68"/>
      <c r="D681" s="68"/>
      <c r="E681" s="68"/>
      <c r="F681" s="68"/>
      <c r="G681" s="68"/>
      <c r="H681" s="68"/>
      <c r="I681" s="68"/>
      <c r="J681" s="68"/>
      <c r="K681" s="68"/>
      <c r="L681" s="68"/>
      <c r="M681" s="306"/>
      <c r="N681" s="207"/>
      <c r="O681" s="207"/>
      <c r="P681" s="307"/>
      <c r="Q681" s="68"/>
      <c r="R681" s="68"/>
      <c r="S681" s="68"/>
      <c r="T681" s="68"/>
    </row>
    <row r="682">
      <c r="A682" s="238"/>
      <c r="B682" s="68"/>
      <c r="C682" s="68"/>
      <c r="D682" s="68"/>
      <c r="E682" s="68"/>
      <c r="F682" s="68"/>
      <c r="G682" s="68"/>
      <c r="H682" s="68"/>
      <c r="I682" s="68"/>
      <c r="J682" s="68"/>
      <c r="K682" s="68"/>
      <c r="L682" s="68"/>
      <c r="M682" s="306"/>
      <c r="N682" s="207"/>
      <c r="O682" s="207"/>
      <c r="P682" s="307"/>
      <c r="Q682" s="68"/>
      <c r="R682" s="68"/>
      <c r="S682" s="68"/>
      <c r="T682" s="68"/>
    </row>
    <row r="683">
      <c r="A683" s="238"/>
      <c r="B683" s="68"/>
      <c r="C683" s="68"/>
      <c r="D683" s="68"/>
      <c r="E683" s="68"/>
      <c r="F683" s="68"/>
      <c r="G683" s="68"/>
      <c r="H683" s="68"/>
      <c r="I683" s="68"/>
      <c r="J683" s="68"/>
      <c r="K683" s="68"/>
      <c r="L683" s="68"/>
      <c r="M683" s="306"/>
      <c r="N683" s="207"/>
      <c r="O683" s="207"/>
      <c r="P683" s="307"/>
      <c r="Q683" s="68"/>
      <c r="R683" s="68"/>
      <c r="S683" s="68"/>
      <c r="T683" s="68"/>
    </row>
    <row r="684">
      <c r="A684" s="238"/>
      <c r="B684" s="68"/>
      <c r="C684" s="68"/>
      <c r="D684" s="68"/>
      <c r="E684" s="68"/>
      <c r="F684" s="68"/>
      <c r="G684" s="68"/>
      <c r="H684" s="68"/>
      <c r="I684" s="68"/>
      <c r="J684" s="68"/>
      <c r="K684" s="68"/>
      <c r="L684" s="68"/>
      <c r="M684" s="306"/>
      <c r="N684" s="207"/>
      <c r="O684" s="207"/>
      <c r="P684" s="307"/>
      <c r="Q684" s="68"/>
      <c r="R684" s="68"/>
      <c r="S684" s="68"/>
      <c r="T684" s="68"/>
    </row>
    <row r="685">
      <c r="A685" s="238"/>
      <c r="B685" s="68"/>
      <c r="C685" s="68"/>
      <c r="D685" s="68"/>
      <c r="E685" s="68"/>
      <c r="F685" s="68"/>
      <c r="G685" s="68"/>
      <c r="H685" s="68"/>
      <c r="I685" s="68"/>
      <c r="J685" s="68"/>
      <c r="K685" s="68"/>
      <c r="L685" s="68"/>
      <c r="M685" s="306"/>
      <c r="N685" s="207"/>
      <c r="O685" s="207"/>
      <c r="P685" s="307"/>
      <c r="Q685" s="68"/>
      <c r="R685" s="68"/>
      <c r="S685" s="68"/>
      <c r="T685" s="68"/>
    </row>
    <row r="686">
      <c r="A686" s="238"/>
      <c r="B686" s="68"/>
      <c r="C686" s="68"/>
      <c r="D686" s="68"/>
      <c r="E686" s="68"/>
      <c r="F686" s="68"/>
      <c r="G686" s="68"/>
      <c r="H686" s="68"/>
      <c r="I686" s="68"/>
      <c r="J686" s="68"/>
      <c r="K686" s="68"/>
      <c r="L686" s="68"/>
      <c r="M686" s="306"/>
      <c r="N686" s="207"/>
      <c r="O686" s="207"/>
      <c r="P686" s="307"/>
      <c r="Q686" s="68"/>
      <c r="R686" s="68"/>
      <c r="S686" s="68"/>
      <c r="T686" s="68"/>
    </row>
    <row r="687">
      <c r="A687" s="238"/>
      <c r="B687" s="68"/>
      <c r="C687" s="68"/>
      <c r="D687" s="68"/>
      <c r="E687" s="68"/>
      <c r="F687" s="68"/>
      <c r="G687" s="68"/>
      <c r="H687" s="68"/>
      <c r="I687" s="68"/>
      <c r="J687" s="68"/>
      <c r="K687" s="68"/>
      <c r="L687" s="68"/>
      <c r="M687" s="306"/>
      <c r="N687" s="207"/>
      <c r="O687" s="207"/>
      <c r="P687" s="307"/>
      <c r="Q687" s="68"/>
      <c r="R687" s="68"/>
      <c r="S687" s="68"/>
      <c r="T687" s="68"/>
    </row>
    <row r="688">
      <c r="A688" s="238"/>
      <c r="B688" s="68"/>
      <c r="C688" s="68"/>
      <c r="D688" s="68"/>
      <c r="E688" s="68"/>
      <c r="F688" s="68"/>
      <c r="G688" s="68"/>
      <c r="H688" s="68"/>
      <c r="I688" s="68"/>
      <c r="J688" s="68"/>
      <c r="K688" s="68"/>
      <c r="L688" s="68"/>
      <c r="M688" s="306"/>
      <c r="N688" s="207"/>
      <c r="O688" s="207"/>
      <c r="P688" s="307"/>
      <c r="Q688" s="68"/>
      <c r="R688" s="68"/>
      <c r="S688" s="68"/>
      <c r="T688" s="68"/>
    </row>
    <row r="689">
      <c r="A689" s="238"/>
      <c r="B689" s="68"/>
      <c r="C689" s="68"/>
      <c r="D689" s="68"/>
      <c r="E689" s="68"/>
      <c r="F689" s="68"/>
      <c r="G689" s="68"/>
      <c r="H689" s="68"/>
      <c r="I689" s="68"/>
      <c r="J689" s="68"/>
      <c r="K689" s="68"/>
      <c r="L689" s="68"/>
      <c r="M689" s="306"/>
      <c r="N689" s="207"/>
      <c r="O689" s="207"/>
      <c r="P689" s="307"/>
      <c r="Q689" s="68"/>
      <c r="R689" s="68"/>
      <c r="S689" s="68"/>
      <c r="T689" s="68"/>
    </row>
    <row r="690">
      <c r="A690" s="238"/>
      <c r="B690" s="68"/>
      <c r="C690" s="68"/>
      <c r="D690" s="68"/>
      <c r="E690" s="68"/>
      <c r="F690" s="68"/>
      <c r="G690" s="68"/>
      <c r="H690" s="68"/>
      <c r="I690" s="68"/>
      <c r="J690" s="68"/>
      <c r="K690" s="68"/>
      <c r="L690" s="68"/>
      <c r="M690" s="306"/>
      <c r="N690" s="207"/>
      <c r="O690" s="207"/>
      <c r="P690" s="307"/>
      <c r="Q690" s="68"/>
      <c r="R690" s="68"/>
      <c r="S690" s="68"/>
      <c r="T690" s="68"/>
    </row>
    <row r="691">
      <c r="A691" s="238"/>
      <c r="B691" s="68"/>
      <c r="C691" s="68"/>
      <c r="D691" s="68"/>
      <c r="E691" s="68"/>
      <c r="F691" s="68"/>
      <c r="G691" s="68"/>
      <c r="H691" s="68"/>
      <c r="I691" s="68"/>
      <c r="J691" s="68"/>
      <c r="K691" s="68"/>
      <c r="L691" s="68"/>
      <c r="M691" s="306"/>
      <c r="N691" s="207"/>
      <c r="O691" s="207"/>
      <c r="P691" s="307"/>
      <c r="Q691" s="68"/>
      <c r="R691" s="68"/>
      <c r="S691" s="68"/>
      <c r="T691" s="68"/>
    </row>
    <row r="692">
      <c r="A692" s="238"/>
      <c r="B692" s="68"/>
      <c r="C692" s="68"/>
      <c r="D692" s="68"/>
      <c r="E692" s="68"/>
      <c r="F692" s="68"/>
      <c r="G692" s="68"/>
      <c r="H692" s="68"/>
      <c r="I692" s="68"/>
      <c r="J692" s="68"/>
      <c r="K692" s="68"/>
      <c r="L692" s="68"/>
      <c r="M692" s="306"/>
      <c r="N692" s="207"/>
      <c r="O692" s="207"/>
      <c r="P692" s="307"/>
      <c r="Q692" s="68"/>
      <c r="R692" s="68"/>
      <c r="S692" s="68"/>
      <c r="T692" s="68"/>
    </row>
    <row r="693">
      <c r="A693" s="238"/>
      <c r="B693" s="68"/>
      <c r="C693" s="68"/>
      <c r="D693" s="68"/>
      <c r="E693" s="68"/>
      <c r="F693" s="68"/>
      <c r="G693" s="68"/>
      <c r="H693" s="68"/>
      <c r="I693" s="68"/>
      <c r="J693" s="68"/>
      <c r="K693" s="68"/>
      <c r="L693" s="68"/>
      <c r="M693" s="306"/>
      <c r="N693" s="207"/>
      <c r="O693" s="207"/>
      <c r="P693" s="307"/>
      <c r="Q693" s="68"/>
      <c r="R693" s="68"/>
      <c r="S693" s="68"/>
      <c r="T693" s="68"/>
    </row>
    <row r="694">
      <c r="A694" s="238"/>
      <c r="B694" s="68"/>
      <c r="C694" s="68"/>
      <c r="D694" s="68"/>
      <c r="E694" s="68"/>
      <c r="F694" s="68"/>
      <c r="G694" s="68"/>
      <c r="H694" s="68"/>
      <c r="I694" s="68"/>
      <c r="J694" s="68"/>
      <c r="K694" s="68"/>
      <c r="L694" s="68"/>
      <c r="M694" s="306"/>
      <c r="N694" s="207"/>
      <c r="O694" s="207"/>
      <c r="P694" s="307"/>
      <c r="Q694" s="68"/>
      <c r="R694" s="68"/>
      <c r="S694" s="68"/>
      <c r="T694" s="68"/>
    </row>
    <row r="695">
      <c r="A695" s="238"/>
      <c r="B695" s="68"/>
      <c r="C695" s="68"/>
      <c r="D695" s="68"/>
      <c r="E695" s="68"/>
      <c r="F695" s="68"/>
      <c r="G695" s="68"/>
      <c r="H695" s="68"/>
      <c r="I695" s="68"/>
      <c r="J695" s="68"/>
      <c r="K695" s="68"/>
      <c r="L695" s="68"/>
      <c r="M695" s="306"/>
      <c r="N695" s="207"/>
      <c r="O695" s="207"/>
      <c r="P695" s="307"/>
      <c r="Q695" s="68"/>
      <c r="R695" s="68"/>
      <c r="S695" s="68"/>
      <c r="T695" s="68"/>
    </row>
    <row r="696">
      <c r="A696" s="238"/>
      <c r="B696" s="68"/>
      <c r="C696" s="68"/>
      <c r="D696" s="68"/>
      <c r="E696" s="68"/>
      <c r="F696" s="68"/>
      <c r="G696" s="68"/>
      <c r="H696" s="68"/>
      <c r="I696" s="68"/>
      <c r="J696" s="68"/>
      <c r="K696" s="68"/>
      <c r="L696" s="68"/>
      <c r="M696" s="306"/>
      <c r="N696" s="207"/>
      <c r="O696" s="207"/>
      <c r="P696" s="307"/>
      <c r="Q696" s="68"/>
      <c r="R696" s="68"/>
      <c r="S696" s="68"/>
      <c r="T696" s="68"/>
    </row>
    <row r="697">
      <c r="A697" s="238"/>
      <c r="B697" s="68"/>
      <c r="C697" s="68"/>
      <c r="D697" s="68"/>
      <c r="E697" s="68"/>
      <c r="F697" s="68"/>
      <c r="G697" s="68"/>
      <c r="H697" s="68"/>
      <c r="I697" s="68"/>
      <c r="J697" s="68"/>
      <c r="K697" s="68"/>
      <c r="L697" s="68"/>
      <c r="M697" s="306"/>
      <c r="N697" s="207"/>
      <c r="O697" s="207"/>
      <c r="P697" s="307"/>
      <c r="Q697" s="68"/>
      <c r="R697" s="68"/>
      <c r="S697" s="68"/>
      <c r="T697" s="68"/>
    </row>
    <row r="698">
      <c r="A698" s="238"/>
      <c r="B698" s="68"/>
      <c r="C698" s="68"/>
      <c r="D698" s="68"/>
      <c r="E698" s="68"/>
      <c r="F698" s="68"/>
      <c r="G698" s="68"/>
      <c r="H698" s="68"/>
      <c r="I698" s="68"/>
      <c r="J698" s="68"/>
      <c r="K698" s="68"/>
      <c r="L698" s="68"/>
      <c r="M698" s="306"/>
      <c r="N698" s="207"/>
      <c r="O698" s="207"/>
      <c r="P698" s="307"/>
      <c r="Q698" s="68"/>
      <c r="R698" s="68"/>
      <c r="S698" s="68"/>
      <c r="T698" s="68"/>
    </row>
    <row r="699">
      <c r="A699" s="238"/>
      <c r="B699" s="68"/>
      <c r="C699" s="68"/>
      <c r="D699" s="68"/>
      <c r="E699" s="68"/>
      <c r="F699" s="68"/>
      <c r="G699" s="68"/>
      <c r="H699" s="68"/>
      <c r="I699" s="68"/>
      <c r="J699" s="68"/>
      <c r="K699" s="68"/>
      <c r="L699" s="68"/>
      <c r="M699" s="306"/>
      <c r="N699" s="207"/>
      <c r="O699" s="207"/>
      <c r="P699" s="307"/>
      <c r="Q699" s="68"/>
      <c r="R699" s="68"/>
      <c r="S699" s="68"/>
      <c r="T699" s="68"/>
    </row>
    <row r="700">
      <c r="A700" s="238"/>
      <c r="B700" s="68"/>
      <c r="C700" s="68"/>
      <c r="D700" s="68"/>
      <c r="E700" s="68"/>
      <c r="F700" s="68"/>
      <c r="G700" s="68"/>
      <c r="H700" s="68"/>
      <c r="I700" s="68"/>
      <c r="J700" s="68"/>
      <c r="K700" s="68"/>
      <c r="L700" s="68"/>
      <c r="M700" s="306"/>
      <c r="N700" s="207"/>
      <c r="O700" s="207"/>
      <c r="P700" s="307"/>
      <c r="Q700" s="68"/>
      <c r="R700" s="68"/>
      <c r="S700" s="68"/>
      <c r="T700" s="68"/>
    </row>
    <row r="701">
      <c r="A701" s="238"/>
      <c r="B701" s="68"/>
      <c r="C701" s="68"/>
      <c r="D701" s="68"/>
      <c r="E701" s="68"/>
      <c r="F701" s="68"/>
      <c r="G701" s="68"/>
      <c r="H701" s="68"/>
      <c r="I701" s="68"/>
      <c r="J701" s="68"/>
      <c r="K701" s="68"/>
      <c r="L701" s="68"/>
      <c r="M701" s="306"/>
      <c r="N701" s="207"/>
      <c r="O701" s="207"/>
      <c r="P701" s="307"/>
      <c r="Q701" s="68"/>
      <c r="R701" s="68"/>
      <c r="S701" s="68"/>
      <c r="T701" s="68"/>
    </row>
    <row r="702">
      <c r="A702" s="238"/>
      <c r="B702" s="68"/>
      <c r="C702" s="68"/>
      <c r="D702" s="68"/>
      <c r="E702" s="68"/>
      <c r="F702" s="68"/>
      <c r="G702" s="68"/>
      <c r="H702" s="68"/>
      <c r="I702" s="68"/>
      <c r="J702" s="68"/>
      <c r="K702" s="68"/>
      <c r="L702" s="68"/>
      <c r="M702" s="306"/>
      <c r="N702" s="207"/>
      <c r="O702" s="207"/>
      <c r="P702" s="307"/>
      <c r="Q702" s="68"/>
      <c r="R702" s="68"/>
      <c r="S702" s="68"/>
      <c r="T702" s="68"/>
    </row>
    <row r="703">
      <c r="A703" s="238"/>
      <c r="B703" s="68"/>
      <c r="C703" s="68"/>
      <c r="D703" s="68"/>
      <c r="E703" s="68"/>
      <c r="F703" s="68"/>
      <c r="G703" s="68"/>
      <c r="H703" s="68"/>
      <c r="I703" s="68"/>
      <c r="J703" s="68"/>
      <c r="K703" s="68"/>
      <c r="L703" s="68"/>
      <c r="M703" s="306"/>
      <c r="N703" s="207"/>
      <c r="O703" s="207"/>
      <c r="P703" s="307"/>
      <c r="Q703" s="68"/>
      <c r="R703" s="68"/>
      <c r="S703" s="68"/>
      <c r="T703" s="68"/>
    </row>
    <row r="704">
      <c r="A704" s="238"/>
      <c r="B704" s="68"/>
      <c r="C704" s="68"/>
      <c r="D704" s="68"/>
      <c r="E704" s="68"/>
      <c r="F704" s="68"/>
      <c r="G704" s="68"/>
      <c r="H704" s="68"/>
      <c r="I704" s="68"/>
      <c r="J704" s="68"/>
      <c r="K704" s="68"/>
      <c r="L704" s="68"/>
      <c r="M704" s="306"/>
      <c r="N704" s="207"/>
      <c r="O704" s="207"/>
      <c r="P704" s="307"/>
      <c r="Q704" s="68"/>
      <c r="R704" s="68"/>
      <c r="S704" s="68"/>
      <c r="T704" s="68"/>
    </row>
    <row r="705">
      <c r="A705" s="238"/>
      <c r="B705" s="68"/>
      <c r="C705" s="68"/>
      <c r="D705" s="68"/>
      <c r="E705" s="68"/>
      <c r="F705" s="68"/>
      <c r="G705" s="68"/>
      <c r="H705" s="68"/>
      <c r="I705" s="68"/>
      <c r="J705" s="68"/>
      <c r="K705" s="68"/>
      <c r="L705" s="68"/>
      <c r="M705" s="306"/>
      <c r="N705" s="207"/>
      <c r="O705" s="207"/>
      <c r="P705" s="307"/>
      <c r="Q705" s="68"/>
      <c r="R705" s="68"/>
      <c r="S705" s="68"/>
      <c r="T705" s="68"/>
    </row>
    <row r="706">
      <c r="A706" s="238"/>
      <c r="B706" s="68"/>
      <c r="C706" s="68"/>
      <c r="D706" s="68"/>
      <c r="E706" s="68"/>
      <c r="F706" s="68"/>
      <c r="G706" s="68"/>
      <c r="H706" s="68"/>
      <c r="I706" s="68"/>
      <c r="J706" s="68"/>
      <c r="K706" s="68"/>
      <c r="L706" s="68"/>
      <c r="M706" s="306"/>
      <c r="N706" s="207"/>
      <c r="O706" s="207"/>
      <c r="P706" s="307"/>
      <c r="Q706" s="68"/>
      <c r="R706" s="68"/>
      <c r="S706" s="68"/>
      <c r="T706" s="68"/>
    </row>
    <row r="707">
      <c r="A707" s="238"/>
      <c r="B707" s="68"/>
      <c r="C707" s="68"/>
      <c r="D707" s="68"/>
      <c r="E707" s="68"/>
      <c r="F707" s="68"/>
      <c r="G707" s="68"/>
      <c r="H707" s="68"/>
      <c r="I707" s="68"/>
      <c r="J707" s="68"/>
      <c r="K707" s="68"/>
      <c r="L707" s="68"/>
      <c r="M707" s="306"/>
      <c r="N707" s="207"/>
      <c r="O707" s="207"/>
      <c r="P707" s="307"/>
      <c r="Q707" s="68"/>
      <c r="R707" s="68"/>
      <c r="S707" s="68"/>
      <c r="T707" s="68"/>
    </row>
    <row r="708">
      <c r="A708" s="238"/>
      <c r="B708" s="68"/>
      <c r="C708" s="68"/>
      <c r="D708" s="68"/>
      <c r="E708" s="68"/>
      <c r="F708" s="68"/>
      <c r="G708" s="68"/>
      <c r="H708" s="68"/>
      <c r="I708" s="68"/>
      <c r="J708" s="68"/>
      <c r="K708" s="68"/>
      <c r="L708" s="68"/>
      <c r="M708" s="306"/>
      <c r="N708" s="207"/>
      <c r="O708" s="207"/>
      <c r="P708" s="307"/>
      <c r="Q708" s="68"/>
      <c r="R708" s="68"/>
      <c r="S708" s="68"/>
      <c r="T708" s="68"/>
    </row>
    <row r="709">
      <c r="A709" s="238"/>
      <c r="B709" s="68"/>
      <c r="C709" s="68"/>
      <c r="D709" s="68"/>
      <c r="E709" s="68"/>
      <c r="F709" s="68"/>
      <c r="G709" s="68"/>
      <c r="H709" s="68"/>
      <c r="I709" s="68"/>
      <c r="J709" s="68"/>
      <c r="K709" s="68"/>
      <c r="L709" s="68"/>
      <c r="M709" s="306"/>
      <c r="N709" s="207"/>
      <c r="O709" s="207"/>
      <c r="P709" s="307"/>
      <c r="Q709" s="68"/>
      <c r="R709" s="68"/>
      <c r="S709" s="68"/>
      <c r="T709" s="68"/>
    </row>
    <row r="710">
      <c r="A710" s="238"/>
      <c r="B710" s="68"/>
      <c r="C710" s="68"/>
      <c r="D710" s="68"/>
      <c r="E710" s="68"/>
      <c r="F710" s="68"/>
      <c r="G710" s="68"/>
      <c r="H710" s="68"/>
      <c r="I710" s="68"/>
      <c r="J710" s="68"/>
      <c r="K710" s="68"/>
      <c r="L710" s="68"/>
      <c r="M710" s="306"/>
      <c r="N710" s="207"/>
      <c r="O710" s="207"/>
      <c r="P710" s="307"/>
      <c r="Q710" s="68"/>
      <c r="R710" s="68"/>
      <c r="S710" s="68"/>
      <c r="T710" s="68"/>
    </row>
    <row r="711">
      <c r="A711" s="238"/>
      <c r="B711" s="68"/>
      <c r="C711" s="68"/>
      <c r="D711" s="68"/>
      <c r="E711" s="68"/>
      <c r="F711" s="68"/>
      <c r="G711" s="68"/>
      <c r="H711" s="68"/>
      <c r="I711" s="68"/>
      <c r="J711" s="68"/>
      <c r="K711" s="68"/>
      <c r="L711" s="68"/>
      <c r="M711" s="306"/>
      <c r="N711" s="207"/>
      <c r="O711" s="207"/>
      <c r="P711" s="307"/>
      <c r="Q711" s="68"/>
      <c r="R711" s="68"/>
      <c r="S711" s="68"/>
      <c r="T711" s="68"/>
    </row>
    <row r="712">
      <c r="A712" s="238"/>
      <c r="B712" s="68"/>
      <c r="C712" s="68"/>
      <c r="D712" s="68"/>
      <c r="E712" s="68"/>
      <c r="F712" s="68"/>
      <c r="G712" s="68"/>
      <c r="H712" s="68"/>
      <c r="I712" s="68"/>
      <c r="J712" s="68"/>
      <c r="K712" s="68"/>
      <c r="L712" s="68"/>
      <c r="M712" s="306"/>
      <c r="N712" s="207"/>
      <c r="O712" s="207"/>
      <c r="P712" s="307"/>
      <c r="Q712" s="68"/>
      <c r="R712" s="68"/>
      <c r="S712" s="68"/>
      <c r="T712" s="68"/>
    </row>
    <row r="713">
      <c r="A713" s="238"/>
      <c r="B713" s="68"/>
      <c r="C713" s="68"/>
      <c r="D713" s="68"/>
      <c r="E713" s="68"/>
      <c r="F713" s="68"/>
      <c r="G713" s="68"/>
      <c r="H713" s="68"/>
      <c r="I713" s="68"/>
      <c r="J713" s="68"/>
      <c r="K713" s="68"/>
      <c r="L713" s="68"/>
      <c r="M713" s="306"/>
      <c r="N713" s="207"/>
      <c r="O713" s="207"/>
      <c r="P713" s="307"/>
      <c r="Q713" s="68"/>
      <c r="R713" s="68"/>
      <c r="S713" s="68"/>
      <c r="T713" s="68"/>
    </row>
    <row r="714">
      <c r="A714" s="238"/>
      <c r="B714" s="68"/>
      <c r="C714" s="68"/>
      <c r="D714" s="68"/>
      <c r="E714" s="68"/>
      <c r="F714" s="68"/>
      <c r="G714" s="68"/>
      <c r="H714" s="68"/>
      <c r="I714" s="68"/>
      <c r="J714" s="68"/>
      <c r="K714" s="68"/>
      <c r="L714" s="68"/>
      <c r="M714" s="306"/>
      <c r="N714" s="207"/>
      <c r="O714" s="207"/>
      <c r="P714" s="307"/>
      <c r="Q714" s="68"/>
      <c r="R714" s="68"/>
      <c r="S714" s="68"/>
      <c r="T714" s="68"/>
    </row>
    <row r="715">
      <c r="A715" s="238"/>
      <c r="B715" s="68"/>
      <c r="C715" s="68"/>
      <c r="D715" s="68"/>
      <c r="E715" s="68"/>
      <c r="F715" s="68"/>
      <c r="G715" s="68"/>
      <c r="H715" s="68"/>
      <c r="I715" s="68"/>
      <c r="J715" s="68"/>
      <c r="K715" s="68"/>
      <c r="L715" s="68"/>
      <c r="M715" s="306"/>
      <c r="N715" s="207"/>
      <c r="O715" s="207"/>
      <c r="P715" s="307"/>
      <c r="Q715" s="68"/>
      <c r="R715" s="68"/>
      <c r="S715" s="68"/>
      <c r="T715" s="68"/>
    </row>
    <row r="716">
      <c r="A716" s="238"/>
      <c r="B716" s="68"/>
      <c r="C716" s="68"/>
      <c r="D716" s="68"/>
      <c r="E716" s="68"/>
      <c r="F716" s="68"/>
      <c r="G716" s="68"/>
      <c r="H716" s="68"/>
      <c r="I716" s="68"/>
      <c r="J716" s="68"/>
      <c r="K716" s="68"/>
      <c r="L716" s="68"/>
      <c r="M716" s="306"/>
      <c r="N716" s="207"/>
      <c r="O716" s="207"/>
      <c r="P716" s="307"/>
      <c r="Q716" s="68"/>
      <c r="R716" s="68"/>
      <c r="S716" s="68"/>
      <c r="T716" s="68"/>
    </row>
    <row r="717">
      <c r="A717" s="238"/>
      <c r="B717" s="68"/>
      <c r="C717" s="68"/>
      <c r="D717" s="68"/>
      <c r="E717" s="68"/>
      <c r="F717" s="68"/>
      <c r="G717" s="68"/>
      <c r="H717" s="68"/>
      <c r="I717" s="68"/>
      <c r="J717" s="68"/>
      <c r="K717" s="68"/>
      <c r="L717" s="68"/>
      <c r="M717" s="306"/>
      <c r="N717" s="207"/>
      <c r="O717" s="207"/>
      <c r="P717" s="307"/>
      <c r="Q717" s="68"/>
      <c r="R717" s="68"/>
      <c r="S717" s="68"/>
      <c r="T717" s="68"/>
    </row>
    <row r="718">
      <c r="A718" s="238"/>
      <c r="B718" s="68"/>
      <c r="C718" s="68"/>
      <c r="D718" s="68"/>
      <c r="E718" s="68"/>
      <c r="F718" s="68"/>
      <c r="G718" s="68"/>
      <c r="H718" s="68"/>
      <c r="I718" s="68"/>
      <c r="J718" s="68"/>
      <c r="K718" s="68"/>
      <c r="L718" s="68"/>
      <c r="M718" s="306"/>
      <c r="N718" s="207"/>
      <c r="O718" s="207"/>
      <c r="P718" s="307"/>
      <c r="Q718" s="68"/>
      <c r="R718" s="68"/>
      <c r="S718" s="68"/>
      <c r="T718" s="68"/>
    </row>
    <row r="719">
      <c r="A719" s="238"/>
      <c r="B719" s="68"/>
      <c r="C719" s="68"/>
      <c r="D719" s="68"/>
      <c r="E719" s="68"/>
      <c r="F719" s="68"/>
      <c r="G719" s="68"/>
      <c r="H719" s="68"/>
      <c r="I719" s="68"/>
      <c r="J719" s="68"/>
      <c r="K719" s="68"/>
      <c r="L719" s="68"/>
      <c r="M719" s="306"/>
      <c r="N719" s="207"/>
      <c r="O719" s="207"/>
      <c r="P719" s="307"/>
      <c r="Q719" s="68"/>
      <c r="R719" s="68"/>
      <c r="S719" s="68"/>
      <c r="T719" s="68"/>
    </row>
    <row r="720">
      <c r="A720" s="238"/>
      <c r="B720" s="68"/>
      <c r="C720" s="68"/>
      <c r="D720" s="68"/>
      <c r="E720" s="68"/>
      <c r="F720" s="68"/>
      <c r="G720" s="68"/>
      <c r="H720" s="68"/>
      <c r="I720" s="68"/>
      <c r="J720" s="68"/>
      <c r="K720" s="68"/>
      <c r="L720" s="68"/>
      <c r="M720" s="306"/>
      <c r="N720" s="207"/>
      <c r="O720" s="207"/>
      <c r="P720" s="307"/>
      <c r="Q720" s="68"/>
      <c r="R720" s="68"/>
      <c r="S720" s="68"/>
      <c r="T720" s="68"/>
    </row>
    <row r="721">
      <c r="A721" s="238"/>
      <c r="B721" s="68"/>
      <c r="C721" s="68"/>
      <c r="D721" s="68"/>
      <c r="E721" s="68"/>
      <c r="F721" s="68"/>
      <c r="G721" s="68"/>
      <c r="H721" s="68"/>
      <c r="I721" s="68"/>
      <c r="J721" s="68"/>
      <c r="K721" s="68"/>
      <c r="L721" s="68"/>
      <c r="M721" s="306"/>
      <c r="N721" s="207"/>
      <c r="O721" s="207"/>
      <c r="P721" s="307"/>
      <c r="Q721" s="68"/>
      <c r="R721" s="68"/>
      <c r="S721" s="68"/>
      <c r="T721" s="68"/>
    </row>
    <row r="722">
      <c r="A722" s="238"/>
      <c r="B722" s="68"/>
      <c r="C722" s="68"/>
      <c r="D722" s="68"/>
      <c r="E722" s="68"/>
      <c r="F722" s="68"/>
      <c r="G722" s="68"/>
      <c r="H722" s="68"/>
      <c r="I722" s="68"/>
      <c r="J722" s="68"/>
      <c r="K722" s="68"/>
      <c r="L722" s="68"/>
      <c r="M722" s="306"/>
      <c r="N722" s="207"/>
      <c r="O722" s="207"/>
      <c r="P722" s="307"/>
      <c r="Q722" s="68"/>
      <c r="R722" s="68"/>
      <c r="S722" s="68"/>
      <c r="T722" s="68"/>
    </row>
    <row r="723">
      <c r="A723" s="238"/>
      <c r="B723" s="68"/>
      <c r="C723" s="68"/>
      <c r="D723" s="68"/>
      <c r="E723" s="68"/>
      <c r="F723" s="68"/>
      <c r="G723" s="68"/>
      <c r="H723" s="68"/>
      <c r="I723" s="68"/>
      <c r="J723" s="68"/>
      <c r="K723" s="68"/>
      <c r="L723" s="68"/>
      <c r="M723" s="306"/>
      <c r="N723" s="207"/>
      <c r="O723" s="207"/>
      <c r="P723" s="307"/>
      <c r="Q723" s="68"/>
      <c r="R723" s="68"/>
      <c r="S723" s="68"/>
      <c r="T723" s="68"/>
    </row>
    <row r="724">
      <c r="A724" s="238"/>
      <c r="B724" s="68"/>
      <c r="C724" s="68"/>
      <c r="D724" s="68"/>
      <c r="E724" s="68"/>
      <c r="F724" s="68"/>
      <c r="G724" s="68"/>
      <c r="H724" s="68"/>
      <c r="I724" s="68"/>
      <c r="J724" s="68"/>
      <c r="K724" s="68"/>
      <c r="L724" s="68"/>
      <c r="M724" s="306"/>
      <c r="N724" s="207"/>
      <c r="O724" s="207"/>
      <c r="P724" s="307"/>
      <c r="Q724" s="68"/>
      <c r="R724" s="68"/>
      <c r="S724" s="68"/>
      <c r="T724" s="68"/>
    </row>
    <row r="725">
      <c r="A725" s="238"/>
      <c r="B725" s="68"/>
      <c r="C725" s="68"/>
      <c r="D725" s="68"/>
      <c r="E725" s="68"/>
      <c r="F725" s="68"/>
      <c r="G725" s="68"/>
      <c r="H725" s="68"/>
      <c r="I725" s="68"/>
      <c r="J725" s="68"/>
      <c r="K725" s="68"/>
      <c r="L725" s="68"/>
      <c r="M725" s="306"/>
      <c r="N725" s="207"/>
      <c r="O725" s="207"/>
      <c r="P725" s="307"/>
      <c r="Q725" s="68"/>
      <c r="R725" s="68"/>
      <c r="S725" s="68"/>
      <c r="T725" s="68"/>
    </row>
    <row r="726">
      <c r="A726" s="238"/>
      <c r="B726" s="68"/>
      <c r="C726" s="68"/>
      <c r="D726" s="68"/>
      <c r="E726" s="68"/>
      <c r="F726" s="68"/>
      <c r="G726" s="68"/>
      <c r="H726" s="68"/>
      <c r="I726" s="68"/>
      <c r="J726" s="68"/>
      <c r="K726" s="68"/>
      <c r="L726" s="68"/>
      <c r="M726" s="306"/>
      <c r="N726" s="207"/>
      <c r="O726" s="207"/>
      <c r="P726" s="307"/>
      <c r="Q726" s="68"/>
      <c r="R726" s="68"/>
      <c r="S726" s="68"/>
      <c r="T726" s="68"/>
    </row>
    <row r="727">
      <c r="A727" s="238"/>
      <c r="B727" s="68"/>
      <c r="C727" s="68"/>
      <c r="D727" s="68"/>
      <c r="E727" s="68"/>
      <c r="F727" s="68"/>
      <c r="G727" s="68"/>
      <c r="H727" s="68"/>
      <c r="I727" s="68"/>
      <c r="J727" s="68"/>
      <c r="K727" s="68"/>
      <c r="L727" s="68"/>
      <c r="M727" s="306"/>
      <c r="N727" s="207"/>
      <c r="O727" s="207"/>
      <c r="P727" s="307"/>
      <c r="Q727" s="68"/>
      <c r="R727" s="68"/>
      <c r="S727" s="68"/>
      <c r="T727" s="68"/>
    </row>
    <row r="728">
      <c r="A728" s="238"/>
      <c r="B728" s="68"/>
      <c r="C728" s="68"/>
      <c r="D728" s="68"/>
      <c r="E728" s="68"/>
      <c r="F728" s="68"/>
      <c r="G728" s="68"/>
      <c r="H728" s="68"/>
      <c r="I728" s="68"/>
      <c r="J728" s="68"/>
      <c r="K728" s="68"/>
      <c r="L728" s="68"/>
      <c r="M728" s="306"/>
      <c r="N728" s="207"/>
      <c r="O728" s="207"/>
      <c r="P728" s="307"/>
      <c r="Q728" s="68"/>
      <c r="R728" s="68"/>
      <c r="S728" s="68"/>
      <c r="T728" s="68"/>
    </row>
    <row r="729">
      <c r="A729" s="238"/>
      <c r="B729" s="68"/>
      <c r="C729" s="68"/>
      <c r="D729" s="68"/>
      <c r="E729" s="68"/>
      <c r="F729" s="68"/>
      <c r="G729" s="68"/>
      <c r="H729" s="68"/>
      <c r="I729" s="68"/>
      <c r="J729" s="68"/>
      <c r="K729" s="68"/>
      <c r="L729" s="68"/>
      <c r="M729" s="306"/>
      <c r="N729" s="207"/>
      <c r="O729" s="207"/>
      <c r="P729" s="307"/>
      <c r="Q729" s="68"/>
      <c r="R729" s="68"/>
      <c r="S729" s="68"/>
      <c r="T729" s="68"/>
    </row>
    <row r="730">
      <c r="A730" s="238"/>
      <c r="B730" s="68"/>
      <c r="C730" s="68"/>
      <c r="D730" s="68"/>
      <c r="E730" s="68"/>
      <c r="F730" s="68"/>
      <c r="G730" s="68"/>
      <c r="H730" s="68"/>
      <c r="I730" s="68"/>
      <c r="J730" s="68"/>
      <c r="K730" s="68"/>
      <c r="L730" s="68"/>
      <c r="M730" s="306"/>
      <c r="N730" s="207"/>
      <c r="O730" s="207"/>
      <c r="P730" s="307"/>
      <c r="Q730" s="68"/>
      <c r="R730" s="68"/>
      <c r="S730" s="68"/>
      <c r="T730" s="68"/>
    </row>
    <row r="731">
      <c r="A731" s="238"/>
      <c r="B731" s="68"/>
      <c r="C731" s="68"/>
      <c r="D731" s="68"/>
      <c r="E731" s="68"/>
      <c r="F731" s="68"/>
      <c r="G731" s="68"/>
      <c r="H731" s="68"/>
      <c r="I731" s="68"/>
      <c r="J731" s="68"/>
      <c r="K731" s="68"/>
      <c r="L731" s="68"/>
      <c r="M731" s="306"/>
      <c r="N731" s="207"/>
      <c r="O731" s="207"/>
      <c r="P731" s="307"/>
      <c r="Q731" s="68"/>
      <c r="R731" s="68"/>
      <c r="S731" s="68"/>
      <c r="T731" s="68"/>
    </row>
    <row r="732">
      <c r="A732" s="238"/>
      <c r="B732" s="68"/>
      <c r="C732" s="68"/>
      <c r="D732" s="68"/>
      <c r="E732" s="68"/>
      <c r="F732" s="68"/>
      <c r="G732" s="68"/>
      <c r="H732" s="68"/>
      <c r="I732" s="68"/>
      <c r="J732" s="68"/>
      <c r="K732" s="68"/>
      <c r="L732" s="68"/>
      <c r="M732" s="306"/>
      <c r="N732" s="207"/>
      <c r="O732" s="207"/>
      <c r="P732" s="307"/>
      <c r="Q732" s="68"/>
      <c r="R732" s="68"/>
      <c r="S732" s="68"/>
      <c r="T732" s="68"/>
    </row>
    <row r="733">
      <c r="A733" s="238"/>
      <c r="B733" s="68"/>
      <c r="C733" s="68"/>
      <c r="D733" s="68"/>
      <c r="E733" s="68"/>
      <c r="F733" s="68"/>
      <c r="G733" s="68"/>
      <c r="H733" s="68"/>
      <c r="I733" s="68"/>
      <c r="J733" s="68"/>
      <c r="K733" s="68"/>
      <c r="L733" s="68"/>
      <c r="M733" s="306"/>
      <c r="N733" s="207"/>
      <c r="O733" s="207"/>
      <c r="P733" s="307"/>
      <c r="Q733" s="68"/>
      <c r="R733" s="68"/>
      <c r="S733" s="68"/>
      <c r="T733" s="68"/>
    </row>
    <row r="734">
      <c r="A734" s="238"/>
      <c r="B734" s="68"/>
      <c r="C734" s="68"/>
      <c r="D734" s="68"/>
      <c r="E734" s="68"/>
      <c r="F734" s="68"/>
      <c r="G734" s="68"/>
      <c r="H734" s="68"/>
      <c r="I734" s="68"/>
      <c r="J734" s="68"/>
      <c r="K734" s="68"/>
      <c r="L734" s="68"/>
      <c r="M734" s="306"/>
      <c r="N734" s="207"/>
      <c r="O734" s="207"/>
      <c r="P734" s="307"/>
      <c r="Q734" s="68"/>
      <c r="R734" s="68"/>
      <c r="S734" s="68"/>
      <c r="T734" s="68"/>
    </row>
    <row r="735">
      <c r="A735" s="238"/>
      <c r="B735" s="68"/>
      <c r="C735" s="68"/>
      <c r="D735" s="68"/>
      <c r="E735" s="68"/>
      <c r="F735" s="68"/>
      <c r="G735" s="68"/>
      <c r="H735" s="68"/>
      <c r="I735" s="68"/>
      <c r="J735" s="68"/>
      <c r="K735" s="68"/>
      <c r="L735" s="68"/>
      <c r="M735" s="306"/>
      <c r="N735" s="207"/>
      <c r="O735" s="207"/>
      <c r="P735" s="307"/>
      <c r="Q735" s="68"/>
      <c r="R735" s="68"/>
      <c r="S735" s="68"/>
      <c r="T735" s="68"/>
    </row>
    <row r="736">
      <c r="A736" s="238"/>
      <c r="B736" s="68"/>
      <c r="C736" s="68"/>
      <c r="D736" s="68"/>
      <c r="E736" s="68"/>
      <c r="F736" s="68"/>
      <c r="G736" s="68"/>
      <c r="H736" s="68"/>
      <c r="I736" s="68"/>
      <c r="J736" s="68"/>
      <c r="K736" s="68"/>
      <c r="L736" s="68"/>
      <c r="M736" s="306"/>
      <c r="N736" s="207"/>
      <c r="O736" s="207"/>
      <c r="P736" s="307"/>
      <c r="Q736" s="68"/>
      <c r="R736" s="68"/>
      <c r="S736" s="68"/>
      <c r="T736" s="68"/>
    </row>
    <row r="737">
      <c r="A737" s="238"/>
      <c r="B737" s="68"/>
      <c r="C737" s="68"/>
      <c r="D737" s="68"/>
      <c r="E737" s="68"/>
      <c r="F737" s="68"/>
      <c r="G737" s="68"/>
      <c r="H737" s="68"/>
      <c r="I737" s="68"/>
      <c r="J737" s="68"/>
      <c r="K737" s="68"/>
      <c r="L737" s="68"/>
      <c r="M737" s="306"/>
      <c r="N737" s="207"/>
      <c r="O737" s="207"/>
      <c r="P737" s="307"/>
      <c r="Q737" s="68"/>
      <c r="R737" s="68"/>
      <c r="S737" s="68"/>
      <c r="T737" s="68"/>
    </row>
    <row r="738">
      <c r="A738" s="238"/>
      <c r="B738" s="68"/>
      <c r="C738" s="68"/>
      <c r="D738" s="68"/>
      <c r="E738" s="68"/>
      <c r="F738" s="68"/>
      <c r="G738" s="68"/>
      <c r="H738" s="68"/>
      <c r="I738" s="68"/>
      <c r="J738" s="68"/>
      <c r="K738" s="68"/>
      <c r="L738" s="68"/>
      <c r="M738" s="306"/>
      <c r="N738" s="207"/>
      <c r="O738" s="207"/>
      <c r="P738" s="307"/>
      <c r="Q738" s="68"/>
      <c r="R738" s="68"/>
      <c r="S738" s="68"/>
      <c r="T738" s="68"/>
    </row>
    <row r="739">
      <c r="A739" s="238"/>
      <c r="B739" s="68"/>
      <c r="C739" s="68"/>
      <c r="D739" s="68"/>
      <c r="E739" s="68"/>
      <c r="F739" s="68"/>
      <c r="G739" s="68"/>
      <c r="H739" s="68"/>
      <c r="I739" s="68"/>
      <c r="J739" s="68"/>
      <c r="K739" s="68"/>
      <c r="L739" s="68"/>
      <c r="M739" s="306"/>
      <c r="N739" s="207"/>
      <c r="O739" s="207"/>
      <c r="P739" s="307"/>
      <c r="Q739" s="68"/>
      <c r="R739" s="68"/>
      <c r="S739" s="68"/>
      <c r="T739" s="68"/>
    </row>
    <row r="740">
      <c r="A740" s="238"/>
      <c r="B740" s="68"/>
      <c r="C740" s="68"/>
      <c r="D740" s="68"/>
      <c r="E740" s="68"/>
      <c r="F740" s="68"/>
      <c r="G740" s="68"/>
      <c r="H740" s="68"/>
      <c r="I740" s="68"/>
      <c r="J740" s="68"/>
      <c r="K740" s="68"/>
      <c r="L740" s="68"/>
      <c r="M740" s="306"/>
      <c r="N740" s="207"/>
      <c r="O740" s="207"/>
      <c r="P740" s="307"/>
      <c r="Q740" s="68"/>
      <c r="R740" s="68"/>
      <c r="S740" s="68"/>
      <c r="T740" s="68"/>
    </row>
    <row r="741">
      <c r="A741" s="238"/>
      <c r="B741" s="68"/>
      <c r="C741" s="68"/>
      <c r="D741" s="68"/>
      <c r="E741" s="68"/>
      <c r="F741" s="68"/>
      <c r="G741" s="68"/>
      <c r="H741" s="68"/>
      <c r="I741" s="68"/>
      <c r="J741" s="68"/>
      <c r="K741" s="68"/>
      <c r="L741" s="68"/>
      <c r="M741" s="306"/>
      <c r="N741" s="207"/>
      <c r="O741" s="207"/>
      <c r="P741" s="307"/>
      <c r="Q741" s="68"/>
      <c r="R741" s="68"/>
      <c r="S741" s="68"/>
      <c r="T741" s="68"/>
    </row>
    <row r="742">
      <c r="A742" s="238"/>
      <c r="B742" s="68"/>
      <c r="C742" s="68"/>
      <c r="D742" s="68"/>
      <c r="E742" s="68"/>
      <c r="F742" s="68"/>
      <c r="G742" s="68"/>
      <c r="H742" s="68"/>
      <c r="I742" s="68"/>
      <c r="J742" s="68"/>
      <c r="K742" s="68"/>
      <c r="L742" s="68"/>
      <c r="M742" s="306"/>
      <c r="N742" s="207"/>
      <c r="O742" s="207"/>
      <c r="P742" s="307"/>
      <c r="Q742" s="68"/>
      <c r="R742" s="68"/>
      <c r="S742" s="68"/>
      <c r="T742" s="68"/>
    </row>
    <row r="743">
      <c r="A743" s="238"/>
      <c r="B743" s="68"/>
      <c r="C743" s="68"/>
      <c r="D743" s="68"/>
      <c r="E743" s="68"/>
      <c r="F743" s="68"/>
      <c r="G743" s="68"/>
      <c r="H743" s="68"/>
      <c r="I743" s="68"/>
      <c r="J743" s="68"/>
      <c r="K743" s="68"/>
      <c r="L743" s="68"/>
      <c r="M743" s="306"/>
      <c r="N743" s="207"/>
      <c r="O743" s="207"/>
      <c r="P743" s="307"/>
      <c r="Q743" s="68"/>
      <c r="R743" s="68"/>
      <c r="S743" s="68"/>
      <c r="T743" s="68"/>
    </row>
    <row r="744">
      <c r="A744" s="238"/>
      <c r="B744" s="68"/>
      <c r="C744" s="68"/>
      <c r="D744" s="68"/>
      <c r="E744" s="68"/>
      <c r="F744" s="68"/>
      <c r="G744" s="68"/>
      <c r="H744" s="68"/>
      <c r="I744" s="68"/>
      <c r="J744" s="68"/>
      <c r="K744" s="68"/>
      <c r="L744" s="68"/>
      <c r="M744" s="306"/>
      <c r="N744" s="207"/>
      <c r="O744" s="207"/>
      <c r="P744" s="307"/>
      <c r="Q744" s="68"/>
      <c r="R744" s="68"/>
      <c r="S744" s="68"/>
      <c r="T744" s="68"/>
    </row>
    <row r="745">
      <c r="A745" s="238"/>
      <c r="B745" s="68"/>
      <c r="C745" s="68"/>
      <c r="D745" s="68"/>
      <c r="E745" s="68"/>
      <c r="F745" s="68"/>
      <c r="G745" s="68"/>
      <c r="H745" s="68"/>
      <c r="I745" s="68"/>
      <c r="J745" s="68"/>
      <c r="K745" s="68"/>
      <c r="L745" s="68"/>
      <c r="M745" s="306"/>
      <c r="N745" s="207"/>
      <c r="O745" s="207"/>
      <c r="P745" s="307"/>
      <c r="Q745" s="68"/>
      <c r="R745" s="68"/>
      <c r="S745" s="68"/>
      <c r="T745" s="68"/>
    </row>
    <row r="746">
      <c r="A746" s="238"/>
      <c r="B746" s="68"/>
      <c r="C746" s="68"/>
      <c r="D746" s="68"/>
      <c r="E746" s="68"/>
      <c r="F746" s="68"/>
      <c r="G746" s="68"/>
      <c r="H746" s="68"/>
      <c r="I746" s="68"/>
      <c r="J746" s="68"/>
      <c r="K746" s="68"/>
      <c r="L746" s="68"/>
      <c r="M746" s="306"/>
      <c r="N746" s="207"/>
      <c r="O746" s="207"/>
      <c r="P746" s="307"/>
      <c r="Q746" s="68"/>
      <c r="R746" s="68"/>
      <c r="S746" s="68"/>
      <c r="T746" s="68"/>
    </row>
    <row r="747">
      <c r="A747" s="238"/>
      <c r="B747" s="68"/>
      <c r="C747" s="68"/>
      <c r="D747" s="68"/>
      <c r="E747" s="68"/>
      <c r="F747" s="68"/>
      <c r="G747" s="68"/>
      <c r="H747" s="68"/>
      <c r="I747" s="68"/>
      <c r="J747" s="68"/>
      <c r="K747" s="68"/>
      <c r="L747" s="68"/>
      <c r="M747" s="306"/>
      <c r="N747" s="207"/>
      <c r="O747" s="207"/>
      <c r="P747" s="307"/>
      <c r="Q747" s="68"/>
      <c r="R747" s="68"/>
      <c r="S747" s="68"/>
      <c r="T747" s="68"/>
    </row>
    <row r="748">
      <c r="A748" s="238"/>
      <c r="B748" s="68"/>
      <c r="C748" s="68"/>
      <c r="D748" s="68"/>
      <c r="E748" s="68"/>
      <c r="F748" s="68"/>
      <c r="G748" s="68"/>
      <c r="H748" s="68"/>
      <c r="I748" s="68"/>
      <c r="J748" s="68"/>
      <c r="K748" s="68"/>
      <c r="L748" s="68"/>
      <c r="M748" s="306"/>
      <c r="N748" s="207"/>
      <c r="O748" s="207"/>
      <c r="P748" s="307"/>
      <c r="Q748" s="68"/>
      <c r="R748" s="68"/>
      <c r="S748" s="68"/>
      <c r="T748" s="68"/>
    </row>
    <row r="749">
      <c r="A749" s="238"/>
      <c r="B749" s="68"/>
      <c r="C749" s="68"/>
      <c r="D749" s="68"/>
      <c r="E749" s="68"/>
      <c r="F749" s="68"/>
      <c r="G749" s="68"/>
      <c r="H749" s="68"/>
      <c r="I749" s="68"/>
      <c r="J749" s="68"/>
      <c r="K749" s="68"/>
      <c r="L749" s="68"/>
      <c r="M749" s="306"/>
      <c r="N749" s="207"/>
      <c r="O749" s="207"/>
      <c r="P749" s="307"/>
      <c r="Q749" s="68"/>
      <c r="R749" s="68"/>
      <c r="S749" s="68"/>
      <c r="T749" s="68"/>
    </row>
    <row r="750">
      <c r="A750" s="238"/>
      <c r="B750" s="68"/>
      <c r="C750" s="68"/>
      <c r="D750" s="68"/>
      <c r="E750" s="68"/>
      <c r="F750" s="68"/>
      <c r="G750" s="68"/>
      <c r="H750" s="68"/>
      <c r="I750" s="68"/>
      <c r="J750" s="68"/>
      <c r="K750" s="68"/>
      <c r="L750" s="68"/>
      <c r="M750" s="306"/>
      <c r="N750" s="207"/>
      <c r="O750" s="207"/>
      <c r="P750" s="307"/>
      <c r="Q750" s="68"/>
      <c r="R750" s="68"/>
      <c r="S750" s="68"/>
      <c r="T750" s="68"/>
    </row>
    <row r="751">
      <c r="A751" s="238"/>
      <c r="B751" s="68"/>
      <c r="C751" s="68"/>
      <c r="D751" s="68"/>
      <c r="E751" s="68"/>
      <c r="F751" s="68"/>
      <c r="G751" s="68"/>
      <c r="H751" s="68"/>
      <c r="I751" s="68"/>
      <c r="J751" s="68"/>
      <c r="K751" s="68"/>
      <c r="L751" s="68"/>
      <c r="M751" s="306"/>
      <c r="N751" s="207"/>
      <c r="O751" s="207"/>
      <c r="P751" s="307"/>
      <c r="Q751" s="68"/>
      <c r="R751" s="68"/>
      <c r="S751" s="68"/>
      <c r="T751" s="68"/>
    </row>
    <row r="752">
      <c r="A752" s="238"/>
      <c r="B752" s="68"/>
      <c r="C752" s="68"/>
      <c r="D752" s="68"/>
      <c r="E752" s="68"/>
      <c r="F752" s="68"/>
      <c r="G752" s="68"/>
      <c r="H752" s="68"/>
      <c r="I752" s="68"/>
      <c r="J752" s="68"/>
      <c r="K752" s="68"/>
      <c r="L752" s="68"/>
      <c r="M752" s="306"/>
      <c r="N752" s="207"/>
      <c r="O752" s="207"/>
      <c r="P752" s="307"/>
      <c r="Q752" s="68"/>
      <c r="R752" s="68"/>
      <c r="S752" s="68"/>
      <c r="T752" s="68"/>
    </row>
    <row r="753">
      <c r="A753" s="238"/>
      <c r="B753" s="68"/>
      <c r="C753" s="68"/>
      <c r="D753" s="68"/>
      <c r="E753" s="68"/>
      <c r="F753" s="68"/>
      <c r="G753" s="68"/>
      <c r="H753" s="68"/>
      <c r="I753" s="68"/>
      <c r="J753" s="68"/>
      <c r="K753" s="68"/>
      <c r="L753" s="68"/>
      <c r="M753" s="306"/>
      <c r="N753" s="207"/>
      <c r="O753" s="207"/>
      <c r="P753" s="307"/>
      <c r="Q753" s="68"/>
      <c r="R753" s="68"/>
      <c r="S753" s="68"/>
      <c r="T753" s="68"/>
    </row>
    <row r="754">
      <c r="A754" s="238"/>
      <c r="B754" s="68"/>
      <c r="C754" s="68"/>
      <c r="D754" s="68"/>
      <c r="E754" s="68"/>
      <c r="F754" s="68"/>
      <c r="G754" s="68"/>
      <c r="H754" s="68"/>
      <c r="I754" s="68"/>
      <c r="J754" s="68"/>
      <c r="K754" s="68"/>
      <c r="L754" s="68"/>
      <c r="M754" s="306"/>
      <c r="N754" s="207"/>
      <c r="O754" s="207"/>
      <c r="P754" s="307"/>
      <c r="Q754" s="68"/>
      <c r="R754" s="68"/>
      <c r="S754" s="68"/>
      <c r="T754" s="68"/>
    </row>
    <row r="755">
      <c r="A755" s="238"/>
      <c r="B755" s="68"/>
      <c r="C755" s="68"/>
      <c r="D755" s="68"/>
      <c r="E755" s="68"/>
      <c r="F755" s="68"/>
      <c r="G755" s="68"/>
      <c r="H755" s="68"/>
      <c r="I755" s="68"/>
      <c r="J755" s="68"/>
      <c r="K755" s="68"/>
      <c r="L755" s="68"/>
      <c r="M755" s="306"/>
      <c r="N755" s="207"/>
      <c r="O755" s="207"/>
      <c r="P755" s="307"/>
      <c r="Q755" s="68"/>
      <c r="R755" s="68"/>
      <c r="S755" s="68"/>
      <c r="T755" s="68"/>
    </row>
    <row r="756">
      <c r="A756" s="238"/>
      <c r="B756" s="68"/>
      <c r="C756" s="68"/>
      <c r="D756" s="68"/>
      <c r="E756" s="68"/>
      <c r="F756" s="68"/>
      <c r="G756" s="68"/>
      <c r="H756" s="68"/>
      <c r="I756" s="68"/>
      <c r="J756" s="68"/>
      <c r="K756" s="68"/>
      <c r="L756" s="68"/>
      <c r="M756" s="306"/>
      <c r="N756" s="207"/>
      <c r="O756" s="207"/>
      <c r="P756" s="307"/>
      <c r="Q756" s="68"/>
      <c r="R756" s="68"/>
      <c r="S756" s="68"/>
      <c r="T756" s="68"/>
    </row>
    <row r="757">
      <c r="A757" s="238"/>
      <c r="B757" s="68"/>
      <c r="C757" s="68"/>
      <c r="D757" s="68"/>
      <c r="E757" s="68"/>
      <c r="F757" s="68"/>
      <c r="G757" s="68"/>
      <c r="H757" s="68"/>
      <c r="I757" s="68"/>
      <c r="J757" s="68"/>
      <c r="K757" s="68"/>
      <c r="L757" s="68"/>
      <c r="M757" s="306"/>
      <c r="N757" s="207"/>
      <c r="O757" s="207"/>
      <c r="P757" s="307"/>
      <c r="Q757" s="68"/>
      <c r="R757" s="68"/>
      <c r="S757" s="68"/>
      <c r="T757" s="68"/>
    </row>
    <row r="758">
      <c r="A758" s="238"/>
      <c r="B758" s="68"/>
      <c r="C758" s="68"/>
      <c r="D758" s="68"/>
      <c r="E758" s="68"/>
      <c r="F758" s="68"/>
      <c r="G758" s="68"/>
      <c r="H758" s="68"/>
      <c r="I758" s="68"/>
      <c r="J758" s="68"/>
      <c r="K758" s="68"/>
      <c r="L758" s="68"/>
      <c r="M758" s="306"/>
      <c r="N758" s="207"/>
      <c r="O758" s="207"/>
      <c r="P758" s="307"/>
      <c r="Q758" s="68"/>
      <c r="R758" s="68"/>
      <c r="S758" s="68"/>
      <c r="T758" s="68"/>
    </row>
    <row r="759">
      <c r="A759" s="238"/>
      <c r="B759" s="68"/>
      <c r="C759" s="68"/>
      <c r="D759" s="68"/>
      <c r="E759" s="68"/>
      <c r="F759" s="68"/>
      <c r="G759" s="68"/>
      <c r="H759" s="68"/>
      <c r="I759" s="68"/>
      <c r="J759" s="68"/>
      <c r="K759" s="68"/>
      <c r="L759" s="68"/>
      <c r="M759" s="306"/>
      <c r="N759" s="207"/>
      <c r="O759" s="207"/>
      <c r="P759" s="307"/>
      <c r="Q759" s="68"/>
      <c r="R759" s="68"/>
      <c r="S759" s="68"/>
      <c r="T759" s="68"/>
    </row>
    <row r="760">
      <c r="A760" s="238"/>
      <c r="B760" s="68"/>
      <c r="C760" s="68"/>
      <c r="D760" s="68"/>
      <c r="E760" s="68"/>
      <c r="F760" s="68"/>
      <c r="G760" s="68"/>
      <c r="H760" s="68"/>
      <c r="I760" s="68"/>
      <c r="J760" s="68"/>
      <c r="K760" s="68"/>
      <c r="L760" s="68"/>
      <c r="M760" s="306"/>
      <c r="N760" s="207"/>
      <c r="O760" s="207"/>
      <c r="P760" s="307"/>
      <c r="Q760" s="68"/>
      <c r="R760" s="68"/>
      <c r="S760" s="68"/>
      <c r="T760" s="68"/>
    </row>
    <row r="761">
      <c r="A761" s="238"/>
      <c r="B761" s="68"/>
      <c r="C761" s="68"/>
      <c r="D761" s="68"/>
      <c r="E761" s="68"/>
      <c r="F761" s="68"/>
      <c r="G761" s="68"/>
      <c r="H761" s="68"/>
      <c r="I761" s="68"/>
      <c r="J761" s="68"/>
      <c r="K761" s="68"/>
      <c r="L761" s="68"/>
      <c r="M761" s="306"/>
      <c r="N761" s="207"/>
      <c r="O761" s="207"/>
      <c r="P761" s="307"/>
      <c r="Q761" s="68"/>
      <c r="R761" s="68"/>
      <c r="S761" s="68"/>
      <c r="T761" s="68"/>
    </row>
    <row r="762">
      <c r="A762" s="238"/>
      <c r="B762" s="68"/>
      <c r="C762" s="68"/>
      <c r="D762" s="68"/>
      <c r="E762" s="68"/>
      <c r="F762" s="68"/>
      <c r="G762" s="68"/>
      <c r="H762" s="68"/>
      <c r="I762" s="68"/>
      <c r="J762" s="68"/>
      <c r="K762" s="68"/>
      <c r="L762" s="68"/>
      <c r="M762" s="306"/>
      <c r="N762" s="207"/>
      <c r="O762" s="207"/>
      <c r="P762" s="307"/>
      <c r="Q762" s="68"/>
      <c r="R762" s="68"/>
      <c r="S762" s="68"/>
      <c r="T762" s="68"/>
    </row>
    <row r="763">
      <c r="A763" s="238"/>
      <c r="B763" s="68"/>
      <c r="C763" s="68"/>
      <c r="D763" s="68"/>
      <c r="E763" s="68"/>
      <c r="F763" s="68"/>
      <c r="G763" s="68"/>
      <c r="H763" s="68"/>
      <c r="I763" s="68"/>
      <c r="J763" s="68"/>
      <c r="K763" s="68"/>
      <c r="L763" s="68"/>
      <c r="M763" s="306"/>
      <c r="N763" s="207"/>
      <c r="O763" s="207"/>
      <c r="P763" s="307"/>
      <c r="Q763" s="68"/>
      <c r="R763" s="68"/>
      <c r="S763" s="68"/>
      <c r="T763" s="68"/>
    </row>
    <row r="764">
      <c r="A764" s="238"/>
      <c r="B764" s="68"/>
      <c r="C764" s="68"/>
      <c r="D764" s="68"/>
      <c r="E764" s="68"/>
      <c r="F764" s="68"/>
      <c r="G764" s="68"/>
      <c r="H764" s="68"/>
      <c r="I764" s="68"/>
      <c r="J764" s="68"/>
      <c r="K764" s="68"/>
      <c r="L764" s="68"/>
      <c r="M764" s="306"/>
      <c r="N764" s="207"/>
      <c r="O764" s="207"/>
      <c r="P764" s="307"/>
      <c r="Q764" s="68"/>
      <c r="R764" s="68"/>
      <c r="S764" s="68"/>
      <c r="T764" s="68"/>
    </row>
    <row r="765">
      <c r="A765" s="238"/>
      <c r="B765" s="68"/>
      <c r="C765" s="68"/>
      <c r="D765" s="68"/>
      <c r="E765" s="68"/>
      <c r="F765" s="68"/>
      <c r="G765" s="68"/>
      <c r="H765" s="68"/>
      <c r="I765" s="68"/>
      <c r="J765" s="68"/>
      <c r="K765" s="68"/>
      <c r="L765" s="68"/>
      <c r="M765" s="306"/>
      <c r="N765" s="207"/>
      <c r="O765" s="207"/>
      <c r="P765" s="307"/>
      <c r="Q765" s="68"/>
      <c r="R765" s="68"/>
      <c r="S765" s="68"/>
      <c r="T765" s="68"/>
    </row>
    <row r="766">
      <c r="A766" s="238"/>
      <c r="B766" s="68"/>
      <c r="C766" s="68"/>
      <c r="D766" s="68"/>
      <c r="E766" s="68"/>
      <c r="F766" s="68"/>
      <c r="G766" s="68"/>
      <c r="H766" s="68"/>
      <c r="I766" s="68"/>
      <c r="J766" s="68"/>
      <c r="K766" s="68"/>
      <c r="L766" s="68"/>
      <c r="M766" s="306"/>
      <c r="N766" s="207"/>
      <c r="O766" s="207"/>
      <c r="P766" s="307"/>
      <c r="Q766" s="68"/>
      <c r="R766" s="68"/>
      <c r="S766" s="68"/>
      <c r="T766" s="68"/>
    </row>
    <row r="767">
      <c r="A767" s="238"/>
      <c r="B767" s="68"/>
      <c r="C767" s="68"/>
      <c r="D767" s="68"/>
      <c r="E767" s="68"/>
      <c r="F767" s="68"/>
      <c r="G767" s="68"/>
      <c r="H767" s="68"/>
      <c r="I767" s="68"/>
      <c r="J767" s="68"/>
      <c r="K767" s="68"/>
      <c r="L767" s="68"/>
      <c r="M767" s="306"/>
      <c r="N767" s="207"/>
      <c r="O767" s="207"/>
      <c r="P767" s="307"/>
      <c r="Q767" s="68"/>
      <c r="R767" s="68"/>
      <c r="S767" s="68"/>
      <c r="T767" s="68"/>
    </row>
    <row r="768">
      <c r="A768" s="238"/>
      <c r="B768" s="68"/>
      <c r="C768" s="68"/>
      <c r="D768" s="68"/>
      <c r="E768" s="68"/>
      <c r="F768" s="68"/>
      <c r="G768" s="68"/>
      <c r="H768" s="68"/>
      <c r="I768" s="68"/>
      <c r="J768" s="68"/>
      <c r="K768" s="68"/>
      <c r="L768" s="68"/>
      <c r="M768" s="306"/>
      <c r="N768" s="207"/>
      <c r="O768" s="207"/>
      <c r="P768" s="307"/>
      <c r="Q768" s="68"/>
      <c r="R768" s="68"/>
      <c r="S768" s="68"/>
      <c r="T768" s="68"/>
    </row>
    <row r="769">
      <c r="A769" s="238"/>
      <c r="B769" s="68"/>
      <c r="C769" s="68"/>
      <c r="D769" s="68"/>
      <c r="E769" s="68"/>
      <c r="F769" s="68"/>
      <c r="G769" s="68"/>
      <c r="H769" s="68"/>
      <c r="I769" s="68"/>
      <c r="J769" s="68"/>
      <c r="K769" s="68"/>
      <c r="L769" s="68"/>
      <c r="M769" s="306"/>
      <c r="N769" s="207"/>
      <c r="O769" s="207"/>
      <c r="P769" s="307"/>
      <c r="Q769" s="68"/>
      <c r="R769" s="68"/>
      <c r="S769" s="68"/>
      <c r="T769" s="68"/>
    </row>
    <row r="770">
      <c r="A770" s="238"/>
      <c r="B770" s="68"/>
      <c r="C770" s="68"/>
      <c r="D770" s="68"/>
      <c r="E770" s="68"/>
      <c r="F770" s="68"/>
      <c r="G770" s="68"/>
      <c r="H770" s="68"/>
      <c r="I770" s="68"/>
      <c r="J770" s="68"/>
      <c r="K770" s="68"/>
      <c r="L770" s="68"/>
      <c r="M770" s="306"/>
      <c r="N770" s="207"/>
      <c r="O770" s="207"/>
      <c r="P770" s="307"/>
      <c r="Q770" s="68"/>
      <c r="R770" s="68"/>
      <c r="S770" s="68"/>
      <c r="T770" s="68"/>
    </row>
    <row r="771">
      <c r="A771" s="238"/>
      <c r="B771" s="68"/>
      <c r="C771" s="68"/>
      <c r="D771" s="68"/>
      <c r="E771" s="68"/>
      <c r="F771" s="68"/>
      <c r="G771" s="68"/>
      <c r="H771" s="68"/>
      <c r="I771" s="68"/>
      <c r="J771" s="68"/>
      <c r="K771" s="68"/>
      <c r="L771" s="68"/>
      <c r="M771" s="306"/>
      <c r="N771" s="207"/>
      <c r="O771" s="207"/>
      <c r="P771" s="307"/>
      <c r="Q771" s="68"/>
      <c r="R771" s="68"/>
      <c r="S771" s="68"/>
      <c r="T771" s="68"/>
    </row>
    <row r="772">
      <c r="A772" s="238"/>
      <c r="B772" s="68"/>
      <c r="C772" s="68"/>
      <c r="D772" s="68"/>
      <c r="E772" s="68"/>
      <c r="F772" s="68"/>
      <c r="G772" s="68"/>
      <c r="H772" s="68"/>
      <c r="I772" s="68"/>
      <c r="J772" s="68"/>
      <c r="K772" s="68"/>
      <c r="L772" s="68"/>
      <c r="M772" s="306"/>
      <c r="N772" s="207"/>
      <c r="O772" s="207"/>
      <c r="P772" s="307"/>
      <c r="Q772" s="68"/>
      <c r="R772" s="68"/>
      <c r="S772" s="68"/>
      <c r="T772" s="68"/>
    </row>
    <row r="773">
      <c r="A773" s="238"/>
      <c r="B773" s="68"/>
      <c r="C773" s="68"/>
      <c r="D773" s="68"/>
      <c r="E773" s="68"/>
      <c r="F773" s="68"/>
      <c r="G773" s="68"/>
      <c r="H773" s="68"/>
      <c r="I773" s="68"/>
      <c r="J773" s="68"/>
      <c r="K773" s="68"/>
      <c r="L773" s="68"/>
      <c r="M773" s="306"/>
      <c r="N773" s="207"/>
      <c r="O773" s="207"/>
      <c r="P773" s="307"/>
      <c r="Q773" s="68"/>
      <c r="R773" s="68"/>
      <c r="S773" s="68"/>
      <c r="T773" s="68"/>
    </row>
    <row r="774">
      <c r="A774" s="238"/>
      <c r="B774" s="68"/>
      <c r="C774" s="68"/>
      <c r="D774" s="68"/>
      <c r="E774" s="68"/>
      <c r="F774" s="68"/>
      <c r="G774" s="68"/>
      <c r="H774" s="68"/>
      <c r="I774" s="68"/>
      <c r="J774" s="68"/>
      <c r="K774" s="68"/>
      <c r="L774" s="68"/>
      <c r="M774" s="306"/>
      <c r="N774" s="207"/>
      <c r="O774" s="207"/>
      <c r="P774" s="307"/>
      <c r="Q774" s="68"/>
      <c r="R774" s="68"/>
      <c r="S774" s="68"/>
      <c r="T774" s="68"/>
    </row>
    <row r="775">
      <c r="A775" s="238"/>
      <c r="B775" s="68"/>
      <c r="C775" s="68"/>
      <c r="D775" s="68"/>
      <c r="E775" s="68"/>
      <c r="F775" s="68"/>
      <c r="G775" s="68"/>
      <c r="H775" s="68"/>
      <c r="I775" s="68"/>
      <c r="J775" s="68"/>
      <c r="K775" s="68"/>
      <c r="L775" s="68"/>
      <c r="M775" s="306"/>
      <c r="N775" s="207"/>
      <c r="O775" s="207"/>
      <c r="P775" s="307"/>
      <c r="Q775" s="68"/>
      <c r="R775" s="68"/>
      <c r="S775" s="68"/>
      <c r="T775" s="68"/>
    </row>
    <row r="776">
      <c r="A776" s="238"/>
      <c r="B776" s="68"/>
      <c r="C776" s="68"/>
      <c r="D776" s="68"/>
      <c r="E776" s="68"/>
      <c r="F776" s="68"/>
      <c r="G776" s="68"/>
      <c r="H776" s="68"/>
      <c r="I776" s="68"/>
      <c r="J776" s="68"/>
      <c r="K776" s="68"/>
      <c r="L776" s="68"/>
      <c r="M776" s="306"/>
      <c r="N776" s="207"/>
      <c r="O776" s="207"/>
      <c r="P776" s="307"/>
      <c r="Q776" s="68"/>
      <c r="R776" s="68"/>
      <c r="S776" s="68"/>
      <c r="T776" s="68"/>
    </row>
    <row r="777">
      <c r="A777" s="238"/>
      <c r="B777" s="68"/>
      <c r="C777" s="68"/>
      <c r="D777" s="68"/>
      <c r="E777" s="68"/>
      <c r="F777" s="68"/>
      <c r="G777" s="68"/>
      <c r="H777" s="68"/>
      <c r="I777" s="68"/>
      <c r="J777" s="68"/>
      <c r="K777" s="68"/>
      <c r="L777" s="68"/>
      <c r="M777" s="306"/>
      <c r="N777" s="207"/>
      <c r="O777" s="207"/>
      <c r="P777" s="307"/>
      <c r="Q777" s="68"/>
      <c r="R777" s="68"/>
      <c r="S777" s="68"/>
      <c r="T777" s="68"/>
    </row>
    <row r="778">
      <c r="A778" s="238"/>
      <c r="B778" s="68"/>
      <c r="C778" s="68"/>
      <c r="D778" s="68"/>
      <c r="E778" s="68"/>
      <c r="F778" s="68"/>
      <c r="G778" s="68"/>
      <c r="H778" s="68"/>
      <c r="I778" s="68"/>
      <c r="J778" s="68"/>
      <c r="K778" s="68"/>
      <c r="L778" s="68"/>
      <c r="M778" s="306"/>
      <c r="N778" s="207"/>
      <c r="O778" s="207"/>
      <c r="P778" s="307"/>
      <c r="Q778" s="68"/>
      <c r="R778" s="68"/>
      <c r="S778" s="68"/>
      <c r="T778" s="68"/>
    </row>
    <row r="779">
      <c r="A779" s="238"/>
      <c r="B779" s="68"/>
      <c r="C779" s="68"/>
      <c r="D779" s="68"/>
      <c r="E779" s="68"/>
      <c r="F779" s="68"/>
      <c r="G779" s="68"/>
      <c r="H779" s="68"/>
      <c r="I779" s="68"/>
      <c r="J779" s="68"/>
      <c r="K779" s="68"/>
      <c r="L779" s="68"/>
      <c r="M779" s="306"/>
      <c r="N779" s="207"/>
      <c r="O779" s="207"/>
      <c r="P779" s="307"/>
      <c r="Q779" s="68"/>
      <c r="R779" s="68"/>
      <c r="S779" s="68"/>
      <c r="T779" s="68"/>
    </row>
    <row r="780">
      <c r="A780" s="238"/>
      <c r="B780" s="68"/>
      <c r="C780" s="68"/>
      <c r="D780" s="68"/>
      <c r="E780" s="68"/>
      <c r="F780" s="68"/>
      <c r="G780" s="68"/>
      <c r="H780" s="68"/>
      <c r="I780" s="68"/>
      <c r="J780" s="68"/>
      <c r="K780" s="68"/>
      <c r="L780" s="68"/>
      <c r="M780" s="306"/>
      <c r="N780" s="207"/>
      <c r="O780" s="207"/>
      <c r="P780" s="307"/>
      <c r="Q780" s="68"/>
      <c r="R780" s="68"/>
      <c r="S780" s="68"/>
      <c r="T780" s="68"/>
    </row>
    <row r="781">
      <c r="A781" s="238"/>
      <c r="B781" s="68"/>
      <c r="C781" s="68"/>
      <c r="D781" s="68"/>
      <c r="E781" s="68"/>
      <c r="F781" s="68"/>
      <c r="G781" s="68"/>
      <c r="H781" s="68"/>
      <c r="I781" s="68"/>
      <c r="J781" s="68"/>
      <c r="K781" s="68"/>
      <c r="L781" s="68"/>
      <c r="M781" s="306"/>
      <c r="N781" s="207"/>
      <c r="O781" s="207"/>
      <c r="P781" s="307"/>
      <c r="Q781" s="68"/>
      <c r="R781" s="68"/>
      <c r="S781" s="68"/>
      <c r="T781" s="68"/>
    </row>
    <row r="782">
      <c r="A782" s="238"/>
      <c r="B782" s="68"/>
      <c r="C782" s="68"/>
      <c r="D782" s="68"/>
      <c r="E782" s="68"/>
      <c r="F782" s="68"/>
      <c r="G782" s="68"/>
      <c r="H782" s="68"/>
      <c r="I782" s="68"/>
      <c r="J782" s="68"/>
      <c r="K782" s="68"/>
      <c r="L782" s="68"/>
      <c r="M782" s="306"/>
      <c r="N782" s="207"/>
      <c r="O782" s="207"/>
      <c r="P782" s="307"/>
      <c r="Q782" s="68"/>
      <c r="R782" s="68"/>
      <c r="S782" s="68"/>
      <c r="T782" s="68"/>
    </row>
    <row r="783">
      <c r="A783" s="238"/>
      <c r="B783" s="68"/>
      <c r="C783" s="68"/>
      <c r="D783" s="68"/>
      <c r="E783" s="68"/>
      <c r="F783" s="68"/>
      <c r="G783" s="68"/>
      <c r="H783" s="68"/>
      <c r="I783" s="68"/>
      <c r="J783" s="68"/>
      <c r="K783" s="68"/>
      <c r="L783" s="68"/>
      <c r="M783" s="306"/>
      <c r="N783" s="207"/>
      <c r="O783" s="207"/>
      <c r="P783" s="307"/>
      <c r="Q783" s="68"/>
      <c r="R783" s="68"/>
      <c r="S783" s="68"/>
      <c r="T783" s="68"/>
    </row>
    <row r="784">
      <c r="A784" s="238"/>
      <c r="B784" s="68"/>
      <c r="C784" s="68"/>
      <c r="D784" s="68"/>
      <c r="E784" s="68"/>
      <c r="F784" s="68"/>
      <c r="G784" s="68"/>
      <c r="H784" s="68"/>
      <c r="I784" s="68"/>
      <c r="J784" s="68"/>
      <c r="K784" s="68"/>
      <c r="L784" s="68"/>
      <c r="M784" s="306"/>
      <c r="N784" s="207"/>
      <c r="O784" s="207"/>
      <c r="P784" s="307"/>
      <c r="Q784" s="68"/>
      <c r="R784" s="68"/>
      <c r="S784" s="68"/>
      <c r="T784" s="68"/>
    </row>
    <row r="785">
      <c r="A785" s="238"/>
      <c r="B785" s="68"/>
      <c r="C785" s="68"/>
      <c r="D785" s="68"/>
      <c r="E785" s="68"/>
      <c r="F785" s="68"/>
      <c r="G785" s="68"/>
      <c r="H785" s="68"/>
      <c r="I785" s="68"/>
      <c r="J785" s="68"/>
      <c r="K785" s="68"/>
      <c r="L785" s="68"/>
      <c r="M785" s="306"/>
      <c r="N785" s="207"/>
      <c r="O785" s="207"/>
      <c r="P785" s="307"/>
      <c r="Q785" s="68"/>
      <c r="R785" s="68"/>
      <c r="S785" s="68"/>
      <c r="T785" s="68"/>
    </row>
    <row r="786">
      <c r="A786" s="238"/>
      <c r="B786" s="68"/>
      <c r="C786" s="68"/>
      <c r="D786" s="68"/>
      <c r="E786" s="68"/>
      <c r="F786" s="68"/>
      <c r="G786" s="68"/>
      <c r="H786" s="68"/>
      <c r="I786" s="68"/>
      <c r="J786" s="68"/>
      <c r="K786" s="68"/>
      <c r="L786" s="68"/>
      <c r="M786" s="306"/>
      <c r="N786" s="207"/>
      <c r="O786" s="207"/>
      <c r="P786" s="307"/>
      <c r="Q786" s="68"/>
      <c r="R786" s="68"/>
      <c r="S786" s="68"/>
      <c r="T786" s="68"/>
    </row>
    <row r="787">
      <c r="A787" s="238"/>
      <c r="B787" s="68"/>
      <c r="C787" s="68"/>
      <c r="D787" s="68"/>
      <c r="E787" s="68"/>
      <c r="F787" s="68"/>
      <c r="G787" s="68"/>
      <c r="H787" s="68"/>
      <c r="I787" s="68"/>
      <c r="J787" s="68"/>
      <c r="K787" s="68"/>
      <c r="L787" s="68"/>
      <c r="M787" s="306"/>
      <c r="N787" s="207"/>
      <c r="O787" s="207"/>
      <c r="P787" s="307"/>
      <c r="Q787" s="68"/>
      <c r="R787" s="68"/>
      <c r="S787" s="68"/>
      <c r="T787" s="68"/>
    </row>
    <row r="788">
      <c r="A788" s="238"/>
      <c r="B788" s="68"/>
      <c r="C788" s="68"/>
      <c r="D788" s="68"/>
      <c r="E788" s="68"/>
      <c r="F788" s="68"/>
      <c r="G788" s="68"/>
      <c r="H788" s="68"/>
      <c r="I788" s="68"/>
      <c r="J788" s="68"/>
      <c r="K788" s="68"/>
      <c r="L788" s="68"/>
      <c r="M788" s="306"/>
      <c r="N788" s="207"/>
      <c r="O788" s="207"/>
      <c r="P788" s="307"/>
      <c r="Q788" s="68"/>
      <c r="R788" s="68"/>
      <c r="S788" s="68"/>
      <c r="T788" s="68"/>
    </row>
    <row r="789">
      <c r="A789" s="238"/>
      <c r="B789" s="68"/>
      <c r="C789" s="68"/>
      <c r="D789" s="68"/>
      <c r="E789" s="68"/>
      <c r="F789" s="68"/>
      <c r="G789" s="68"/>
      <c r="H789" s="68"/>
      <c r="I789" s="68"/>
      <c r="J789" s="68"/>
      <c r="K789" s="68"/>
      <c r="L789" s="68"/>
      <c r="M789" s="306"/>
      <c r="N789" s="207"/>
      <c r="O789" s="207"/>
      <c r="P789" s="307"/>
      <c r="Q789" s="68"/>
      <c r="R789" s="68"/>
      <c r="S789" s="68"/>
      <c r="T789" s="68"/>
    </row>
    <row r="790">
      <c r="A790" s="238"/>
      <c r="B790" s="68"/>
      <c r="C790" s="68"/>
      <c r="D790" s="68"/>
      <c r="E790" s="68"/>
      <c r="F790" s="68"/>
      <c r="G790" s="68"/>
      <c r="H790" s="68"/>
      <c r="I790" s="68"/>
      <c r="J790" s="68"/>
      <c r="K790" s="68"/>
      <c r="L790" s="68"/>
      <c r="M790" s="306"/>
      <c r="N790" s="207"/>
      <c r="O790" s="207"/>
      <c r="P790" s="307"/>
      <c r="Q790" s="68"/>
      <c r="R790" s="68"/>
      <c r="S790" s="68"/>
      <c r="T790" s="68"/>
    </row>
    <row r="791">
      <c r="A791" s="238"/>
      <c r="B791" s="68"/>
      <c r="C791" s="68"/>
      <c r="D791" s="68"/>
      <c r="E791" s="68"/>
      <c r="F791" s="68"/>
      <c r="G791" s="68"/>
      <c r="H791" s="68"/>
      <c r="I791" s="68"/>
      <c r="J791" s="68"/>
      <c r="K791" s="68"/>
      <c r="L791" s="68"/>
      <c r="M791" s="306"/>
      <c r="N791" s="207"/>
      <c r="O791" s="207"/>
      <c r="P791" s="307"/>
      <c r="Q791" s="68"/>
      <c r="R791" s="68"/>
      <c r="S791" s="68"/>
      <c r="T791" s="68"/>
    </row>
    <row r="792">
      <c r="A792" s="238"/>
      <c r="B792" s="68"/>
      <c r="C792" s="68"/>
      <c r="D792" s="68"/>
      <c r="E792" s="68"/>
      <c r="F792" s="68"/>
      <c r="G792" s="68"/>
      <c r="H792" s="68"/>
      <c r="I792" s="68"/>
      <c r="J792" s="68"/>
      <c r="K792" s="68"/>
      <c r="L792" s="68"/>
      <c r="M792" s="306"/>
      <c r="N792" s="207"/>
      <c r="O792" s="207"/>
      <c r="P792" s="307"/>
      <c r="Q792" s="68"/>
      <c r="R792" s="68"/>
      <c r="S792" s="68"/>
      <c r="T792" s="68"/>
    </row>
    <row r="793">
      <c r="A793" s="238"/>
      <c r="B793" s="68"/>
      <c r="C793" s="68"/>
      <c r="D793" s="68"/>
      <c r="E793" s="68"/>
      <c r="F793" s="68"/>
      <c r="G793" s="68"/>
      <c r="H793" s="68"/>
      <c r="I793" s="68"/>
      <c r="J793" s="68"/>
      <c r="K793" s="68"/>
      <c r="L793" s="68"/>
      <c r="M793" s="306"/>
      <c r="N793" s="207"/>
      <c r="O793" s="207"/>
      <c r="P793" s="307"/>
      <c r="Q793" s="68"/>
      <c r="R793" s="68"/>
      <c r="S793" s="68"/>
      <c r="T793" s="68"/>
    </row>
    <row r="794">
      <c r="A794" s="238"/>
      <c r="B794" s="68"/>
      <c r="C794" s="68"/>
      <c r="D794" s="68"/>
      <c r="E794" s="68"/>
      <c r="F794" s="68"/>
      <c r="G794" s="68"/>
      <c r="H794" s="68"/>
      <c r="I794" s="68"/>
      <c r="J794" s="68"/>
      <c r="K794" s="68"/>
      <c r="L794" s="68"/>
      <c r="M794" s="306"/>
      <c r="N794" s="207"/>
      <c r="O794" s="207"/>
      <c r="P794" s="307"/>
      <c r="Q794" s="68"/>
      <c r="R794" s="68"/>
      <c r="S794" s="68"/>
      <c r="T794" s="68"/>
    </row>
    <row r="795">
      <c r="A795" s="238"/>
      <c r="B795" s="68"/>
      <c r="C795" s="68"/>
      <c r="D795" s="68"/>
      <c r="E795" s="68"/>
      <c r="F795" s="68"/>
      <c r="G795" s="68"/>
      <c r="H795" s="68"/>
      <c r="I795" s="68"/>
      <c r="J795" s="68"/>
      <c r="K795" s="68"/>
      <c r="L795" s="68"/>
      <c r="M795" s="306"/>
      <c r="N795" s="207"/>
      <c r="O795" s="207"/>
      <c r="P795" s="307"/>
      <c r="Q795" s="68"/>
      <c r="R795" s="68"/>
      <c r="S795" s="68"/>
      <c r="T795" s="68"/>
    </row>
    <row r="796">
      <c r="A796" s="238"/>
      <c r="B796" s="68"/>
      <c r="C796" s="68"/>
      <c r="D796" s="68"/>
      <c r="E796" s="68"/>
      <c r="F796" s="68"/>
      <c r="G796" s="68"/>
      <c r="H796" s="68"/>
      <c r="I796" s="68"/>
      <c r="J796" s="68"/>
      <c r="K796" s="68"/>
      <c r="L796" s="68"/>
      <c r="M796" s="306"/>
      <c r="N796" s="207"/>
      <c r="O796" s="207"/>
      <c r="P796" s="307"/>
      <c r="Q796" s="68"/>
      <c r="R796" s="68"/>
      <c r="S796" s="68"/>
      <c r="T796" s="68"/>
    </row>
    <row r="797">
      <c r="A797" s="238"/>
      <c r="B797" s="68"/>
      <c r="C797" s="68"/>
      <c r="D797" s="68"/>
      <c r="E797" s="68"/>
      <c r="F797" s="68"/>
      <c r="G797" s="68"/>
      <c r="H797" s="68"/>
      <c r="I797" s="68"/>
      <c r="J797" s="68"/>
      <c r="K797" s="68"/>
      <c r="L797" s="68"/>
      <c r="M797" s="306"/>
      <c r="N797" s="207"/>
      <c r="O797" s="207"/>
      <c r="P797" s="307"/>
      <c r="Q797" s="68"/>
      <c r="R797" s="68"/>
      <c r="S797" s="68"/>
      <c r="T797" s="68"/>
    </row>
    <row r="798">
      <c r="A798" s="238"/>
      <c r="B798" s="68"/>
      <c r="C798" s="68"/>
      <c r="D798" s="68"/>
      <c r="E798" s="68"/>
      <c r="F798" s="68"/>
      <c r="G798" s="68"/>
      <c r="H798" s="68"/>
      <c r="I798" s="68"/>
      <c r="J798" s="68"/>
      <c r="K798" s="68"/>
      <c r="L798" s="68"/>
      <c r="M798" s="306"/>
      <c r="N798" s="207"/>
      <c r="O798" s="207"/>
      <c r="P798" s="307"/>
      <c r="Q798" s="68"/>
      <c r="R798" s="68"/>
      <c r="S798" s="68"/>
      <c r="T798" s="68"/>
    </row>
    <row r="799">
      <c r="A799" s="238"/>
      <c r="B799" s="68"/>
      <c r="C799" s="68"/>
      <c r="D799" s="68"/>
      <c r="E799" s="68"/>
      <c r="F799" s="68"/>
      <c r="G799" s="68"/>
      <c r="H799" s="68"/>
      <c r="I799" s="68"/>
      <c r="J799" s="68"/>
      <c r="K799" s="68"/>
      <c r="L799" s="68"/>
      <c r="M799" s="306"/>
      <c r="N799" s="207"/>
      <c r="O799" s="207"/>
      <c r="P799" s="307"/>
      <c r="Q799" s="68"/>
      <c r="R799" s="68"/>
      <c r="S799" s="68"/>
      <c r="T799" s="68"/>
    </row>
    <row r="800">
      <c r="A800" s="238"/>
      <c r="B800" s="68"/>
      <c r="C800" s="68"/>
      <c r="D800" s="68"/>
      <c r="E800" s="68"/>
      <c r="F800" s="68"/>
      <c r="G800" s="68"/>
      <c r="H800" s="68"/>
      <c r="I800" s="68"/>
      <c r="J800" s="68"/>
      <c r="K800" s="68"/>
      <c r="L800" s="68"/>
      <c r="M800" s="306"/>
      <c r="N800" s="207"/>
      <c r="O800" s="207"/>
      <c r="P800" s="307"/>
      <c r="Q800" s="68"/>
      <c r="R800" s="68"/>
      <c r="S800" s="68"/>
      <c r="T800" s="68"/>
    </row>
    <row r="801">
      <c r="A801" s="238"/>
      <c r="B801" s="68"/>
      <c r="C801" s="68"/>
      <c r="D801" s="68"/>
      <c r="E801" s="68"/>
      <c r="F801" s="68"/>
      <c r="G801" s="68"/>
      <c r="H801" s="68"/>
      <c r="I801" s="68"/>
      <c r="J801" s="68"/>
      <c r="K801" s="68"/>
      <c r="L801" s="68"/>
      <c r="M801" s="306"/>
      <c r="N801" s="207"/>
      <c r="O801" s="207"/>
      <c r="P801" s="307"/>
      <c r="Q801" s="68"/>
      <c r="R801" s="68"/>
      <c r="S801" s="68"/>
      <c r="T801" s="68"/>
    </row>
    <row r="802">
      <c r="A802" s="238"/>
      <c r="B802" s="68"/>
      <c r="C802" s="68"/>
      <c r="D802" s="68"/>
      <c r="E802" s="68"/>
      <c r="F802" s="68"/>
      <c r="G802" s="68"/>
      <c r="H802" s="68"/>
      <c r="I802" s="68"/>
      <c r="J802" s="68"/>
      <c r="K802" s="68"/>
      <c r="L802" s="68"/>
      <c r="M802" s="306"/>
      <c r="N802" s="207"/>
      <c r="O802" s="207"/>
      <c r="P802" s="307"/>
      <c r="Q802" s="68"/>
      <c r="R802" s="68"/>
      <c r="S802" s="68"/>
      <c r="T802" s="68"/>
    </row>
    <row r="803">
      <c r="A803" s="238"/>
      <c r="B803" s="68"/>
      <c r="C803" s="68"/>
      <c r="D803" s="68"/>
      <c r="E803" s="68"/>
      <c r="F803" s="68"/>
      <c r="G803" s="68"/>
      <c r="H803" s="68"/>
      <c r="I803" s="68"/>
      <c r="J803" s="68"/>
      <c r="K803" s="68"/>
      <c r="L803" s="68"/>
      <c r="M803" s="306"/>
      <c r="N803" s="207"/>
      <c r="O803" s="207"/>
      <c r="P803" s="307"/>
      <c r="Q803" s="68"/>
      <c r="R803" s="68"/>
      <c r="S803" s="68"/>
      <c r="T803" s="68"/>
    </row>
    <row r="804">
      <c r="A804" s="238"/>
      <c r="B804" s="68"/>
      <c r="C804" s="68"/>
      <c r="D804" s="68"/>
      <c r="E804" s="68"/>
      <c r="F804" s="68"/>
      <c r="G804" s="68"/>
      <c r="H804" s="68"/>
      <c r="I804" s="68"/>
      <c r="J804" s="68"/>
      <c r="K804" s="68"/>
      <c r="L804" s="68"/>
      <c r="M804" s="306"/>
      <c r="N804" s="207"/>
      <c r="O804" s="207"/>
      <c r="P804" s="307"/>
      <c r="Q804" s="68"/>
      <c r="R804" s="68"/>
      <c r="S804" s="68"/>
      <c r="T804" s="68"/>
    </row>
    <row r="805">
      <c r="A805" s="238"/>
      <c r="B805" s="68"/>
      <c r="C805" s="68"/>
      <c r="D805" s="68"/>
      <c r="E805" s="68"/>
      <c r="F805" s="68"/>
      <c r="G805" s="68"/>
      <c r="H805" s="68"/>
      <c r="I805" s="68"/>
      <c r="J805" s="68"/>
      <c r="K805" s="68"/>
      <c r="L805" s="68"/>
      <c r="M805" s="306"/>
      <c r="N805" s="207"/>
      <c r="O805" s="207"/>
      <c r="P805" s="307"/>
      <c r="Q805" s="68"/>
      <c r="R805" s="68"/>
      <c r="S805" s="68"/>
      <c r="T805" s="68"/>
    </row>
    <row r="806">
      <c r="A806" s="238"/>
      <c r="B806" s="68"/>
      <c r="C806" s="68"/>
      <c r="D806" s="68"/>
      <c r="E806" s="68"/>
      <c r="F806" s="68"/>
      <c r="G806" s="68"/>
      <c r="H806" s="68"/>
      <c r="I806" s="68"/>
      <c r="J806" s="68"/>
      <c r="K806" s="68"/>
      <c r="L806" s="68"/>
      <c r="M806" s="306"/>
      <c r="N806" s="207"/>
      <c r="O806" s="207"/>
      <c r="P806" s="307"/>
      <c r="Q806" s="68"/>
      <c r="R806" s="68"/>
      <c r="S806" s="68"/>
      <c r="T806" s="68"/>
    </row>
    <row r="807">
      <c r="A807" s="238"/>
      <c r="B807" s="68"/>
      <c r="C807" s="68"/>
      <c r="D807" s="68"/>
      <c r="E807" s="68"/>
      <c r="F807" s="68"/>
      <c r="G807" s="68"/>
      <c r="H807" s="68"/>
      <c r="I807" s="68"/>
      <c r="J807" s="68"/>
      <c r="K807" s="68"/>
      <c r="L807" s="68"/>
      <c r="M807" s="306"/>
      <c r="N807" s="207"/>
      <c r="O807" s="207"/>
      <c r="P807" s="307"/>
      <c r="Q807" s="68"/>
      <c r="R807" s="68"/>
      <c r="S807" s="68"/>
      <c r="T807" s="68"/>
    </row>
    <row r="808">
      <c r="A808" s="238"/>
      <c r="B808" s="68"/>
      <c r="C808" s="68"/>
      <c r="D808" s="68"/>
      <c r="E808" s="68"/>
      <c r="F808" s="68"/>
      <c r="G808" s="68"/>
      <c r="H808" s="68"/>
      <c r="I808" s="68"/>
      <c r="J808" s="68"/>
      <c r="K808" s="68"/>
      <c r="L808" s="68"/>
      <c r="M808" s="306"/>
      <c r="N808" s="207"/>
      <c r="O808" s="207"/>
      <c r="P808" s="307"/>
      <c r="Q808" s="68"/>
      <c r="R808" s="68"/>
      <c r="S808" s="68"/>
      <c r="T808" s="68"/>
    </row>
    <row r="809">
      <c r="A809" s="238"/>
      <c r="B809" s="68"/>
      <c r="C809" s="68"/>
      <c r="D809" s="68"/>
      <c r="E809" s="68"/>
      <c r="F809" s="68"/>
      <c r="G809" s="68"/>
      <c r="H809" s="68"/>
      <c r="I809" s="68"/>
      <c r="J809" s="68"/>
      <c r="K809" s="68"/>
      <c r="L809" s="68"/>
      <c r="M809" s="306"/>
      <c r="N809" s="207"/>
      <c r="O809" s="207"/>
      <c r="P809" s="307"/>
      <c r="Q809" s="68"/>
      <c r="R809" s="68"/>
      <c r="S809" s="68"/>
      <c r="T809" s="68"/>
    </row>
    <row r="810">
      <c r="A810" s="238"/>
      <c r="B810" s="68"/>
      <c r="C810" s="68"/>
      <c r="D810" s="68"/>
      <c r="E810" s="68"/>
      <c r="F810" s="68"/>
      <c r="G810" s="68"/>
      <c r="H810" s="68"/>
      <c r="I810" s="68"/>
      <c r="J810" s="68"/>
      <c r="K810" s="68"/>
      <c r="L810" s="68"/>
      <c r="M810" s="306"/>
      <c r="N810" s="207"/>
      <c r="O810" s="207"/>
      <c r="P810" s="307"/>
      <c r="Q810" s="68"/>
      <c r="R810" s="68"/>
      <c r="S810" s="68"/>
      <c r="T810" s="68"/>
    </row>
    <row r="811">
      <c r="A811" s="238"/>
      <c r="B811" s="68"/>
      <c r="C811" s="68"/>
      <c r="D811" s="68"/>
      <c r="E811" s="68"/>
      <c r="F811" s="68"/>
      <c r="G811" s="68"/>
      <c r="H811" s="68"/>
      <c r="I811" s="68"/>
      <c r="J811" s="68"/>
      <c r="K811" s="68"/>
      <c r="L811" s="68"/>
      <c r="M811" s="306"/>
      <c r="N811" s="207"/>
      <c r="O811" s="207"/>
      <c r="P811" s="307"/>
      <c r="Q811" s="68"/>
      <c r="R811" s="68"/>
      <c r="S811" s="68"/>
      <c r="T811" s="68"/>
    </row>
    <row r="812">
      <c r="A812" s="238"/>
      <c r="B812" s="68"/>
      <c r="C812" s="68"/>
      <c r="D812" s="68"/>
      <c r="E812" s="68"/>
      <c r="F812" s="68"/>
      <c r="G812" s="68"/>
      <c r="H812" s="68"/>
      <c r="I812" s="68"/>
      <c r="J812" s="68"/>
      <c r="K812" s="68"/>
      <c r="L812" s="68"/>
      <c r="M812" s="306"/>
      <c r="N812" s="207"/>
      <c r="O812" s="207"/>
      <c r="P812" s="307"/>
      <c r="Q812" s="68"/>
      <c r="R812" s="68"/>
      <c r="S812" s="68"/>
      <c r="T812" s="68"/>
    </row>
    <row r="813">
      <c r="A813" s="238"/>
      <c r="B813" s="68"/>
      <c r="C813" s="68"/>
      <c r="D813" s="68"/>
      <c r="E813" s="68"/>
      <c r="F813" s="68"/>
      <c r="G813" s="68"/>
      <c r="H813" s="68"/>
      <c r="I813" s="68"/>
      <c r="J813" s="68"/>
      <c r="K813" s="68"/>
      <c r="L813" s="68"/>
      <c r="M813" s="306"/>
      <c r="N813" s="207"/>
      <c r="O813" s="207"/>
      <c r="P813" s="307"/>
      <c r="Q813" s="68"/>
      <c r="R813" s="68"/>
      <c r="S813" s="68"/>
      <c r="T813" s="68"/>
    </row>
    <row r="814">
      <c r="A814" s="238"/>
      <c r="B814" s="68"/>
      <c r="C814" s="68"/>
      <c r="D814" s="68"/>
      <c r="E814" s="68"/>
      <c r="F814" s="68"/>
      <c r="G814" s="68"/>
      <c r="H814" s="68"/>
      <c r="I814" s="68"/>
      <c r="J814" s="68"/>
      <c r="K814" s="68"/>
      <c r="L814" s="68"/>
      <c r="M814" s="306"/>
      <c r="N814" s="207"/>
      <c r="O814" s="207"/>
      <c r="P814" s="307"/>
      <c r="Q814" s="68"/>
      <c r="R814" s="68"/>
      <c r="S814" s="68"/>
      <c r="T814" s="68"/>
    </row>
    <row r="815">
      <c r="A815" s="238"/>
      <c r="B815" s="68"/>
      <c r="C815" s="68"/>
      <c r="D815" s="68"/>
      <c r="E815" s="68"/>
      <c r="F815" s="68"/>
      <c r="G815" s="68"/>
      <c r="H815" s="68"/>
      <c r="I815" s="68"/>
      <c r="J815" s="68"/>
      <c r="K815" s="68"/>
      <c r="L815" s="68"/>
      <c r="M815" s="306"/>
      <c r="N815" s="207"/>
      <c r="O815" s="207"/>
      <c r="P815" s="307"/>
      <c r="Q815" s="68"/>
      <c r="R815" s="68"/>
      <c r="S815" s="68"/>
      <c r="T815" s="68"/>
    </row>
    <row r="816">
      <c r="A816" s="238"/>
      <c r="B816" s="68"/>
      <c r="C816" s="68"/>
      <c r="D816" s="68"/>
      <c r="E816" s="68"/>
      <c r="F816" s="68"/>
      <c r="G816" s="68"/>
      <c r="H816" s="68"/>
      <c r="I816" s="68"/>
      <c r="J816" s="68"/>
      <c r="K816" s="68"/>
      <c r="L816" s="68"/>
      <c r="M816" s="306"/>
      <c r="N816" s="207"/>
      <c r="O816" s="207"/>
      <c r="P816" s="307"/>
      <c r="Q816" s="68"/>
      <c r="R816" s="68"/>
      <c r="S816" s="68"/>
      <c r="T816" s="68"/>
    </row>
    <row r="817">
      <c r="A817" s="238"/>
      <c r="B817" s="68"/>
      <c r="C817" s="68"/>
      <c r="D817" s="68"/>
      <c r="E817" s="68"/>
      <c r="F817" s="68"/>
      <c r="G817" s="68"/>
      <c r="H817" s="68"/>
      <c r="I817" s="68"/>
      <c r="J817" s="68"/>
      <c r="K817" s="68"/>
      <c r="L817" s="68"/>
      <c r="M817" s="306"/>
      <c r="N817" s="207"/>
      <c r="O817" s="207"/>
      <c r="P817" s="307"/>
      <c r="Q817" s="68"/>
      <c r="R817" s="68"/>
      <c r="S817" s="68"/>
      <c r="T817" s="68"/>
    </row>
    <row r="818">
      <c r="A818" s="238"/>
      <c r="B818" s="68"/>
      <c r="C818" s="68"/>
      <c r="D818" s="68"/>
      <c r="E818" s="68"/>
      <c r="F818" s="68"/>
      <c r="G818" s="68"/>
      <c r="H818" s="68"/>
      <c r="I818" s="68"/>
      <c r="J818" s="68"/>
      <c r="K818" s="68"/>
      <c r="L818" s="68"/>
      <c r="M818" s="306"/>
      <c r="N818" s="207"/>
      <c r="O818" s="207"/>
      <c r="P818" s="307"/>
      <c r="Q818" s="68"/>
      <c r="R818" s="68"/>
      <c r="S818" s="68"/>
      <c r="T818" s="68"/>
    </row>
    <row r="819">
      <c r="A819" s="238"/>
      <c r="B819" s="68"/>
      <c r="C819" s="68"/>
      <c r="D819" s="68"/>
      <c r="E819" s="68"/>
      <c r="F819" s="68"/>
      <c r="G819" s="68"/>
      <c r="H819" s="68"/>
      <c r="I819" s="68"/>
      <c r="J819" s="68"/>
      <c r="K819" s="68"/>
      <c r="L819" s="68"/>
      <c r="M819" s="306"/>
      <c r="N819" s="207"/>
      <c r="O819" s="207"/>
      <c r="P819" s="307"/>
      <c r="Q819" s="68"/>
      <c r="R819" s="68"/>
      <c r="S819" s="68"/>
      <c r="T819" s="68"/>
    </row>
    <row r="820">
      <c r="A820" s="238"/>
      <c r="B820" s="68"/>
      <c r="C820" s="68"/>
      <c r="D820" s="68"/>
      <c r="E820" s="68"/>
      <c r="F820" s="68"/>
      <c r="G820" s="68"/>
      <c r="H820" s="68"/>
      <c r="I820" s="68"/>
      <c r="J820" s="68"/>
      <c r="K820" s="68"/>
      <c r="L820" s="68"/>
      <c r="M820" s="306"/>
      <c r="N820" s="207"/>
      <c r="O820" s="207"/>
      <c r="P820" s="307"/>
      <c r="Q820" s="68"/>
      <c r="R820" s="68"/>
      <c r="S820" s="68"/>
      <c r="T820" s="68"/>
    </row>
    <row r="821">
      <c r="A821" s="238"/>
      <c r="B821" s="68"/>
      <c r="C821" s="68"/>
      <c r="D821" s="68"/>
      <c r="E821" s="68"/>
      <c r="F821" s="68"/>
      <c r="G821" s="68"/>
      <c r="H821" s="68"/>
      <c r="I821" s="68"/>
      <c r="J821" s="68"/>
      <c r="K821" s="68"/>
      <c r="L821" s="68"/>
      <c r="M821" s="306"/>
      <c r="N821" s="207"/>
      <c r="O821" s="207"/>
      <c r="P821" s="307"/>
      <c r="Q821" s="68"/>
      <c r="R821" s="68"/>
      <c r="S821" s="68"/>
      <c r="T821" s="68"/>
    </row>
    <row r="822">
      <c r="A822" s="238"/>
      <c r="B822" s="68"/>
      <c r="C822" s="68"/>
      <c r="D822" s="68"/>
      <c r="E822" s="68"/>
      <c r="F822" s="68"/>
      <c r="G822" s="68"/>
      <c r="H822" s="68"/>
      <c r="I822" s="68"/>
      <c r="J822" s="68"/>
      <c r="K822" s="68"/>
      <c r="L822" s="68"/>
      <c r="M822" s="306"/>
      <c r="N822" s="207"/>
      <c r="O822" s="207"/>
      <c r="P822" s="307"/>
      <c r="Q822" s="68"/>
      <c r="R822" s="68"/>
      <c r="S822" s="68"/>
      <c r="T822" s="68"/>
    </row>
    <row r="823">
      <c r="A823" s="238"/>
      <c r="B823" s="68"/>
      <c r="C823" s="68"/>
      <c r="D823" s="68"/>
      <c r="E823" s="68"/>
      <c r="F823" s="68"/>
      <c r="G823" s="68"/>
      <c r="H823" s="68"/>
      <c r="I823" s="68"/>
      <c r="J823" s="68"/>
      <c r="K823" s="68"/>
      <c r="L823" s="68"/>
      <c r="M823" s="306"/>
      <c r="N823" s="207"/>
      <c r="O823" s="207"/>
      <c r="P823" s="307"/>
      <c r="Q823" s="68"/>
      <c r="R823" s="68"/>
      <c r="S823" s="68"/>
      <c r="T823" s="68"/>
    </row>
    <row r="824">
      <c r="A824" s="238"/>
      <c r="B824" s="68"/>
      <c r="C824" s="68"/>
      <c r="D824" s="68"/>
      <c r="E824" s="68"/>
      <c r="F824" s="68"/>
      <c r="G824" s="68"/>
      <c r="H824" s="68"/>
      <c r="I824" s="68"/>
      <c r="J824" s="68"/>
      <c r="K824" s="68"/>
      <c r="L824" s="68"/>
      <c r="M824" s="306"/>
      <c r="N824" s="207"/>
      <c r="O824" s="207"/>
      <c r="P824" s="307"/>
      <c r="Q824" s="68"/>
      <c r="R824" s="68"/>
      <c r="S824" s="68"/>
      <c r="T824" s="68"/>
    </row>
    <row r="825">
      <c r="A825" s="238"/>
      <c r="B825" s="68"/>
      <c r="C825" s="68"/>
      <c r="D825" s="68"/>
      <c r="E825" s="68"/>
      <c r="F825" s="68"/>
      <c r="G825" s="68"/>
      <c r="H825" s="68"/>
      <c r="I825" s="68"/>
      <c r="J825" s="68"/>
      <c r="K825" s="68"/>
      <c r="L825" s="68"/>
      <c r="M825" s="306"/>
      <c r="N825" s="207"/>
      <c r="O825" s="207"/>
      <c r="P825" s="307"/>
      <c r="Q825" s="68"/>
      <c r="R825" s="68"/>
      <c r="S825" s="68"/>
      <c r="T825" s="68"/>
    </row>
    <row r="826">
      <c r="A826" s="238"/>
      <c r="B826" s="68"/>
      <c r="C826" s="68"/>
      <c r="D826" s="68"/>
      <c r="E826" s="68"/>
      <c r="F826" s="68"/>
      <c r="G826" s="68"/>
      <c r="H826" s="68"/>
      <c r="I826" s="68"/>
      <c r="J826" s="68"/>
      <c r="K826" s="68"/>
      <c r="L826" s="68"/>
      <c r="M826" s="306"/>
      <c r="N826" s="207"/>
      <c r="O826" s="207"/>
      <c r="P826" s="307"/>
      <c r="Q826" s="68"/>
      <c r="R826" s="68"/>
      <c r="S826" s="68"/>
      <c r="T826" s="68"/>
    </row>
    <row r="827">
      <c r="A827" s="238"/>
      <c r="B827" s="68"/>
      <c r="C827" s="68"/>
      <c r="D827" s="68"/>
      <c r="E827" s="68"/>
      <c r="F827" s="68"/>
      <c r="G827" s="68"/>
      <c r="H827" s="68"/>
      <c r="I827" s="68"/>
      <c r="J827" s="68"/>
      <c r="K827" s="68"/>
      <c r="L827" s="68"/>
      <c r="M827" s="306"/>
      <c r="N827" s="207"/>
      <c r="O827" s="207"/>
      <c r="P827" s="307"/>
      <c r="Q827" s="68"/>
      <c r="R827" s="68"/>
      <c r="S827" s="68"/>
      <c r="T827" s="68"/>
    </row>
    <row r="828">
      <c r="A828" s="238"/>
      <c r="B828" s="68"/>
      <c r="C828" s="68"/>
      <c r="D828" s="68"/>
      <c r="E828" s="68"/>
      <c r="F828" s="68"/>
      <c r="G828" s="68"/>
      <c r="H828" s="68"/>
      <c r="I828" s="68"/>
      <c r="J828" s="68"/>
      <c r="K828" s="68"/>
      <c r="L828" s="68"/>
      <c r="M828" s="306"/>
      <c r="N828" s="207"/>
      <c r="O828" s="207"/>
      <c r="P828" s="307"/>
      <c r="Q828" s="68"/>
      <c r="R828" s="68"/>
      <c r="S828" s="68"/>
      <c r="T828" s="68"/>
    </row>
    <row r="829">
      <c r="A829" s="238"/>
      <c r="B829" s="68"/>
      <c r="C829" s="68"/>
      <c r="D829" s="68"/>
      <c r="E829" s="68"/>
      <c r="F829" s="68"/>
      <c r="G829" s="68"/>
      <c r="H829" s="68"/>
      <c r="I829" s="68"/>
      <c r="J829" s="68"/>
      <c r="K829" s="68"/>
      <c r="L829" s="68"/>
      <c r="M829" s="306"/>
      <c r="N829" s="207"/>
      <c r="O829" s="207"/>
      <c r="P829" s="307"/>
      <c r="Q829" s="68"/>
      <c r="R829" s="68"/>
      <c r="S829" s="68"/>
      <c r="T829" s="68"/>
    </row>
    <row r="830">
      <c r="A830" s="238"/>
      <c r="B830" s="68"/>
      <c r="C830" s="68"/>
      <c r="D830" s="68"/>
      <c r="E830" s="68"/>
      <c r="F830" s="68"/>
      <c r="G830" s="68"/>
      <c r="H830" s="68"/>
      <c r="I830" s="68"/>
      <c r="J830" s="68"/>
      <c r="K830" s="68"/>
      <c r="L830" s="68"/>
      <c r="M830" s="306"/>
      <c r="N830" s="207"/>
      <c r="O830" s="207"/>
      <c r="P830" s="307"/>
      <c r="Q830" s="68"/>
      <c r="R830" s="68"/>
      <c r="S830" s="68"/>
      <c r="T830" s="68"/>
    </row>
    <row r="831">
      <c r="A831" s="238"/>
      <c r="B831" s="68"/>
      <c r="C831" s="68"/>
      <c r="D831" s="68"/>
      <c r="E831" s="68"/>
      <c r="F831" s="68"/>
      <c r="G831" s="68"/>
      <c r="H831" s="68"/>
      <c r="I831" s="68"/>
      <c r="J831" s="68"/>
      <c r="K831" s="68"/>
      <c r="L831" s="68"/>
      <c r="M831" s="306"/>
      <c r="N831" s="207"/>
      <c r="O831" s="207"/>
      <c r="P831" s="307"/>
      <c r="Q831" s="68"/>
      <c r="R831" s="68"/>
      <c r="S831" s="68"/>
      <c r="T831" s="68"/>
    </row>
    <row r="832">
      <c r="A832" s="238"/>
      <c r="B832" s="68"/>
      <c r="C832" s="68"/>
      <c r="D832" s="68"/>
      <c r="E832" s="68"/>
      <c r="F832" s="68"/>
      <c r="G832" s="68"/>
      <c r="H832" s="68"/>
      <c r="I832" s="68"/>
      <c r="J832" s="68"/>
      <c r="K832" s="68"/>
      <c r="L832" s="68"/>
      <c r="M832" s="306"/>
      <c r="N832" s="207"/>
      <c r="O832" s="207"/>
      <c r="P832" s="307"/>
      <c r="Q832" s="68"/>
      <c r="R832" s="68"/>
      <c r="S832" s="68"/>
      <c r="T832" s="68"/>
    </row>
    <row r="833">
      <c r="A833" s="238"/>
      <c r="B833" s="68"/>
      <c r="C833" s="68"/>
      <c r="D833" s="68"/>
      <c r="E833" s="68"/>
      <c r="F833" s="68"/>
      <c r="G833" s="68"/>
      <c r="H833" s="68"/>
      <c r="I833" s="68"/>
      <c r="J833" s="68"/>
      <c r="K833" s="68"/>
      <c r="L833" s="68"/>
      <c r="M833" s="306"/>
      <c r="N833" s="207"/>
      <c r="O833" s="207"/>
      <c r="P833" s="307"/>
      <c r="Q833" s="68"/>
      <c r="R833" s="68"/>
      <c r="S833" s="68"/>
      <c r="T833" s="68"/>
    </row>
    <row r="834">
      <c r="A834" s="238"/>
      <c r="B834" s="68"/>
      <c r="C834" s="68"/>
      <c r="D834" s="68"/>
      <c r="E834" s="68"/>
      <c r="F834" s="68"/>
      <c r="G834" s="68"/>
      <c r="H834" s="68"/>
      <c r="I834" s="68"/>
      <c r="J834" s="68"/>
      <c r="K834" s="68"/>
      <c r="L834" s="68"/>
      <c r="M834" s="306"/>
      <c r="N834" s="207"/>
      <c r="O834" s="207"/>
      <c r="P834" s="307"/>
      <c r="Q834" s="68"/>
      <c r="R834" s="68"/>
      <c r="S834" s="68"/>
      <c r="T834" s="68"/>
    </row>
    <row r="835">
      <c r="A835" s="238"/>
      <c r="B835" s="68"/>
      <c r="C835" s="68"/>
      <c r="D835" s="68"/>
      <c r="E835" s="68"/>
      <c r="F835" s="68"/>
      <c r="G835" s="68"/>
      <c r="H835" s="68"/>
      <c r="I835" s="68"/>
      <c r="J835" s="68"/>
      <c r="K835" s="68"/>
      <c r="L835" s="68"/>
      <c r="M835" s="306"/>
      <c r="N835" s="207"/>
      <c r="O835" s="207"/>
      <c r="P835" s="307"/>
      <c r="Q835" s="68"/>
      <c r="R835" s="68"/>
      <c r="S835" s="68"/>
      <c r="T835" s="68"/>
    </row>
    <row r="836">
      <c r="A836" s="238"/>
      <c r="B836" s="68"/>
      <c r="C836" s="68"/>
      <c r="D836" s="68"/>
      <c r="E836" s="68"/>
      <c r="F836" s="68"/>
      <c r="G836" s="68"/>
      <c r="H836" s="68"/>
      <c r="I836" s="68"/>
      <c r="J836" s="68"/>
      <c r="K836" s="68"/>
      <c r="L836" s="68"/>
      <c r="M836" s="306"/>
      <c r="N836" s="207"/>
      <c r="O836" s="207"/>
      <c r="P836" s="307"/>
      <c r="Q836" s="68"/>
      <c r="R836" s="68"/>
      <c r="S836" s="68"/>
      <c r="T836" s="68"/>
    </row>
    <row r="837">
      <c r="A837" s="238"/>
      <c r="B837" s="68"/>
      <c r="C837" s="68"/>
      <c r="D837" s="68"/>
      <c r="E837" s="68"/>
      <c r="F837" s="68"/>
      <c r="G837" s="68"/>
      <c r="H837" s="68"/>
      <c r="I837" s="68"/>
      <c r="J837" s="68"/>
      <c r="K837" s="68"/>
      <c r="L837" s="68"/>
      <c r="M837" s="306"/>
      <c r="N837" s="207"/>
      <c r="O837" s="207"/>
      <c r="P837" s="307"/>
      <c r="Q837" s="68"/>
      <c r="R837" s="68"/>
      <c r="S837" s="68"/>
      <c r="T837" s="68"/>
    </row>
    <row r="838">
      <c r="A838" s="238"/>
      <c r="B838" s="68"/>
      <c r="C838" s="68"/>
      <c r="D838" s="68"/>
      <c r="E838" s="68"/>
      <c r="F838" s="68"/>
      <c r="G838" s="68"/>
      <c r="H838" s="68"/>
      <c r="I838" s="68"/>
      <c r="J838" s="68"/>
      <c r="K838" s="68"/>
      <c r="L838" s="68"/>
      <c r="M838" s="306"/>
      <c r="N838" s="207"/>
      <c r="O838" s="207"/>
      <c r="P838" s="307"/>
      <c r="Q838" s="68"/>
      <c r="R838" s="68"/>
      <c r="S838" s="68"/>
      <c r="T838" s="68"/>
    </row>
    <row r="839">
      <c r="A839" s="238"/>
      <c r="B839" s="68"/>
      <c r="C839" s="68"/>
      <c r="D839" s="68"/>
      <c r="E839" s="68"/>
      <c r="F839" s="68"/>
      <c r="G839" s="68"/>
      <c r="H839" s="68"/>
      <c r="I839" s="68"/>
      <c r="J839" s="68"/>
      <c r="K839" s="68"/>
      <c r="L839" s="68"/>
      <c r="M839" s="306"/>
      <c r="N839" s="207"/>
      <c r="O839" s="207"/>
      <c r="P839" s="307"/>
      <c r="Q839" s="68"/>
      <c r="R839" s="68"/>
      <c r="S839" s="68"/>
      <c r="T839" s="68"/>
    </row>
    <row r="840">
      <c r="A840" s="238"/>
      <c r="B840" s="68"/>
      <c r="C840" s="68"/>
      <c r="D840" s="68"/>
      <c r="E840" s="68"/>
      <c r="F840" s="68"/>
      <c r="G840" s="68"/>
      <c r="H840" s="68"/>
      <c r="I840" s="68"/>
      <c r="J840" s="68"/>
      <c r="K840" s="68"/>
      <c r="L840" s="68"/>
      <c r="M840" s="306"/>
      <c r="N840" s="207"/>
      <c r="O840" s="207"/>
      <c r="P840" s="307"/>
      <c r="Q840" s="68"/>
      <c r="R840" s="68"/>
      <c r="S840" s="68"/>
      <c r="T840" s="68"/>
    </row>
    <row r="841">
      <c r="A841" s="238"/>
      <c r="B841" s="68"/>
      <c r="C841" s="68"/>
      <c r="D841" s="68"/>
      <c r="E841" s="68"/>
      <c r="F841" s="68"/>
      <c r="G841" s="68"/>
      <c r="H841" s="68"/>
      <c r="I841" s="68"/>
      <c r="J841" s="68"/>
      <c r="K841" s="68"/>
      <c r="L841" s="68"/>
      <c r="M841" s="306"/>
      <c r="N841" s="207"/>
      <c r="O841" s="207"/>
      <c r="P841" s="307"/>
      <c r="Q841" s="68"/>
      <c r="R841" s="68"/>
      <c r="S841" s="68"/>
      <c r="T841" s="68"/>
    </row>
    <row r="842">
      <c r="A842" s="238"/>
      <c r="B842" s="68"/>
      <c r="C842" s="68"/>
      <c r="D842" s="68"/>
      <c r="E842" s="68"/>
      <c r="F842" s="68"/>
      <c r="G842" s="68"/>
      <c r="H842" s="68"/>
      <c r="I842" s="68"/>
      <c r="J842" s="68"/>
      <c r="K842" s="68"/>
      <c r="L842" s="68"/>
      <c r="M842" s="306"/>
      <c r="N842" s="207"/>
      <c r="O842" s="207"/>
      <c r="P842" s="307"/>
      <c r="Q842" s="68"/>
      <c r="R842" s="68"/>
      <c r="S842" s="68"/>
      <c r="T842" s="68"/>
    </row>
    <row r="843">
      <c r="A843" s="238"/>
      <c r="B843" s="68"/>
      <c r="C843" s="68"/>
      <c r="D843" s="68"/>
      <c r="E843" s="68"/>
      <c r="F843" s="68"/>
      <c r="G843" s="68"/>
      <c r="H843" s="68"/>
      <c r="I843" s="68"/>
      <c r="J843" s="68"/>
      <c r="K843" s="68"/>
      <c r="L843" s="68"/>
      <c r="M843" s="306"/>
      <c r="N843" s="207"/>
      <c r="O843" s="207"/>
      <c r="P843" s="307"/>
      <c r="Q843" s="68"/>
      <c r="R843" s="68"/>
      <c r="S843" s="68"/>
      <c r="T843" s="68"/>
    </row>
    <row r="844">
      <c r="A844" s="238"/>
      <c r="B844" s="68"/>
      <c r="C844" s="68"/>
      <c r="D844" s="68"/>
      <c r="E844" s="68"/>
      <c r="F844" s="68"/>
      <c r="G844" s="68"/>
      <c r="H844" s="68"/>
      <c r="I844" s="68"/>
      <c r="J844" s="68"/>
      <c r="K844" s="68"/>
      <c r="L844" s="68"/>
      <c r="M844" s="306"/>
      <c r="N844" s="207"/>
      <c r="O844" s="207"/>
      <c r="P844" s="307"/>
      <c r="Q844" s="68"/>
      <c r="R844" s="68"/>
      <c r="S844" s="68"/>
      <c r="T844" s="68"/>
    </row>
    <row r="845">
      <c r="A845" s="238"/>
      <c r="B845" s="68"/>
      <c r="C845" s="68"/>
      <c r="D845" s="68"/>
      <c r="E845" s="68"/>
      <c r="F845" s="68"/>
      <c r="G845" s="68"/>
      <c r="H845" s="68"/>
      <c r="I845" s="68"/>
      <c r="J845" s="68"/>
      <c r="K845" s="68"/>
      <c r="L845" s="68"/>
      <c r="M845" s="306"/>
      <c r="N845" s="207"/>
      <c r="O845" s="207"/>
      <c r="P845" s="307"/>
      <c r="Q845" s="68"/>
      <c r="R845" s="68"/>
      <c r="S845" s="68"/>
      <c r="T845" s="68"/>
    </row>
    <row r="846">
      <c r="A846" s="238"/>
      <c r="B846" s="68"/>
      <c r="C846" s="68"/>
      <c r="D846" s="68"/>
      <c r="E846" s="68"/>
      <c r="F846" s="68"/>
      <c r="G846" s="68"/>
      <c r="H846" s="68"/>
      <c r="I846" s="68"/>
      <c r="J846" s="68"/>
      <c r="K846" s="68"/>
      <c r="L846" s="68"/>
      <c r="M846" s="306"/>
      <c r="N846" s="207"/>
      <c r="O846" s="207"/>
      <c r="P846" s="307"/>
      <c r="Q846" s="68"/>
      <c r="R846" s="68"/>
      <c r="S846" s="68"/>
      <c r="T846" s="68"/>
    </row>
    <row r="847">
      <c r="A847" s="238"/>
      <c r="B847" s="68"/>
      <c r="C847" s="68"/>
      <c r="D847" s="68"/>
      <c r="E847" s="68"/>
      <c r="F847" s="68"/>
      <c r="G847" s="68"/>
      <c r="H847" s="68"/>
      <c r="I847" s="68"/>
      <c r="J847" s="68"/>
      <c r="K847" s="68"/>
      <c r="L847" s="68"/>
      <c r="M847" s="306"/>
      <c r="N847" s="207"/>
      <c r="O847" s="207"/>
      <c r="P847" s="307"/>
      <c r="Q847" s="68"/>
      <c r="R847" s="68"/>
      <c r="S847" s="68"/>
      <c r="T847" s="68"/>
    </row>
    <row r="848">
      <c r="A848" s="238"/>
      <c r="B848" s="68"/>
      <c r="C848" s="68"/>
      <c r="D848" s="68"/>
      <c r="E848" s="68"/>
      <c r="F848" s="68"/>
      <c r="G848" s="68"/>
      <c r="H848" s="68"/>
      <c r="I848" s="68"/>
      <c r="J848" s="68"/>
      <c r="K848" s="68"/>
      <c r="L848" s="68"/>
      <c r="M848" s="306"/>
      <c r="N848" s="207"/>
      <c r="O848" s="207"/>
      <c r="P848" s="307"/>
      <c r="Q848" s="68"/>
      <c r="R848" s="68"/>
      <c r="S848" s="68"/>
      <c r="T848" s="68"/>
    </row>
    <row r="849">
      <c r="A849" s="238"/>
      <c r="B849" s="68"/>
      <c r="C849" s="68"/>
      <c r="D849" s="68"/>
      <c r="E849" s="68"/>
      <c r="F849" s="68"/>
      <c r="G849" s="68"/>
      <c r="H849" s="68"/>
      <c r="I849" s="68"/>
      <c r="J849" s="68"/>
      <c r="K849" s="68"/>
      <c r="L849" s="68"/>
      <c r="M849" s="306"/>
      <c r="N849" s="207"/>
      <c r="O849" s="207"/>
      <c r="P849" s="307"/>
      <c r="Q849" s="68"/>
      <c r="R849" s="68"/>
      <c r="S849" s="68"/>
      <c r="T849" s="68"/>
    </row>
    <row r="850">
      <c r="A850" s="238"/>
      <c r="B850" s="68"/>
      <c r="C850" s="68"/>
      <c r="D850" s="68"/>
      <c r="E850" s="68"/>
      <c r="F850" s="68"/>
      <c r="G850" s="68"/>
      <c r="H850" s="68"/>
      <c r="I850" s="68"/>
      <c r="J850" s="68"/>
      <c r="K850" s="68"/>
      <c r="L850" s="68"/>
      <c r="M850" s="306"/>
      <c r="N850" s="207"/>
      <c r="O850" s="207"/>
      <c r="P850" s="307"/>
      <c r="Q850" s="68"/>
      <c r="R850" s="68"/>
      <c r="S850" s="68"/>
      <c r="T850" s="68"/>
    </row>
    <row r="851">
      <c r="A851" s="238"/>
      <c r="B851" s="68"/>
      <c r="C851" s="68"/>
      <c r="D851" s="68"/>
      <c r="E851" s="68"/>
      <c r="F851" s="68"/>
      <c r="G851" s="68"/>
      <c r="H851" s="68"/>
      <c r="I851" s="68"/>
      <c r="J851" s="68"/>
      <c r="K851" s="68"/>
      <c r="L851" s="68"/>
      <c r="M851" s="306"/>
      <c r="N851" s="207"/>
      <c r="O851" s="207"/>
      <c r="P851" s="307"/>
      <c r="Q851" s="68"/>
      <c r="R851" s="68"/>
      <c r="S851" s="68"/>
      <c r="T851" s="68"/>
    </row>
    <row r="852">
      <c r="A852" s="238"/>
      <c r="B852" s="68"/>
      <c r="C852" s="68"/>
      <c r="D852" s="68"/>
      <c r="E852" s="68"/>
      <c r="F852" s="68"/>
      <c r="G852" s="68"/>
      <c r="H852" s="68"/>
      <c r="I852" s="68"/>
      <c r="J852" s="68"/>
      <c r="K852" s="68"/>
      <c r="L852" s="68"/>
      <c r="M852" s="306"/>
      <c r="N852" s="207"/>
      <c r="O852" s="207"/>
      <c r="P852" s="307"/>
      <c r="Q852" s="68"/>
      <c r="R852" s="68"/>
      <c r="S852" s="68"/>
      <c r="T852" s="68"/>
    </row>
    <row r="853">
      <c r="A853" s="238"/>
      <c r="B853" s="68"/>
      <c r="C853" s="68"/>
      <c r="D853" s="68"/>
      <c r="E853" s="68"/>
      <c r="F853" s="68"/>
      <c r="G853" s="68"/>
      <c r="H853" s="68"/>
      <c r="I853" s="68"/>
      <c r="J853" s="68"/>
      <c r="K853" s="68"/>
      <c r="L853" s="68"/>
      <c r="M853" s="306"/>
      <c r="N853" s="207"/>
      <c r="O853" s="207"/>
      <c r="P853" s="307"/>
      <c r="Q853" s="68"/>
      <c r="R853" s="68"/>
      <c r="S853" s="68"/>
      <c r="T853" s="68"/>
    </row>
    <row r="854">
      <c r="A854" s="238"/>
      <c r="B854" s="68"/>
      <c r="C854" s="68"/>
      <c r="D854" s="68"/>
      <c r="E854" s="68"/>
      <c r="F854" s="68"/>
      <c r="G854" s="68"/>
      <c r="H854" s="68"/>
      <c r="I854" s="68"/>
      <c r="J854" s="68"/>
      <c r="K854" s="68"/>
      <c r="L854" s="68"/>
      <c r="M854" s="306"/>
      <c r="N854" s="207"/>
      <c r="O854" s="207"/>
      <c r="P854" s="307"/>
      <c r="Q854" s="68"/>
      <c r="R854" s="68"/>
      <c r="S854" s="68"/>
      <c r="T854" s="68"/>
    </row>
    <row r="855">
      <c r="A855" s="238"/>
      <c r="B855" s="68"/>
      <c r="C855" s="68"/>
      <c r="D855" s="68"/>
      <c r="E855" s="68"/>
      <c r="F855" s="68"/>
      <c r="G855" s="68"/>
      <c r="H855" s="68"/>
      <c r="I855" s="68"/>
      <c r="J855" s="68"/>
      <c r="K855" s="68"/>
      <c r="L855" s="68"/>
      <c r="M855" s="306"/>
      <c r="N855" s="207"/>
      <c r="O855" s="207"/>
      <c r="P855" s="307"/>
      <c r="Q855" s="68"/>
      <c r="R855" s="68"/>
      <c r="S855" s="68"/>
      <c r="T855" s="68"/>
    </row>
    <row r="856">
      <c r="A856" s="238"/>
      <c r="B856" s="68"/>
      <c r="C856" s="68"/>
      <c r="D856" s="68"/>
      <c r="E856" s="68"/>
      <c r="F856" s="68"/>
      <c r="G856" s="68"/>
      <c r="H856" s="68"/>
      <c r="I856" s="68"/>
      <c r="J856" s="68"/>
      <c r="K856" s="68"/>
      <c r="L856" s="68"/>
      <c r="M856" s="306"/>
      <c r="N856" s="207"/>
      <c r="O856" s="207"/>
      <c r="P856" s="307"/>
      <c r="Q856" s="68"/>
      <c r="R856" s="68"/>
      <c r="S856" s="68"/>
      <c r="T856" s="68"/>
    </row>
    <row r="857">
      <c r="A857" s="238"/>
      <c r="B857" s="68"/>
      <c r="C857" s="68"/>
      <c r="D857" s="68"/>
      <c r="E857" s="68"/>
      <c r="F857" s="68"/>
      <c r="G857" s="68"/>
      <c r="H857" s="68"/>
      <c r="I857" s="68"/>
      <c r="J857" s="68"/>
      <c r="K857" s="68"/>
      <c r="L857" s="68"/>
      <c r="M857" s="306"/>
      <c r="N857" s="207"/>
      <c r="O857" s="207"/>
      <c r="P857" s="307"/>
      <c r="Q857" s="68"/>
      <c r="R857" s="68"/>
      <c r="S857" s="68"/>
      <c r="T857" s="68"/>
    </row>
    <row r="858">
      <c r="A858" s="238"/>
      <c r="B858" s="68"/>
      <c r="C858" s="68"/>
      <c r="D858" s="68"/>
      <c r="E858" s="68"/>
      <c r="F858" s="68"/>
      <c r="G858" s="68"/>
      <c r="H858" s="68"/>
      <c r="I858" s="68"/>
      <c r="J858" s="68"/>
      <c r="K858" s="68"/>
      <c r="L858" s="68"/>
      <c r="M858" s="306"/>
      <c r="N858" s="207"/>
      <c r="O858" s="207"/>
      <c r="P858" s="307"/>
      <c r="Q858" s="68"/>
      <c r="R858" s="68"/>
      <c r="S858" s="68"/>
      <c r="T858" s="68"/>
    </row>
    <row r="859">
      <c r="A859" s="238"/>
      <c r="B859" s="68"/>
      <c r="C859" s="68"/>
      <c r="D859" s="68"/>
      <c r="E859" s="68"/>
      <c r="F859" s="68"/>
      <c r="G859" s="68"/>
      <c r="H859" s="68"/>
      <c r="I859" s="68"/>
      <c r="J859" s="68"/>
      <c r="K859" s="68"/>
      <c r="L859" s="68"/>
      <c r="M859" s="306"/>
      <c r="N859" s="207"/>
      <c r="O859" s="207"/>
      <c r="P859" s="307"/>
      <c r="Q859" s="68"/>
      <c r="R859" s="68"/>
      <c r="S859" s="68"/>
      <c r="T859" s="68"/>
    </row>
    <row r="860">
      <c r="A860" s="238"/>
      <c r="B860" s="68"/>
      <c r="C860" s="68"/>
      <c r="D860" s="68"/>
      <c r="E860" s="68"/>
      <c r="F860" s="68"/>
      <c r="G860" s="68"/>
      <c r="H860" s="68"/>
      <c r="I860" s="68"/>
      <c r="J860" s="68"/>
      <c r="K860" s="68"/>
      <c r="L860" s="68"/>
      <c r="M860" s="306"/>
      <c r="N860" s="207"/>
      <c r="O860" s="207"/>
      <c r="P860" s="307"/>
      <c r="Q860" s="68"/>
      <c r="R860" s="68"/>
      <c r="S860" s="68"/>
      <c r="T860" s="68"/>
    </row>
    <row r="861">
      <c r="A861" s="238"/>
      <c r="B861" s="68"/>
      <c r="C861" s="68"/>
      <c r="D861" s="68"/>
      <c r="E861" s="68"/>
      <c r="F861" s="68"/>
      <c r="G861" s="68"/>
      <c r="H861" s="68"/>
      <c r="I861" s="68"/>
      <c r="J861" s="68"/>
      <c r="K861" s="68"/>
      <c r="L861" s="68"/>
      <c r="M861" s="306"/>
      <c r="N861" s="207"/>
      <c r="O861" s="207"/>
      <c r="P861" s="307"/>
      <c r="Q861" s="68"/>
      <c r="R861" s="68"/>
      <c r="S861" s="68"/>
      <c r="T861" s="68"/>
    </row>
    <row r="862">
      <c r="A862" s="238"/>
      <c r="B862" s="68"/>
      <c r="C862" s="68"/>
      <c r="D862" s="68"/>
      <c r="E862" s="68"/>
      <c r="F862" s="68"/>
      <c r="G862" s="68"/>
      <c r="H862" s="68"/>
      <c r="I862" s="68"/>
      <c r="J862" s="68"/>
      <c r="K862" s="68"/>
      <c r="L862" s="68"/>
      <c r="M862" s="306"/>
      <c r="N862" s="207"/>
      <c r="O862" s="207"/>
      <c r="P862" s="307"/>
      <c r="Q862" s="68"/>
      <c r="R862" s="68"/>
      <c r="S862" s="68"/>
      <c r="T862" s="68"/>
    </row>
    <row r="863">
      <c r="A863" s="238"/>
      <c r="B863" s="68"/>
      <c r="C863" s="68"/>
      <c r="D863" s="68"/>
      <c r="E863" s="68"/>
      <c r="F863" s="68"/>
      <c r="G863" s="68"/>
      <c r="H863" s="68"/>
      <c r="I863" s="68"/>
      <c r="J863" s="68"/>
      <c r="K863" s="68"/>
      <c r="L863" s="68"/>
      <c r="M863" s="306"/>
      <c r="N863" s="207"/>
      <c r="O863" s="207"/>
      <c r="P863" s="307"/>
      <c r="Q863" s="68"/>
      <c r="R863" s="68"/>
      <c r="S863" s="68"/>
      <c r="T863" s="68"/>
    </row>
    <row r="864">
      <c r="A864" s="238"/>
      <c r="B864" s="68"/>
      <c r="C864" s="68"/>
      <c r="D864" s="68"/>
      <c r="E864" s="68"/>
      <c r="F864" s="68"/>
      <c r="G864" s="68"/>
      <c r="H864" s="68"/>
      <c r="I864" s="68"/>
      <c r="J864" s="68"/>
      <c r="K864" s="68"/>
      <c r="L864" s="68"/>
      <c r="M864" s="306"/>
      <c r="N864" s="207"/>
      <c r="O864" s="207"/>
      <c r="P864" s="307"/>
      <c r="Q864" s="68"/>
      <c r="R864" s="68"/>
      <c r="S864" s="68"/>
      <c r="T864" s="68"/>
    </row>
    <row r="865">
      <c r="A865" s="238"/>
      <c r="B865" s="68"/>
      <c r="C865" s="68"/>
      <c r="D865" s="68"/>
      <c r="E865" s="68"/>
      <c r="F865" s="68"/>
      <c r="G865" s="68"/>
      <c r="H865" s="68"/>
      <c r="I865" s="68"/>
      <c r="J865" s="68"/>
      <c r="K865" s="68"/>
      <c r="L865" s="68"/>
      <c r="M865" s="306"/>
      <c r="N865" s="207"/>
      <c r="O865" s="207"/>
      <c r="P865" s="307"/>
      <c r="Q865" s="68"/>
      <c r="R865" s="68"/>
      <c r="S865" s="68"/>
      <c r="T865" s="68"/>
    </row>
    <row r="866">
      <c r="A866" s="238"/>
      <c r="B866" s="68"/>
      <c r="C866" s="68"/>
      <c r="D866" s="68"/>
      <c r="E866" s="68"/>
      <c r="F866" s="68"/>
      <c r="G866" s="68"/>
      <c r="H866" s="68"/>
      <c r="I866" s="68"/>
      <c r="J866" s="68"/>
      <c r="K866" s="68"/>
      <c r="L866" s="68"/>
      <c r="M866" s="306"/>
      <c r="N866" s="207"/>
      <c r="O866" s="207"/>
      <c r="P866" s="307"/>
      <c r="Q866" s="68"/>
      <c r="R866" s="68"/>
      <c r="S866" s="68"/>
      <c r="T866" s="68"/>
    </row>
    <row r="867">
      <c r="A867" s="238"/>
      <c r="B867" s="68"/>
      <c r="C867" s="68"/>
      <c r="D867" s="68"/>
      <c r="E867" s="68"/>
      <c r="F867" s="68"/>
      <c r="G867" s="68"/>
      <c r="H867" s="68"/>
      <c r="I867" s="68"/>
      <c r="J867" s="68"/>
      <c r="K867" s="68"/>
      <c r="L867" s="68"/>
      <c r="M867" s="306"/>
      <c r="N867" s="207"/>
      <c r="O867" s="207"/>
      <c r="P867" s="307"/>
      <c r="Q867" s="68"/>
      <c r="R867" s="68"/>
      <c r="S867" s="68"/>
      <c r="T867" s="68"/>
    </row>
    <row r="868">
      <c r="A868" s="238"/>
      <c r="B868" s="68"/>
      <c r="C868" s="68"/>
      <c r="D868" s="68"/>
      <c r="E868" s="68"/>
      <c r="F868" s="68"/>
      <c r="G868" s="68"/>
      <c r="H868" s="68"/>
      <c r="I868" s="68"/>
      <c r="J868" s="68"/>
      <c r="K868" s="68"/>
      <c r="L868" s="68"/>
      <c r="M868" s="306"/>
      <c r="N868" s="207"/>
      <c r="O868" s="207"/>
      <c r="P868" s="307"/>
      <c r="Q868" s="68"/>
      <c r="R868" s="68"/>
      <c r="S868" s="68"/>
      <c r="T868" s="68"/>
    </row>
    <row r="869">
      <c r="A869" s="238"/>
      <c r="B869" s="68"/>
      <c r="C869" s="68"/>
      <c r="D869" s="68"/>
      <c r="E869" s="68"/>
      <c r="F869" s="68"/>
      <c r="G869" s="68"/>
      <c r="H869" s="68"/>
      <c r="I869" s="68"/>
      <c r="J869" s="68"/>
      <c r="K869" s="68"/>
      <c r="L869" s="68"/>
      <c r="M869" s="306"/>
      <c r="N869" s="207"/>
      <c r="O869" s="207"/>
      <c r="P869" s="307"/>
      <c r="Q869" s="68"/>
      <c r="R869" s="68"/>
      <c r="S869" s="68"/>
      <c r="T869" s="68"/>
    </row>
    <row r="870">
      <c r="A870" s="238"/>
      <c r="B870" s="68"/>
      <c r="C870" s="68"/>
      <c r="D870" s="68"/>
      <c r="E870" s="68"/>
      <c r="F870" s="68"/>
      <c r="G870" s="68"/>
      <c r="H870" s="68"/>
      <c r="I870" s="68"/>
      <c r="J870" s="68"/>
      <c r="K870" s="68"/>
      <c r="L870" s="68"/>
      <c r="M870" s="306"/>
      <c r="N870" s="207"/>
      <c r="O870" s="207"/>
      <c r="P870" s="307"/>
      <c r="Q870" s="68"/>
      <c r="R870" s="68"/>
      <c r="S870" s="68"/>
      <c r="T870" s="68"/>
    </row>
    <row r="871">
      <c r="A871" s="238"/>
      <c r="B871" s="68"/>
      <c r="C871" s="68"/>
      <c r="D871" s="68"/>
      <c r="E871" s="68"/>
      <c r="F871" s="68"/>
      <c r="G871" s="68"/>
      <c r="H871" s="68"/>
      <c r="I871" s="68"/>
      <c r="J871" s="68"/>
      <c r="K871" s="68"/>
      <c r="L871" s="68"/>
      <c r="M871" s="306"/>
      <c r="N871" s="207"/>
      <c r="O871" s="207"/>
      <c r="P871" s="307"/>
      <c r="Q871" s="68"/>
      <c r="R871" s="68"/>
      <c r="S871" s="68"/>
      <c r="T871" s="68"/>
    </row>
    <row r="872">
      <c r="A872" s="238"/>
      <c r="B872" s="68"/>
      <c r="C872" s="68"/>
      <c r="D872" s="68"/>
      <c r="E872" s="68"/>
      <c r="F872" s="68"/>
      <c r="G872" s="68"/>
      <c r="H872" s="68"/>
      <c r="I872" s="68"/>
      <c r="J872" s="68"/>
      <c r="K872" s="68"/>
      <c r="L872" s="68"/>
      <c r="M872" s="306"/>
      <c r="N872" s="207"/>
      <c r="O872" s="207"/>
      <c r="P872" s="307"/>
      <c r="Q872" s="68"/>
      <c r="R872" s="68"/>
      <c r="S872" s="68"/>
      <c r="T872" s="68"/>
    </row>
    <row r="873">
      <c r="A873" s="238"/>
      <c r="B873" s="68"/>
      <c r="C873" s="68"/>
      <c r="D873" s="68"/>
      <c r="E873" s="68"/>
      <c r="F873" s="68"/>
      <c r="G873" s="68"/>
      <c r="H873" s="68"/>
      <c r="I873" s="68"/>
      <c r="J873" s="68"/>
      <c r="K873" s="68"/>
      <c r="L873" s="68"/>
      <c r="M873" s="306"/>
      <c r="N873" s="207"/>
      <c r="O873" s="207"/>
      <c r="P873" s="307"/>
      <c r="Q873" s="68"/>
      <c r="R873" s="68"/>
      <c r="S873" s="68"/>
      <c r="T873" s="68"/>
    </row>
    <row r="874">
      <c r="A874" s="238"/>
      <c r="B874" s="68"/>
      <c r="C874" s="68"/>
      <c r="D874" s="68"/>
      <c r="E874" s="68"/>
      <c r="F874" s="68"/>
      <c r="G874" s="68"/>
      <c r="H874" s="68"/>
      <c r="I874" s="68"/>
      <c r="J874" s="68"/>
      <c r="K874" s="68"/>
      <c r="L874" s="68"/>
      <c r="M874" s="306"/>
      <c r="N874" s="207"/>
      <c r="O874" s="207"/>
      <c r="P874" s="307"/>
      <c r="Q874" s="68"/>
      <c r="R874" s="68"/>
      <c r="S874" s="68"/>
      <c r="T874" s="68"/>
    </row>
    <row r="875">
      <c r="A875" s="238"/>
      <c r="B875" s="68"/>
      <c r="C875" s="68"/>
      <c r="D875" s="68"/>
      <c r="E875" s="68"/>
      <c r="F875" s="68"/>
      <c r="G875" s="68"/>
      <c r="H875" s="68"/>
      <c r="I875" s="68"/>
      <c r="J875" s="68"/>
      <c r="K875" s="68"/>
      <c r="L875" s="68"/>
      <c r="M875" s="306"/>
      <c r="N875" s="207"/>
      <c r="O875" s="207"/>
      <c r="P875" s="307"/>
      <c r="Q875" s="68"/>
      <c r="R875" s="68"/>
      <c r="S875" s="68"/>
      <c r="T875" s="68"/>
    </row>
    <row r="876">
      <c r="A876" s="238"/>
      <c r="B876" s="68"/>
      <c r="C876" s="68"/>
      <c r="D876" s="68"/>
      <c r="E876" s="68"/>
      <c r="F876" s="68"/>
      <c r="G876" s="68"/>
      <c r="H876" s="68"/>
      <c r="I876" s="68"/>
      <c r="J876" s="68"/>
      <c r="K876" s="68"/>
      <c r="L876" s="68"/>
      <c r="M876" s="306"/>
      <c r="N876" s="207"/>
      <c r="O876" s="207"/>
      <c r="P876" s="307"/>
      <c r="Q876" s="68"/>
      <c r="R876" s="68"/>
      <c r="S876" s="68"/>
      <c r="T876" s="68"/>
    </row>
    <row r="877">
      <c r="A877" s="238"/>
      <c r="B877" s="68"/>
      <c r="C877" s="68"/>
      <c r="D877" s="68"/>
      <c r="E877" s="68"/>
      <c r="F877" s="68"/>
      <c r="G877" s="68"/>
      <c r="H877" s="68"/>
      <c r="I877" s="68"/>
      <c r="J877" s="68"/>
      <c r="K877" s="68"/>
      <c r="L877" s="68"/>
      <c r="M877" s="306"/>
      <c r="N877" s="207"/>
      <c r="O877" s="207"/>
      <c r="P877" s="307"/>
      <c r="Q877" s="68"/>
      <c r="R877" s="68"/>
      <c r="S877" s="68"/>
      <c r="T877" s="68"/>
    </row>
    <row r="878">
      <c r="A878" s="238"/>
      <c r="B878" s="68"/>
      <c r="C878" s="68"/>
      <c r="D878" s="68"/>
      <c r="E878" s="68"/>
      <c r="F878" s="68"/>
      <c r="G878" s="68"/>
      <c r="H878" s="68"/>
      <c r="I878" s="68"/>
      <c r="J878" s="68"/>
      <c r="K878" s="68"/>
      <c r="L878" s="68"/>
      <c r="M878" s="306"/>
      <c r="N878" s="207"/>
      <c r="O878" s="207"/>
      <c r="P878" s="307"/>
      <c r="Q878" s="68"/>
      <c r="R878" s="68"/>
      <c r="S878" s="68"/>
      <c r="T878" s="68"/>
    </row>
    <row r="879">
      <c r="A879" s="238"/>
      <c r="B879" s="68"/>
      <c r="C879" s="68"/>
      <c r="D879" s="68"/>
      <c r="E879" s="68"/>
      <c r="F879" s="68"/>
      <c r="G879" s="68"/>
      <c r="H879" s="68"/>
      <c r="I879" s="68"/>
      <c r="J879" s="68"/>
      <c r="K879" s="68"/>
      <c r="L879" s="68"/>
      <c r="M879" s="306"/>
      <c r="N879" s="207"/>
      <c r="O879" s="207"/>
      <c r="P879" s="307"/>
      <c r="Q879" s="68"/>
      <c r="R879" s="68"/>
      <c r="S879" s="68"/>
      <c r="T879" s="68"/>
    </row>
    <row r="880">
      <c r="A880" s="238"/>
      <c r="B880" s="68"/>
      <c r="C880" s="68"/>
      <c r="D880" s="68"/>
      <c r="E880" s="68"/>
      <c r="F880" s="68"/>
      <c r="G880" s="68"/>
      <c r="H880" s="68"/>
      <c r="I880" s="68"/>
      <c r="J880" s="68"/>
      <c r="K880" s="68"/>
      <c r="L880" s="68"/>
      <c r="M880" s="306"/>
      <c r="N880" s="207"/>
      <c r="O880" s="207"/>
      <c r="P880" s="307"/>
      <c r="Q880" s="68"/>
      <c r="R880" s="68"/>
      <c r="S880" s="68"/>
      <c r="T880" s="68"/>
    </row>
    <row r="881">
      <c r="A881" s="238"/>
      <c r="B881" s="68"/>
      <c r="C881" s="68"/>
      <c r="D881" s="68"/>
      <c r="E881" s="68"/>
      <c r="F881" s="68"/>
      <c r="G881" s="68"/>
      <c r="H881" s="68"/>
      <c r="I881" s="68"/>
      <c r="J881" s="68"/>
      <c r="K881" s="68"/>
      <c r="L881" s="68"/>
      <c r="M881" s="306"/>
      <c r="N881" s="207"/>
      <c r="O881" s="207"/>
      <c r="P881" s="307"/>
      <c r="Q881" s="68"/>
      <c r="R881" s="68"/>
      <c r="S881" s="68"/>
      <c r="T881" s="68"/>
    </row>
    <row r="882">
      <c r="A882" s="238"/>
      <c r="B882" s="68"/>
      <c r="C882" s="68"/>
      <c r="D882" s="68"/>
      <c r="E882" s="68"/>
      <c r="F882" s="68"/>
      <c r="G882" s="68"/>
      <c r="H882" s="68"/>
      <c r="I882" s="68"/>
      <c r="J882" s="68"/>
      <c r="K882" s="68"/>
      <c r="L882" s="68"/>
      <c r="M882" s="306"/>
      <c r="N882" s="207"/>
      <c r="O882" s="207"/>
      <c r="P882" s="307"/>
      <c r="Q882" s="68"/>
      <c r="R882" s="68"/>
      <c r="S882" s="68"/>
      <c r="T882" s="68"/>
    </row>
    <row r="883">
      <c r="A883" s="238"/>
      <c r="B883" s="68"/>
      <c r="C883" s="68"/>
      <c r="D883" s="68"/>
      <c r="E883" s="68"/>
      <c r="F883" s="68"/>
      <c r="G883" s="68"/>
      <c r="H883" s="68"/>
      <c r="I883" s="68"/>
      <c r="J883" s="68"/>
      <c r="K883" s="68"/>
      <c r="L883" s="68"/>
      <c r="M883" s="306"/>
      <c r="N883" s="207"/>
      <c r="O883" s="207"/>
      <c r="P883" s="307"/>
      <c r="Q883" s="68"/>
      <c r="R883" s="68"/>
      <c r="S883" s="68"/>
      <c r="T883" s="68"/>
    </row>
    <row r="884">
      <c r="A884" s="238"/>
      <c r="B884" s="68"/>
      <c r="C884" s="68"/>
      <c r="D884" s="68"/>
      <c r="E884" s="68"/>
      <c r="F884" s="68"/>
      <c r="G884" s="68"/>
      <c r="H884" s="68"/>
      <c r="I884" s="68"/>
      <c r="J884" s="68"/>
      <c r="K884" s="68"/>
      <c r="L884" s="68"/>
      <c r="M884" s="306"/>
      <c r="N884" s="207"/>
      <c r="O884" s="207"/>
      <c r="P884" s="307"/>
      <c r="Q884" s="68"/>
      <c r="R884" s="68"/>
      <c r="S884" s="68"/>
      <c r="T884" s="68"/>
    </row>
    <row r="885">
      <c r="A885" s="238"/>
      <c r="B885" s="68"/>
      <c r="C885" s="68"/>
      <c r="D885" s="68"/>
      <c r="E885" s="68"/>
      <c r="F885" s="68"/>
      <c r="G885" s="68"/>
      <c r="H885" s="68"/>
      <c r="I885" s="68"/>
      <c r="J885" s="68"/>
      <c r="K885" s="68"/>
      <c r="L885" s="68"/>
      <c r="M885" s="306"/>
      <c r="N885" s="207"/>
      <c r="O885" s="207"/>
      <c r="P885" s="307"/>
      <c r="Q885" s="68"/>
      <c r="R885" s="68"/>
      <c r="S885" s="68"/>
      <c r="T885" s="68"/>
    </row>
    <row r="886">
      <c r="A886" s="238"/>
      <c r="B886" s="68"/>
      <c r="C886" s="68"/>
      <c r="D886" s="68"/>
      <c r="E886" s="68"/>
      <c r="F886" s="68"/>
      <c r="G886" s="68"/>
      <c r="H886" s="68"/>
      <c r="I886" s="68"/>
      <c r="J886" s="68"/>
      <c r="K886" s="68"/>
      <c r="L886" s="68"/>
      <c r="M886" s="306"/>
      <c r="N886" s="207"/>
      <c r="O886" s="207"/>
      <c r="P886" s="307"/>
      <c r="Q886" s="68"/>
      <c r="R886" s="68"/>
      <c r="S886" s="68"/>
      <c r="T886" s="68"/>
    </row>
    <row r="887">
      <c r="A887" s="238"/>
      <c r="B887" s="68"/>
      <c r="C887" s="68"/>
      <c r="D887" s="68"/>
      <c r="E887" s="68"/>
      <c r="F887" s="68"/>
      <c r="G887" s="68"/>
      <c r="H887" s="68"/>
      <c r="I887" s="68"/>
      <c r="J887" s="68"/>
      <c r="K887" s="68"/>
      <c r="L887" s="68"/>
      <c r="M887" s="306"/>
      <c r="N887" s="207"/>
      <c r="O887" s="207"/>
      <c r="P887" s="307"/>
      <c r="Q887" s="68"/>
      <c r="R887" s="68"/>
      <c r="S887" s="68"/>
      <c r="T887" s="68"/>
    </row>
    <row r="888">
      <c r="A888" s="238"/>
      <c r="B888" s="68"/>
      <c r="C888" s="68"/>
      <c r="D888" s="68"/>
      <c r="E888" s="68"/>
      <c r="F888" s="68"/>
      <c r="G888" s="68"/>
      <c r="H888" s="68"/>
      <c r="I888" s="68"/>
      <c r="J888" s="68"/>
      <c r="K888" s="68"/>
      <c r="L888" s="68"/>
      <c r="M888" s="306"/>
      <c r="N888" s="207"/>
      <c r="O888" s="207"/>
      <c r="P888" s="307"/>
      <c r="Q888" s="68"/>
      <c r="R888" s="68"/>
      <c r="S888" s="68"/>
      <c r="T888" s="68"/>
    </row>
    <row r="889">
      <c r="A889" s="238"/>
      <c r="B889" s="68"/>
      <c r="C889" s="68"/>
      <c r="D889" s="68"/>
      <c r="E889" s="68"/>
      <c r="F889" s="68"/>
      <c r="G889" s="68"/>
      <c r="H889" s="68"/>
      <c r="I889" s="68"/>
      <c r="J889" s="68"/>
      <c r="K889" s="68"/>
      <c r="L889" s="68"/>
      <c r="M889" s="306"/>
      <c r="N889" s="207"/>
      <c r="O889" s="207"/>
      <c r="P889" s="307"/>
      <c r="Q889" s="68"/>
      <c r="R889" s="68"/>
      <c r="S889" s="68"/>
      <c r="T889" s="68"/>
    </row>
    <row r="890">
      <c r="A890" s="238"/>
      <c r="B890" s="68"/>
      <c r="C890" s="68"/>
      <c r="D890" s="68"/>
      <c r="E890" s="68"/>
      <c r="F890" s="68"/>
      <c r="G890" s="68"/>
      <c r="H890" s="68"/>
      <c r="I890" s="68"/>
      <c r="J890" s="68"/>
      <c r="K890" s="68"/>
      <c r="L890" s="68"/>
      <c r="M890" s="306"/>
      <c r="N890" s="207"/>
      <c r="O890" s="207"/>
      <c r="P890" s="307"/>
      <c r="Q890" s="68"/>
      <c r="R890" s="68"/>
      <c r="S890" s="68"/>
      <c r="T890" s="68"/>
    </row>
    <row r="891">
      <c r="A891" s="238"/>
      <c r="B891" s="68"/>
      <c r="C891" s="68"/>
      <c r="D891" s="68"/>
      <c r="E891" s="68"/>
      <c r="F891" s="68"/>
      <c r="G891" s="68"/>
      <c r="H891" s="68"/>
      <c r="I891" s="68"/>
      <c r="J891" s="68"/>
      <c r="K891" s="68"/>
      <c r="L891" s="68"/>
      <c r="M891" s="306"/>
      <c r="N891" s="207"/>
      <c r="O891" s="207"/>
      <c r="P891" s="307"/>
      <c r="Q891" s="68"/>
      <c r="R891" s="68"/>
      <c r="S891" s="68"/>
      <c r="T891" s="68"/>
    </row>
    <row r="892">
      <c r="A892" s="238"/>
      <c r="B892" s="68"/>
      <c r="C892" s="68"/>
      <c r="D892" s="68"/>
      <c r="E892" s="68"/>
      <c r="F892" s="68"/>
      <c r="G892" s="68"/>
      <c r="H892" s="68"/>
      <c r="I892" s="68"/>
      <c r="J892" s="68"/>
      <c r="K892" s="68"/>
      <c r="L892" s="68"/>
      <c r="M892" s="306"/>
      <c r="N892" s="207"/>
      <c r="O892" s="207"/>
      <c r="P892" s="307"/>
      <c r="Q892" s="68"/>
      <c r="R892" s="68"/>
      <c r="S892" s="68"/>
      <c r="T892" s="68"/>
    </row>
    <row r="893">
      <c r="A893" s="238"/>
      <c r="B893" s="68"/>
      <c r="C893" s="68"/>
      <c r="D893" s="68"/>
      <c r="E893" s="68"/>
      <c r="F893" s="68"/>
      <c r="G893" s="68"/>
      <c r="H893" s="68"/>
      <c r="I893" s="68"/>
      <c r="J893" s="68"/>
      <c r="K893" s="68"/>
      <c r="L893" s="68"/>
      <c r="M893" s="306"/>
      <c r="N893" s="207"/>
      <c r="O893" s="207"/>
      <c r="P893" s="307"/>
      <c r="Q893" s="68"/>
      <c r="R893" s="68"/>
      <c r="S893" s="68"/>
      <c r="T893" s="68"/>
    </row>
    <row r="894">
      <c r="A894" s="238"/>
      <c r="B894" s="68"/>
      <c r="C894" s="68"/>
      <c r="D894" s="68"/>
      <c r="E894" s="68"/>
      <c r="F894" s="68"/>
      <c r="G894" s="68"/>
      <c r="H894" s="68"/>
      <c r="I894" s="68"/>
      <c r="J894" s="68"/>
      <c r="K894" s="68"/>
      <c r="L894" s="68"/>
      <c r="M894" s="306"/>
      <c r="N894" s="207"/>
      <c r="O894" s="207"/>
      <c r="P894" s="307"/>
      <c r="Q894" s="68"/>
      <c r="R894" s="68"/>
      <c r="S894" s="68"/>
      <c r="T894" s="68"/>
    </row>
    <row r="895">
      <c r="A895" s="238"/>
      <c r="B895" s="68"/>
      <c r="C895" s="68"/>
      <c r="D895" s="68"/>
      <c r="E895" s="68"/>
      <c r="F895" s="68"/>
      <c r="G895" s="68"/>
      <c r="H895" s="68"/>
      <c r="I895" s="68"/>
      <c r="J895" s="68"/>
      <c r="K895" s="68"/>
      <c r="L895" s="68"/>
      <c r="M895" s="306"/>
      <c r="N895" s="207"/>
      <c r="O895" s="207"/>
      <c r="P895" s="307"/>
      <c r="Q895" s="68"/>
      <c r="R895" s="68"/>
      <c r="S895" s="68"/>
      <c r="T895" s="68"/>
    </row>
    <row r="896">
      <c r="A896" s="238"/>
      <c r="B896" s="68"/>
      <c r="C896" s="68"/>
      <c r="D896" s="68"/>
      <c r="E896" s="68"/>
      <c r="F896" s="68"/>
      <c r="G896" s="68"/>
      <c r="H896" s="68"/>
      <c r="I896" s="68"/>
      <c r="J896" s="68"/>
      <c r="K896" s="68"/>
      <c r="L896" s="68"/>
      <c r="M896" s="306"/>
      <c r="N896" s="207"/>
      <c r="O896" s="207"/>
      <c r="P896" s="307"/>
      <c r="Q896" s="68"/>
      <c r="R896" s="68"/>
      <c r="S896" s="68"/>
      <c r="T896" s="68"/>
    </row>
    <row r="897">
      <c r="A897" s="238"/>
      <c r="B897" s="68"/>
      <c r="C897" s="68"/>
      <c r="D897" s="68"/>
      <c r="E897" s="68"/>
      <c r="F897" s="68"/>
      <c r="G897" s="68"/>
      <c r="H897" s="68"/>
      <c r="I897" s="68"/>
      <c r="J897" s="68"/>
      <c r="K897" s="68"/>
      <c r="L897" s="68"/>
      <c r="M897" s="306"/>
      <c r="N897" s="207"/>
      <c r="O897" s="207"/>
      <c r="P897" s="307"/>
      <c r="Q897" s="68"/>
      <c r="R897" s="68"/>
      <c r="S897" s="68"/>
      <c r="T897" s="68"/>
    </row>
    <row r="898">
      <c r="A898" s="238"/>
      <c r="B898" s="68"/>
      <c r="C898" s="68"/>
      <c r="D898" s="68"/>
      <c r="E898" s="68"/>
      <c r="F898" s="68"/>
      <c r="G898" s="68"/>
      <c r="H898" s="68"/>
      <c r="I898" s="68"/>
      <c r="J898" s="68"/>
      <c r="K898" s="68"/>
      <c r="L898" s="68"/>
      <c r="M898" s="306"/>
      <c r="N898" s="207"/>
      <c r="O898" s="207"/>
      <c r="P898" s="307"/>
      <c r="Q898" s="68"/>
      <c r="R898" s="68"/>
      <c r="S898" s="68"/>
      <c r="T898" s="68"/>
    </row>
    <row r="899">
      <c r="A899" s="238"/>
      <c r="B899" s="68"/>
      <c r="C899" s="68"/>
      <c r="D899" s="68"/>
      <c r="E899" s="68"/>
      <c r="F899" s="68"/>
      <c r="G899" s="68"/>
      <c r="H899" s="68"/>
      <c r="I899" s="68"/>
      <c r="J899" s="68"/>
      <c r="K899" s="68"/>
      <c r="L899" s="68"/>
      <c r="M899" s="306"/>
      <c r="N899" s="207"/>
      <c r="O899" s="207"/>
      <c r="P899" s="307"/>
      <c r="Q899" s="68"/>
      <c r="R899" s="68"/>
      <c r="S899" s="68"/>
      <c r="T899" s="68"/>
    </row>
    <row r="900">
      <c r="A900" s="238"/>
      <c r="B900" s="68"/>
      <c r="C900" s="68"/>
      <c r="D900" s="68"/>
      <c r="E900" s="68"/>
      <c r="F900" s="68"/>
      <c r="G900" s="68"/>
      <c r="H900" s="68"/>
      <c r="I900" s="68"/>
      <c r="J900" s="68"/>
      <c r="K900" s="68"/>
      <c r="L900" s="68"/>
      <c r="M900" s="306"/>
      <c r="N900" s="207"/>
      <c r="O900" s="207"/>
      <c r="P900" s="307"/>
      <c r="Q900" s="68"/>
      <c r="R900" s="68"/>
      <c r="S900" s="68"/>
      <c r="T900" s="68"/>
    </row>
    <row r="901">
      <c r="A901" s="238"/>
      <c r="B901" s="68"/>
      <c r="C901" s="68"/>
      <c r="D901" s="68"/>
      <c r="E901" s="68"/>
      <c r="F901" s="68"/>
      <c r="G901" s="68"/>
      <c r="H901" s="68"/>
      <c r="I901" s="68"/>
      <c r="J901" s="68"/>
      <c r="K901" s="68"/>
      <c r="L901" s="68"/>
      <c r="M901" s="306"/>
      <c r="N901" s="207"/>
      <c r="O901" s="207"/>
      <c r="P901" s="307"/>
      <c r="Q901" s="68"/>
      <c r="R901" s="68"/>
      <c r="S901" s="68"/>
      <c r="T901" s="68"/>
    </row>
    <row r="902">
      <c r="A902" s="238"/>
      <c r="B902" s="68"/>
      <c r="C902" s="68"/>
      <c r="D902" s="68"/>
      <c r="E902" s="68"/>
      <c r="F902" s="68"/>
      <c r="G902" s="68"/>
      <c r="H902" s="68"/>
      <c r="I902" s="68"/>
      <c r="J902" s="68"/>
      <c r="K902" s="68"/>
      <c r="L902" s="68"/>
      <c r="M902" s="306"/>
      <c r="N902" s="207"/>
      <c r="O902" s="207"/>
      <c r="P902" s="307"/>
      <c r="Q902" s="68"/>
      <c r="R902" s="68"/>
      <c r="S902" s="68"/>
      <c r="T902" s="68"/>
    </row>
    <row r="903">
      <c r="A903" s="238"/>
      <c r="B903" s="68"/>
      <c r="C903" s="68"/>
      <c r="D903" s="68"/>
      <c r="E903" s="68"/>
      <c r="F903" s="68"/>
      <c r="G903" s="68"/>
      <c r="H903" s="68"/>
      <c r="I903" s="68"/>
      <c r="J903" s="68"/>
      <c r="K903" s="68"/>
      <c r="L903" s="68"/>
      <c r="M903" s="306"/>
      <c r="N903" s="207"/>
      <c r="O903" s="207"/>
      <c r="P903" s="307"/>
      <c r="Q903" s="68"/>
      <c r="R903" s="68"/>
      <c r="S903" s="68"/>
      <c r="T903" s="68"/>
    </row>
    <row r="904">
      <c r="A904" s="238"/>
      <c r="B904" s="68"/>
      <c r="C904" s="68"/>
      <c r="D904" s="68"/>
      <c r="E904" s="68"/>
      <c r="F904" s="68"/>
      <c r="G904" s="68"/>
      <c r="H904" s="68"/>
      <c r="I904" s="68"/>
      <c r="J904" s="68"/>
      <c r="K904" s="68"/>
      <c r="L904" s="68"/>
      <c r="M904" s="306"/>
      <c r="N904" s="207"/>
      <c r="O904" s="207"/>
      <c r="P904" s="307"/>
      <c r="Q904" s="68"/>
      <c r="R904" s="68"/>
      <c r="S904" s="68"/>
      <c r="T904" s="68"/>
    </row>
    <row r="905">
      <c r="A905" s="238"/>
      <c r="B905" s="68"/>
      <c r="C905" s="68"/>
      <c r="D905" s="68"/>
      <c r="E905" s="68"/>
      <c r="F905" s="68"/>
      <c r="G905" s="68"/>
      <c r="H905" s="68"/>
      <c r="I905" s="68"/>
      <c r="J905" s="68"/>
      <c r="K905" s="68"/>
      <c r="L905" s="68"/>
      <c r="M905" s="306"/>
      <c r="N905" s="207"/>
      <c r="O905" s="207"/>
      <c r="P905" s="307"/>
      <c r="Q905" s="68"/>
      <c r="R905" s="68"/>
      <c r="S905" s="68"/>
      <c r="T905" s="68"/>
    </row>
    <row r="906">
      <c r="A906" s="238"/>
      <c r="B906" s="68"/>
      <c r="C906" s="68"/>
      <c r="D906" s="68"/>
      <c r="E906" s="68"/>
      <c r="F906" s="68"/>
      <c r="G906" s="68"/>
      <c r="H906" s="68"/>
      <c r="I906" s="68"/>
      <c r="J906" s="68"/>
      <c r="K906" s="68"/>
      <c r="L906" s="68"/>
      <c r="M906" s="306"/>
      <c r="N906" s="207"/>
      <c r="O906" s="207"/>
      <c r="P906" s="307"/>
      <c r="Q906" s="68"/>
      <c r="R906" s="68"/>
      <c r="S906" s="68"/>
      <c r="T906" s="68"/>
    </row>
    <row r="907">
      <c r="A907" s="238"/>
      <c r="B907" s="68"/>
      <c r="C907" s="68"/>
      <c r="D907" s="68"/>
      <c r="E907" s="68"/>
      <c r="F907" s="68"/>
      <c r="G907" s="68"/>
      <c r="H907" s="68"/>
      <c r="I907" s="68"/>
      <c r="J907" s="68"/>
      <c r="K907" s="68"/>
      <c r="L907" s="68"/>
      <c r="M907" s="306"/>
      <c r="N907" s="207"/>
      <c r="O907" s="207"/>
      <c r="P907" s="307"/>
      <c r="Q907" s="68"/>
      <c r="R907" s="68"/>
      <c r="S907" s="68"/>
      <c r="T907" s="68"/>
    </row>
    <row r="908">
      <c r="A908" s="238"/>
      <c r="B908" s="68"/>
      <c r="C908" s="68"/>
      <c r="D908" s="68"/>
      <c r="E908" s="68"/>
      <c r="F908" s="68"/>
      <c r="G908" s="68"/>
      <c r="H908" s="68"/>
      <c r="I908" s="68"/>
      <c r="J908" s="68"/>
      <c r="K908" s="68"/>
      <c r="L908" s="68"/>
      <c r="M908" s="306"/>
      <c r="N908" s="207"/>
      <c r="O908" s="207"/>
      <c r="P908" s="307"/>
      <c r="Q908" s="68"/>
      <c r="R908" s="68"/>
      <c r="S908" s="68"/>
      <c r="T908" s="68"/>
    </row>
    <row r="909">
      <c r="A909" s="238"/>
      <c r="B909" s="68"/>
      <c r="C909" s="68"/>
      <c r="D909" s="68"/>
      <c r="E909" s="68"/>
      <c r="F909" s="68"/>
      <c r="G909" s="68"/>
      <c r="H909" s="68"/>
      <c r="I909" s="68"/>
      <c r="J909" s="68"/>
      <c r="K909" s="68"/>
      <c r="L909" s="68"/>
      <c r="M909" s="306"/>
      <c r="N909" s="207"/>
      <c r="O909" s="207"/>
      <c r="P909" s="307"/>
      <c r="Q909" s="68"/>
      <c r="R909" s="68"/>
      <c r="S909" s="68"/>
      <c r="T909" s="68"/>
    </row>
    <row r="910">
      <c r="A910" s="238"/>
      <c r="B910" s="68"/>
      <c r="C910" s="68"/>
      <c r="D910" s="68"/>
      <c r="E910" s="68"/>
      <c r="F910" s="68"/>
      <c r="G910" s="68"/>
      <c r="H910" s="68"/>
      <c r="I910" s="68"/>
      <c r="J910" s="68"/>
      <c r="K910" s="68"/>
      <c r="L910" s="68"/>
      <c r="M910" s="306"/>
      <c r="N910" s="207"/>
      <c r="O910" s="207"/>
      <c r="P910" s="307"/>
      <c r="Q910" s="68"/>
      <c r="R910" s="68"/>
      <c r="S910" s="68"/>
      <c r="T910" s="68"/>
    </row>
    <row r="911">
      <c r="A911" s="238"/>
      <c r="B911" s="68"/>
      <c r="C911" s="68"/>
      <c r="D911" s="68"/>
      <c r="E911" s="68"/>
      <c r="F911" s="68"/>
      <c r="G911" s="68"/>
      <c r="H911" s="68"/>
      <c r="I911" s="68"/>
      <c r="J911" s="68"/>
      <c r="K911" s="68"/>
      <c r="L911" s="68"/>
      <c r="M911" s="306"/>
      <c r="N911" s="207"/>
      <c r="O911" s="207"/>
      <c r="P911" s="307"/>
      <c r="Q911" s="68"/>
      <c r="R911" s="68"/>
      <c r="S911" s="68"/>
      <c r="T911" s="68"/>
    </row>
    <row r="912">
      <c r="A912" s="238"/>
      <c r="B912" s="68"/>
      <c r="C912" s="68"/>
      <c r="D912" s="68"/>
      <c r="E912" s="68"/>
      <c r="F912" s="68"/>
      <c r="G912" s="68"/>
      <c r="H912" s="68"/>
      <c r="I912" s="68"/>
      <c r="J912" s="68"/>
      <c r="K912" s="68"/>
      <c r="L912" s="68"/>
      <c r="M912" s="306"/>
      <c r="N912" s="207"/>
      <c r="O912" s="207"/>
      <c r="P912" s="307"/>
      <c r="Q912" s="68"/>
      <c r="R912" s="68"/>
      <c r="S912" s="68"/>
      <c r="T912" s="68"/>
    </row>
    <row r="913">
      <c r="A913" s="238"/>
      <c r="B913" s="68"/>
      <c r="C913" s="68"/>
      <c r="D913" s="68"/>
      <c r="E913" s="68"/>
      <c r="F913" s="68"/>
      <c r="G913" s="68"/>
      <c r="H913" s="68"/>
      <c r="I913" s="68"/>
      <c r="J913" s="68"/>
      <c r="K913" s="68"/>
      <c r="L913" s="68"/>
      <c r="M913" s="306"/>
      <c r="N913" s="207"/>
      <c r="O913" s="207"/>
      <c r="P913" s="307"/>
      <c r="Q913" s="68"/>
      <c r="R913" s="68"/>
      <c r="S913" s="68"/>
      <c r="T913" s="68"/>
    </row>
    <row r="914">
      <c r="A914" s="238"/>
      <c r="B914" s="68"/>
      <c r="C914" s="68"/>
      <c r="D914" s="68"/>
      <c r="E914" s="68"/>
      <c r="F914" s="68"/>
      <c r="G914" s="68"/>
      <c r="H914" s="68"/>
      <c r="I914" s="68"/>
      <c r="J914" s="68"/>
      <c r="K914" s="68"/>
      <c r="L914" s="68"/>
      <c r="M914" s="306"/>
      <c r="N914" s="207"/>
      <c r="O914" s="207"/>
      <c r="P914" s="307"/>
      <c r="Q914" s="68"/>
      <c r="R914" s="68"/>
      <c r="S914" s="68"/>
      <c r="T914" s="68"/>
    </row>
    <row r="915">
      <c r="A915" s="238"/>
      <c r="B915" s="68"/>
      <c r="C915" s="68"/>
      <c r="D915" s="68"/>
      <c r="E915" s="68"/>
      <c r="F915" s="68"/>
      <c r="G915" s="68"/>
      <c r="H915" s="68"/>
      <c r="I915" s="68"/>
      <c r="J915" s="68"/>
      <c r="K915" s="68"/>
      <c r="L915" s="68"/>
      <c r="M915" s="306"/>
      <c r="N915" s="207"/>
      <c r="O915" s="207"/>
      <c r="P915" s="307"/>
      <c r="Q915" s="68"/>
      <c r="R915" s="68"/>
      <c r="S915" s="68"/>
      <c r="T915" s="68"/>
    </row>
    <row r="916">
      <c r="A916" s="238"/>
      <c r="B916" s="68"/>
      <c r="C916" s="68"/>
      <c r="D916" s="68"/>
      <c r="E916" s="68"/>
      <c r="F916" s="68"/>
      <c r="G916" s="68"/>
      <c r="H916" s="68"/>
      <c r="I916" s="68"/>
      <c r="J916" s="68"/>
      <c r="K916" s="68"/>
      <c r="L916" s="68"/>
      <c r="M916" s="306"/>
      <c r="N916" s="207"/>
      <c r="O916" s="207"/>
      <c r="P916" s="307"/>
      <c r="Q916" s="68"/>
      <c r="R916" s="68"/>
      <c r="S916" s="68"/>
      <c r="T916" s="68"/>
    </row>
    <row r="917">
      <c r="A917" s="238"/>
      <c r="B917" s="68"/>
      <c r="C917" s="68"/>
      <c r="D917" s="68"/>
      <c r="E917" s="68"/>
      <c r="F917" s="68"/>
      <c r="G917" s="68"/>
      <c r="H917" s="68"/>
      <c r="I917" s="68"/>
      <c r="J917" s="68"/>
      <c r="K917" s="68"/>
      <c r="L917" s="68"/>
      <c r="M917" s="306"/>
      <c r="N917" s="207"/>
      <c r="O917" s="207"/>
      <c r="P917" s="307"/>
      <c r="Q917" s="68"/>
      <c r="R917" s="68"/>
      <c r="S917" s="68"/>
      <c r="T917" s="68"/>
    </row>
    <row r="918">
      <c r="A918" s="238"/>
      <c r="B918" s="68"/>
      <c r="C918" s="68"/>
      <c r="D918" s="68"/>
      <c r="E918" s="68"/>
      <c r="F918" s="68"/>
      <c r="G918" s="68"/>
      <c r="H918" s="68"/>
      <c r="I918" s="68"/>
      <c r="J918" s="68"/>
      <c r="K918" s="68"/>
      <c r="L918" s="68"/>
      <c r="M918" s="306"/>
      <c r="N918" s="207"/>
      <c r="O918" s="207"/>
      <c r="P918" s="307"/>
      <c r="Q918" s="68"/>
      <c r="R918" s="68"/>
      <c r="S918" s="68"/>
      <c r="T918" s="68"/>
    </row>
    <row r="919">
      <c r="A919" s="238"/>
      <c r="B919" s="68"/>
      <c r="C919" s="68"/>
      <c r="D919" s="68"/>
      <c r="E919" s="68"/>
      <c r="F919" s="68"/>
      <c r="G919" s="68"/>
      <c r="H919" s="68"/>
      <c r="I919" s="68"/>
      <c r="J919" s="68"/>
      <c r="K919" s="68"/>
      <c r="L919" s="68"/>
      <c r="M919" s="306"/>
      <c r="N919" s="207"/>
      <c r="O919" s="207"/>
      <c r="P919" s="307"/>
      <c r="Q919" s="68"/>
      <c r="R919" s="68"/>
      <c r="S919" s="68"/>
      <c r="T919" s="68"/>
    </row>
    <row r="920">
      <c r="A920" s="238"/>
      <c r="B920" s="68"/>
      <c r="C920" s="68"/>
      <c r="D920" s="68"/>
      <c r="E920" s="68"/>
      <c r="F920" s="68"/>
      <c r="G920" s="68"/>
      <c r="H920" s="68"/>
      <c r="I920" s="68"/>
      <c r="J920" s="68"/>
      <c r="K920" s="68"/>
      <c r="L920" s="68"/>
      <c r="M920" s="306"/>
      <c r="N920" s="207"/>
      <c r="O920" s="207"/>
      <c r="P920" s="307"/>
      <c r="Q920" s="68"/>
      <c r="R920" s="68"/>
      <c r="S920" s="68"/>
      <c r="T920" s="68"/>
    </row>
    <row r="921">
      <c r="A921" s="238"/>
      <c r="B921" s="68"/>
      <c r="C921" s="68"/>
      <c r="D921" s="68"/>
      <c r="E921" s="68"/>
      <c r="F921" s="68"/>
      <c r="G921" s="68"/>
      <c r="H921" s="68"/>
      <c r="I921" s="68"/>
      <c r="J921" s="68"/>
      <c r="K921" s="68"/>
      <c r="L921" s="68"/>
      <c r="M921" s="306"/>
      <c r="N921" s="207"/>
      <c r="O921" s="207"/>
      <c r="P921" s="307"/>
      <c r="Q921" s="68"/>
      <c r="R921" s="68"/>
      <c r="S921" s="68"/>
      <c r="T921" s="68"/>
    </row>
    <row r="922">
      <c r="A922" s="238"/>
      <c r="B922" s="68"/>
      <c r="C922" s="68"/>
      <c r="D922" s="68"/>
      <c r="E922" s="68"/>
      <c r="F922" s="68"/>
      <c r="G922" s="68"/>
      <c r="H922" s="68"/>
      <c r="I922" s="68"/>
      <c r="J922" s="68"/>
      <c r="K922" s="68"/>
      <c r="L922" s="68"/>
      <c r="M922" s="306"/>
      <c r="N922" s="207"/>
      <c r="O922" s="207"/>
      <c r="P922" s="307"/>
      <c r="Q922" s="68"/>
      <c r="R922" s="68"/>
      <c r="S922" s="68"/>
      <c r="T922" s="68"/>
    </row>
    <row r="923">
      <c r="A923" s="238"/>
      <c r="B923" s="68"/>
      <c r="C923" s="68"/>
      <c r="D923" s="68"/>
      <c r="E923" s="68"/>
      <c r="F923" s="68"/>
      <c r="G923" s="68"/>
      <c r="H923" s="68"/>
      <c r="I923" s="68"/>
      <c r="J923" s="68"/>
      <c r="K923" s="68"/>
      <c r="L923" s="68"/>
      <c r="M923" s="306"/>
      <c r="N923" s="207"/>
      <c r="O923" s="207"/>
      <c r="P923" s="307"/>
      <c r="Q923" s="68"/>
      <c r="R923" s="68"/>
      <c r="S923" s="68"/>
      <c r="T923" s="68"/>
    </row>
    <row r="924">
      <c r="A924" s="238"/>
      <c r="B924" s="68"/>
      <c r="C924" s="68"/>
      <c r="D924" s="68"/>
      <c r="E924" s="68"/>
      <c r="F924" s="68"/>
      <c r="G924" s="68"/>
      <c r="H924" s="68"/>
      <c r="I924" s="68"/>
      <c r="J924" s="68"/>
      <c r="K924" s="68"/>
      <c r="L924" s="68"/>
      <c r="M924" s="306"/>
      <c r="N924" s="207"/>
      <c r="O924" s="207"/>
      <c r="P924" s="307"/>
      <c r="Q924" s="68"/>
      <c r="R924" s="68"/>
      <c r="S924" s="68"/>
      <c r="T924" s="68"/>
    </row>
    <row r="925">
      <c r="A925" s="238"/>
      <c r="B925" s="68"/>
      <c r="C925" s="68"/>
      <c r="D925" s="68"/>
      <c r="E925" s="68"/>
      <c r="F925" s="68"/>
      <c r="G925" s="68"/>
      <c r="H925" s="68"/>
      <c r="I925" s="68"/>
      <c r="J925" s="68"/>
      <c r="K925" s="68"/>
      <c r="L925" s="68"/>
      <c r="M925" s="306"/>
      <c r="N925" s="207"/>
      <c r="O925" s="207"/>
      <c r="P925" s="307"/>
      <c r="Q925" s="68"/>
      <c r="R925" s="68"/>
      <c r="S925" s="68"/>
      <c r="T925" s="68"/>
    </row>
    <row r="926">
      <c r="A926" s="238"/>
      <c r="B926" s="68"/>
      <c r="C926" s="68"/>
      <c r="D926" s="68"/>
      <c r="E926" s="68"/>
      <c r="F926" s="68"/>
      <c r="G926" s="68"/>
      <c r="H926" s="68"/>
      <c r="I926" s="68"/>
      <c r="J926" s="68"/>
      <c r="K926" s="68"/>
      <c r="L926" s="68"/>
      <c r="M926" s="306"/>
      <c r="N926" s="207"/>
      <c r="O926" s="207"/>
      <c r="P926" s="307"/>
      <c r="Q926" s="68"/>
      <c r="R926" s="68"/>
      <c r="S926" s="68"/>
      <c r="T926" s="68"/>
    </row>
    <row r="927">
      <c r="A927" s="238"/>
      <c r="B927" s="68"/>
      <c r="C927" s="68"/>
      <c r="D927" s="68"/>
      <c r="E927" s="68"/>
      <c r="F927" s="68"/>
      <c r="G927" s="68"/>
      <c r="H927" s="68"/>
      <c r="I927" s="68"/>
      <c r="J927" s="68"/>
      <c r="K927" s="68"/>
      <c r="L927" s="68"/>
      <c r="M927" s="306"/>
      <c r="N927" s="207"/>
      <c r="O927" s="207"/>
      <c r="P927" s="307"/>
      <c r="Q927" s="68"/>
      <c r="R927" s="68"/>
      <c r="S927" s="68"/>
      <c r="T927" s="68"/>
    </row>
    <row r="928">
      <c r="A928" s="238"/>
      <c r="B928" s="68"/>
      <c r="C928" s="68"/>
      <c r="D928" s="68"/>
      <c r="E928" s="68"/>
      <c r="F928" s="68"/>
      <c r="G928" s="68"/>
      <c r="H928" s="68"/>
      <c r="I928" s="68"/>
      <c r="J928" s="68"/>
      <c r="K928" s="68"/>
      <c r="L928" s="68"/>
      <c r="M928" s="306"/>
      <c r="N928" s="207"/>
      <c r="O928" s="207"/>
      <c r="P928" s="307"/>
      <c r="Q928" s="68"/>
      <c r="R928" s="68"/>
      <c r="S928" s="68"/>
      <c r="T928" s="68"/>
    </row>
    <row r="929">
      <c r="A929" s="238"/>
      <c r="B929" s="68"/>
      <c r="C929" s="68"/>
      <c r="D929" s="68"/>
      <c r="E929" s="68"/>
      <c r="F929" s="68"/>
      <c r="G929" s="68"/>
      <c r="H929" s="68"/>
      <c r="I929" s="68"/>
      <c r="J929" s="68"/>
      <c r="K929" s="68"/>
      <c r="L929" s="68"/>
      <c r="M929" s="306"/>
      <c r="N929" s="207"/>
      <c r="O929" s="207"/>
      <c r="P929" s="307"/>
      <c r="Q929" s="68"/>
      <c r="R929" s="68"/>
      <c r="S929" s="68"/>
      <c r="T929" s="68"/>
    </row>
    <row r="930">
      <c r="A930" s="238"/>
      <c r="B930" s="68"/>
      <c r="C930" s="68"/>
      <c r="D930" s="68"/>
      <c r="E930" s="68"/>
      <c r="F930" s="68"/>
      <c r="G930" s="68"/>
      <c r="H930" s="68"/>
      <c r="I930" s="68"/>
      <c r="J930" s="68"/>
      <c r="K930" s="68"/>
      <c r="L930" s="68"/>
      <c r="M930" s="306"/>
      <c r="N930" s="207"/>
      <c r="O930" s="207"/>
      <c r="P930" s="307"/>
      <c r="Q930" s="68"/>
      <c r="R930" s="68"/>
      <c r="S930" s="68"/>
      <c r="T930" s="68"/>
    </row>
    <row r="931">
      <c r="A931" s="238"/>
      <c r="B931" s="68"/>
      <c r="C931" s="68"/>
      <c r="D931" s="68"/>
      <c r="E931" s="68"/>
      <c r="F931" s="68"/>
      <c r="G931" s="68"/>
      <c r="H931" s="68"/>
      <c r="I931" s="68"/>
      <c r="J931" s="68"/>
      <c r="K931" s="68"/>
      <c r="L931" s="68"/>
      <c r="M931" s="306"/>
      <c r="N931" s="207"/>
      <c r="O931" s="207"/>
      <c r="P931" s="307"/>
      <c r="Q931" s="68"/>
      <c r="R931" s="68"/>
      <c r="S931" s="68"/>
      <c r="T931" s="68"/>
    </row>
    <row r="932">
      <c r="A932" s="238"/>
      <c r="B932" s="68"/>
      <c r="C932" s="68"/>
      <c r="D932" s="68"/>
      <c r="E932" s="68"/>
      <c r="F932" s="68"/>
      <c r="G932" s="68"/>
      <c r="H932" s="68"/>
      <c r="I932" s="68"/>
      <c r="J932" s="68"/>
      <c r="K932" s="68"/>
      <c r="L932" s="68"/>
      <c r="M932" s="306"/>
      <c r="N932" s="207"/>
      <c r="O932" s="207"/>
      <c r="P932" s="307"/>
      <c r="Q932" s="68"/>
      <c r="R932" s="68"/>
      <c r="S932" s="68"/>
      <c r="T932" s="68"/>
    </row>
    <row r="933">
      <c r="A933" s="238"/>
      <c r="B933" s="68"/>
      <c r="C933" s="68"/>
      <c r="D933" s="68"/>
      <c r="E933" s="68"/>
      <c r="F933" s="68"/>
      <c r="G933" s="68"/>
      <c r="H933" s="68"/>
      <c r="I933" s="68"/>
      <c r="J933" s="68"/>
      <c r="K933" s="68"/>
      <c r="L933" s="68"/>
      <c r="M933" s="306"/>
      <c r="N933" s="207"/>
      <c r="O933" s="207"/>
      <c r="P933" s="307"/>
      <c r="Q933" s="68"/>
      <c r="R933" s="68"/>
      <c r="S933" s="68"/>
      <c r="T933" s="68"/>
    </row>
    <row r="934">
      <c r="A934" s="238"/>
      <c r="B934" s="68"/>
      <c r="C934" s="68"/>
      <c r="D934" s="68"/>
      <c r="E934" s="68"/>
      <c r="F934" s="68"/>
      <c r="G934" s="68"/>
      <c r="H934" s="68"/>
      <c r="I934" s="68"/>
      <c r="J934" s="68"/>
      <c r="K934" s="68"/>
      <c r="L934" s="68"/>
      <c r="M934" s="306"/>
      <c r="N934" s="207"/>
      <c r="O934" s="207"/>
      <c r="P934" s="307"/>
      <c r="Q934" s="68"/>
      <c r="R934" s="68"/>
      <c r="S934" s="68"/>
      <c r="T934" s="68"/>
    </row>
    <row r="935">
      <c r="A935" s="238"/>
      <c r="B935" s="68"/>
      <c r="C935" s="68"/>
      <c r="D935" s="68"/>
      <c r="E935" s="68"/>
      <c r="F935" s="68"/>
      <c r="G935" s="68"/>
      <c r="H935" s="68"/>
      <c r="I935" s="68"/>
      <c r="J935" s="68"/>
      <c r="K935" s="68"/>
      <c r="L935" s="68"/>
      <c r="M935" s="306"/>
      <c r="N935" s="207"/>
      <c r="O935" s="207"/>
      <c r="P935" s="307"/>
      <c r="Q935" s="68"/>
      <c r="R935" s="68"/>
      <c r="S935" s="68"/>
      <c r="T935" s="68"/>
    </row>
    <row r="936">
      <c r="A936" s="238"/>
      <c r="B936" s="68"/>
      <c r="C936" s="68"/>
      <c r="D936" s="68"/>
      <c r="E936" s="68"/>
      <c r="F936" s="68"/>
      <c r="G936" s="68"/>
      <c r="H936" s="68"/>
      <c r="I936" s="68"/>
      <c r="J936" s="68"/>
      <c r="K936" s="68"/>
      <c r="L936" s="68"/>
      <c r="M936" s="306"/>
      <c r="N936" s="207"/>
      <c r="O936" s="207"/>
      <c r="P936" s="307"/>
      <c r="Q936" s="68"/>
      <c r="R936" s="68"/>
      <c r="S936" s="68"/>
      <c r="T936" s="68"/>
    </row>
    <row r="937">
      <c r="A937" s="238"/>
      <c r="B937" s="68"/>
      <c r="C937" s="68"/>
      <c r="D937" s="68"/>
      <c r="E937" s="68"/>
      <c r="F937" s="68"/>
      <c r="G937" s="68"/>
      <c r="H937" s="68"/>
      <c r="I937" s="68"/>
      <c r="J937" s="68"/>
      <c r="K937" s="68"/>
      <c r="L937" s="68"/>
      <c r="M937" s="306"/>
      <c r="N937" s="207"/>
      <c r="O937" s="207"/>
      <c r="P937" s="307"/>
      <c r="Q937" s="68"/>
      <c r="R937" s="68"/>
      <c r="S937" s="68"/>
      <c r="T937" s="68"/>
    </row>
    <row r="938">
      <c r="A938" s="238"/>
      <c r="B938" s="68"/>
      <c r="C938" s="68"/>
      <c r="D938" s="68"/>
      <c r="E938" s="68"/>
      <c r="F938" s="68"/>
      <c r="G938" s="68"/>
      <c r="H938" s="68"/>
      <c r="I938" s="68"/>
      <c r="J938" s="68"/>
      <c r="K938" s="68"/>
      <c r="L938" s="68"/>
      <c r="M938" s="306"/>
      <c r="N938" s="207"/>
      <c r="O938" s="207"/>
      <c r="P938" s="307"/>
      <c r="Q938" s="68"/>
      <c r="R938" s="68"/>
      <c r="S938" s="68"/>
      <c r="T938" s="68"/>
    </row>
    <row r="939">
      <c r="A939" s="238"/>
      <c r="B939" s="68"/>
      <c r="C939" s="68"/>
      <c r="D939" s="68"/>
      <c r="E939" s="68"/>
      <c r="F939" s="68"/>
      <c r="G939" s="68"/>
      <c r="H939" s="68"/>
      <c r="I939" s="68"/>
      <c r="J939" s="68"/>
      <c r="K939" s="68"/>
      <c r="L939" s="68"/>
      <c r="M939" s="306"/>
      <c r="N939" s="207"/>
      <c r="O939" s="207"/>
      <c r="P939" s="307"/>
      <c r="Q939" s="68"/>
      <c r="R939" s="68"/>
      <c r="S939" s="68"/>
      <c r="T939" s="68"/>
    </row>
    <row r="940">
      <c r="A940" s="238"/>
      <c r="B940" s="68"/>
      <c r="C940" s="68"/>
      <c r="D940" s="68"/>
      <c r="E940" s="68"/>
      <c r="F940" s="68"/>
      <c r="G940" s="68"/>
      <c r="H940" s="68"/>
      <c r="I940" s="68"/>
      <c r="J940" s="68"/>
      <c r="K940" s="68"/>
      <c r="L940" s="68"/>
      <c r="M940" s="306"/>
      <c r="N940" s="207"/>
      <c r="O940" s="207"/>
      <c r="P940" s="307"/>
      <c r="Q940" s="68"/>
      <c r="R940" s="68"/>
      <c r="S940" s="68"/>
      <c r="T940" s="68"/>
    </row>
    <row r="941">
      <c r="A941" s="238"/>
      <c r="B941" s="68"/>
      <c r="C941" s="68"/>
      <c r="D941" s="68"/>
      <c r="E941" s="68"/>
      <c r="F941" s="68"/>
      <c r="G941" s="68"/>
      <c r="H941" s="68"/>
      <c r="I941" s="68"/>
      <c r="J941" s="68"/>
      <c r="K941" s="68"/>
      <c r="L941" s="68"/>
      <c r="M941" s="306"/>
      <c r="N941" s="207"/>
      <c r="O941" s="207"/>
      <c r="P941" s="307"/>
      <c r="Q941" s="68"/>
      <c r="R941" s="68"/>
      <c r="S941" s="68"/>
      <c r="T941" s="68"/>
    </row>
    <row r="942">
      <c r="A942" s="238"/>
      <c r="B942" s="68"/>
      <c r="C942" s="68"/>
      <c r="D942" s="68"/>
      <c r="E942" s="68"/>
      <c r="F942" s="68"/>
      <c r="G942" s="68"/>
      <c r="H942" s="68"/>
      <c r="I942" s="68"/>
      <c r="J942" s="68"/>
      <c r="K942" s="68"/>
      <c r="L942" s="68"/>
      <c r="M942" s="306"/>
      <c r="N942" s="207"/>
      <c r="O942" s="207"/>
      <c r="P942" s="307"/>
      <c r="Q942" s="68"/>
      <c r="R942" s="68"/>
      <c r="S942" s="68"/>
      <c r="T942" s="68"/>
    </row>
    <row r="943">
      <c r="A943" s="238"/>
      <c r="B943" s="68"/>
      <c r="C943" s="68"/>
      <c r="D943" s="68"/>
      <c r="E943" s="68"/>
      <c r="F943" s="68"/>
      <c r="G943" s="68"/>
      <c r="H943" s="68"/>
      <c r="I943" s="68"/>
      <c r="J943" s="68"/>
      <c r="K943" s="68"/>
      <c r="L943" s="68"/>
      <c r="M943" s="306"/>
      <c r="N943" s="207"/>
      <c r="O943" s="207"/>
      <c r="P943" s="307"/>
      <c r="Q943" s="68"/>
      <c r="R943" s="68"/>
      <c r="S943" s="68"/>
      <c r="T943" s="68"/>
    </row>
    <row r="944">
      <c r="A944" s="238"/>
      <c r="B944" s="68"/>
      <c r="C944" s="68"/>
      <c r="D944" s="68"/>
      <c r="E944" s="68"/>
      <c r="F944" s="68"/>
      <c r="G944" s="68"/>
      <c r="H944" s="68"/>
      <c r="I944" s="68"/>
      <c r="J944" s="68"/>
      <c r="K944" s="68"/>
      <c r="L944" s="68"/>
      <c r="M944" s="306"/>
      <c r="N944" s="207"/>
      <c r="O944" s="207"/>
      <c r="P944" s="307"/>
      <c r="Q944" s="68"/>
      <c r="R944" s="68"/>
      <c r="S944" s="68"/>
      <c r="T944" s="68"/>
    </row>
    <row r="945">
      <c r="A945" s="238"/>
      <c r="B945" s="68"/>
      <c r="C945" s="68"/>
      <c r="D945" s="68"/>
      <c r="E945" s="68"/>
      <c r="F945" s="68"/>
      <c r="G945" s="68"/>
      <c r="H945" s="68"/>
      <c r="I945" s="68"/>
      <c r="J945" s="68"/>
      <c r="K945" s="68"/>
      <c r="L945" s="68"/>
      <c r="M945" s="306"/>
      <c r="N945" s="207"/>
      <c r="O945" s="207"/>
      <c r="P945" s="307"/>
      <c r="Q945" s="68"/>
      <c r="R945" s="68"/>
      <c r="S945" s="68"/>
      <c r="T945" s="68"/>
    </row>
    <row r="946">
      <c r="A946" s="238"/>
      <c r="B946" s="68"/>
      <c r="C946" s="68"/>
      <c r="D946" s="68"/>
      <c r="E946" s="68"/>
      <c r="F946" s="68"/>
      <c r="G946" s="68"/>
      <c r="H946" s="68"/>
      <c r="I946" s="68"/>
      <c r="J946" s="68"/>
      <c r="K946" s="68"/>
      <c r="L946" s="68"/>
      <c r="M946" s="306"/>
      <c r="N946" s="207"/>
      <c r="O946" s="207"/>
      <c r="P946" s="307"/>
      <c r="Q946" s="68"/>
      <c r="R946" s="68"/>
      <c r="S946" s="68"/>
      <c r="T946" s="68"/>
    </row>
    <row r="947">
      <c r="A947" s="238"/>
      <c r="B947" s="68"/>
      <c r="C947" s="68"/>
      <c r="D947" s="68"/>
      <c r="E947" s="68"/>
      <c r="F947" s="68"/>
      <c r="G947" s="68"/>
      <c r="H947" s="68"/>
      <c r="I947" s="68"/>
      <c r="J947" s="68"/>
      <c r="K947" s="68"/>
      <c r="L947" s="68"/>
      <c r="M947" s="306"/>
      <c r="N947" s="207"/>
      <c r="O947" s="207"/>
      <c r="P947" s="307"/>
      <c r="Q947" s="68"/>
      <c r="R947" s="68"/>
      <c r="S947" s="68"/>
      <c r="T947" s="68"/>
    </row>
    <row r="948">
      <c r="A948" s="238"/>
      <c r="B948" s="68"/>
      <c r="C948" s="68"/>
      <c r="D948" s="68"/>
      <c r="E948" s="68"/>
      <c r="F948" s="68"/>
      <c r="G948" s="68"/>
      <c r="H948" s="68"/>
      <c r="I948" s="68"/>
      <c r="J948" s="68"/>
      <c r="K948" s="68"/>
      <c r="L948" s="68"/>
      <c r="M948" s="306"/>
      <c r="N948" s="207"/>
      <c r="O948" s="207"/>
      <c r="P948" s="307"/>
      <c r="Q948" s="68"/>
      <c r="R948" s="68"/>
      <c r="S948" s="68"/>
      <c r="T948" s="68"/>
    </row>
    <row r="949">
      <c r="A949" s="238"/>
      <c r="B949" s="68"/>
      <c r="C949" s="68"/>
      <c r="D949" s="68"/>
      <c r="E949" s="68"/>
      <c r="F949" s="68"/>
      <c r="G949" s="68"/>
      <c r="H949" s="68"/>
      <c r="I949" s="68"/>
      <c r="J949" s="68"/>
      <c r="K949" s="68"/>
      <c r="L949" s="68"/>
      <c r="M949" s="306"/>
      <c r="N949" s="207"/>
      <c r="O949" s="207"/>
      <c r="P949" s="307"/>
      <c r="Q949" s="68"/>
      <c r="R949" s="68"/>
      <c r="S949" s="68"/>
      <c r="T949" s="68"/>
    </row>
    <row r="950">
      <c r="A950" s="238"/>
      <c r="B950" s="68"/>
      <c r="C950" s="68"/>
      <c r="D950" s="68"/>
      <c r="E950" s="68"/>
      <c r="F950" s="68"/>
      <c r="G950" s="68"/>
      <c r="H950" s="68"/>
      <c r="I950" s="68"/>
      <c r="J950" s="68"/>
      <c r="K950" s="68"/>
      <c r="L950" s="68"/>
      <c r="M950" s="306"/>
      <c r="N950" s="207"/>
      <c r="O950" s="207"/>
      <c r="P950" s="307"/>
      <c r="Q950" s="68"/>
      <c r="R950" s="68"/>
      <c r="S950" s="68"/>
      <c r="T950" s="68"/>
    </row>
    <row r="951">
      <c r="A951" s="238"/>
      <c r="B951" s="68"/>
      <c r="C951" s="68"/>
      <c r="D951" s="68"/>
      <c r="E951" s="68"/>
      <c r="F951" s="68"/>
      <c r="G951" s="68"/>
      <c r="H951" s="68"/>
      <c r="I951" s="68"/>
      <c r="J951" s="68"/>
      <c r="K951" s="68"/>
      <c r="L951" s="68"/>
      <c r="M951" s="306"/>
      <c r="N951" s="207"/>
      <c r="O951" s="207"/>
      <c r="P951" s="307"/>
      <c r="Q951" s="68"/>
      <c r="R951" s="68"/>
      <c r="S951" s="68"/>
      <c r="T951" s="68"/>
    </row>
    <row r="952">
      <c r="A952" s="238"/>
      <c r="B952" s="68"/>
      <c r="C952" s="68"/>
      <c r="D952" s="68"/>
      <c r="E952" s="68"/>
      <c r="F952" s="68"/>
      <c r="G952" s="68"/>
      <c r="H952" s="68"/>
      <c r="I952" s="68"/>
      <c r="J952" s="68"/>
      <c r="K952" s="68"/>
      <c r="L952" s="68"/>
      <c r="M952" s="306"/>
      <c r="N952" s="207"/>
      <c r="O952" s="207"/>
      <c r="P952" s="307"/>
      <c r="Q952" s="68"/>
      <c r="R952" s="68"/>
      <c r="S952" s="68"/>
      <c r="T952" s="68"/>
    </row>
    <row r="953">
      <c r="A953" s="238"/>
      <c r="B953" s="68"/>
      <c r="C953" s="68"/>
      <c r="D953" s="68"/>
      <c r="E953" s="68"/>
      <c r="F953" s="68"/>
      <c r="G953" s="68"/>
      <c r="H953" s="68"/>
      <c r="I953" s="68"/>
      <c r="J953" s="68"/>
      <c r="K953" s="68"/>
      <c r="L953" s="68"/>
      <c r="M953" s="306"/>
      <c r="N953" s="207"/>
      <c r="O953" s="207"/>
      <c r="P953" s="307"/>
      <c r="Q953" s="68"/>
      <c r="R953" s="68"/>
      <c r="S953" s="68"/>
      <c r="T953" s="68"/>
    </row>
    <row r="954">
      <c r="A954" s="238"/>
      <c r="B954" s="68"/>
      <c r="C954" s="68"/>
      <c r="D954" s="68"/>
      <c r="E954" s="68"/>
      <c r="F954" s="68"/>
      <c r="G954" s="68"/>
      <c r="H954" s="68"/>
      <c r="I954" s="68"/>
      <c r="J954" s="68"/>
      <c r="K954" s="68"/>
      <c r="L954" s="68"/>
      <c r="M954" s="306"/>
      <c r="N954" s="207"/>
      <c r="O954" s="207"/>
      <c r="P954" s="307"/>
      <c r="Q954" s="68"/>
      <c r="R954" s="68"/>
      <c r="S954" s="68"/>
      <c r="T954" s="68"/>
    </row>
    <row r="955">
      <c r="A955" s="238"/>
      <c r="B955" s="68"/>
      <c r="C955" s="68"/>
      <c r="D955" s="68"/>
      <c r="E955" s="68"/>
      <c r="F955" s="68"/>
      <c r="G955" s="68"/>
      <c r="H955" s="68"/>
      <c r="I955" s="68"/>
      <c r="J955" s="68"/>
      <c r="K955" s="68"/>
      <c r="L955" s="68"/>
      <c r="M955" s="306"/>
      <c r="N955" s="207"/>
      <c r="O955" s="207"/>
      <c r="P955" s="307"/>
      <c r="Q955" s="68"/>
      <c r="R955" s="68"/>
      <c r="S955" s="68"/>
      <c r="T955" s="68"/>
    </row>
    <row r="956">
      <c r="A956" s="238"/>
      <c r="B956" s="68"/>
      <c r="C956" s="68"/>
      <c r="D956" s="68"/>
      <c r="E956" s="68"/>
      <c r="F956" s="68"/>
      <c r="G956" s="68"/>
      <c r="H956" s="68"/>
      <c r="I956" s="68"/>
      <c r="J956" s="68"/>
      <c r="K956" s="68"/>
      <c r="L956" s="68"/>
      <c r="M956" s="306"/>
      <c r="N956" s="207"/>
      <c r="O956" s="207"/>
      <c r="P956" s="307"/>
      <c r="Q956" s="68"/>
      <c r="R956" s="68"/>
      <c r="S956" s="68"/>
      <c r="T956" s="68"/>
    </row>
    <row r="957">
      <c r="A957" s="238"/>
      <c r="B957" s="68"/>
      <c r="C957" s="68"/>
      <c r="D957" s="68"/>
      <c r="E957" s="68"/>
      <c r="F957" s="68"/>
      <c r="G957" s="68"/>
      <c r="H957" s="68"/>
      <c r="I957" s="68"/>
      <c r="J957" s="68"/>
      <c r="K957" s="68"/>
      <c r="L957" s="68"/>
      <c r="M957" s="306"/>
      <c r="N957" s="207"/>
      <c r="O957" s="207"/>
      <c r="P957" s="307"/>
      <c r="Q957" s="68"/>
      <c r="R957" s="68"/>
      <c r="S957" s="68"/>
      <c r="T957" s="68"/>
    </row>
    <row r="958">
      <c r="A958" s="238"/>
      <c r="B958" s="68"/>
      <c r="C958" s="68"/>
      <c r="D958" s="68"/>
      <c r="E958" s="68"/>
      <c r="F958" s="68"/>
      <c r="G958" s="68"/>
      <c r="H958" s="68"/>
      <c r="I958" s="68"/>
      <c r="J958" s="68"/>
      <c r="K958" s="68"/>
      <c r="L958" s="68"/>
      <c r="M958" s="306"/>
      <c r="N958" s="207"/>
      <c r="O958" s="207"/>
      <c r="P958" s="307"/>
      <c r="Q958" s="68"/>
      <c r="R958" s="68"/>
      <c r="S958" s="68"/>
      <c r="T958" s="68"/>
    </row>
    <row r="959">
      <c r="A959" s="238"/>
      <c r="B959" s="68"/>
      <c r="C959" s="68"/>
      <c r="D959" s="68"/>
      <c r="E959" s="68"/>
      <c r="F959" s="68"/>
      <c r="G959" s="68"/>
      <c r="H959" s="68"/>
      <c r="I959" s="68"/>
      <c r="J959" s="68"/>
      <c r="K959" s="68"/>
      <c r="L959" s="68"/>
      <c r="M959" s="306"/>
      <c r="N959" s="207"/>
      <c r="O959" s="207"/>
      <c r="P959" s="307"/>
      <c r="Q959" s="68"/>
      <c r="R959" s="68"/>
      <c r="S959" s="68"/>
      <c r="T959" s="68"/>
    </row>
    <row r="960">
      <c r="A960" s="238"/>
      <c r="B960" s="68"/>
      <c r="C960" s="68"/>
      <c r="D960" s="68"/>
      <c r="E960" s="68"/>
      <c r="F960" s="68"/>
      <c r="G960" s="68"/>
      <c r="H960" s="68"/>
      <c r="I960" s="68"/>
      <c r="J960" s="68"/>
      <c r="K960" s="68"/>
      <c r="L960" s="68"/>
      <c r="M960" s="306"/>
      <c r="N960" s="207"/>
      <c r="O960" s="207"/>
      <c r="P960" s="307"/>
      <c r="Q960" s="68"/>
      <c r="R960" s="68"/>
      <c r="S960" s="68"/>
      <c r="T960" s="68"/>
    </row>
    <row r="961">
      <c r="A961" s="238"/>
      <c r="B961" s="68"/>
      <c r="C961" s="68"/>
      <c r="D961" s="68"/>
      <c r="E961" s="68"/>
      <c r="F961" s="68"/>
      <c r="G961" s="68"/>
      <c r="H961" s="68"/>
      <c r="I961" s="68"/>
      <c r="J961" s="68"/>
      <c r="K961" s="68"/>
      <c r="L961" s="68"/>
      <c r="M961" s="306"/>
      <c r="N961" s="207"/>
      <c r="O961" s="207"/>
      <c r="P961" s="307"/>
      <c r="Q961" s="68"/>
      <c r="R961" s="68"/>
      <c r="S961" s="68"/>
      <c r="T961" s="68"/>
    </row>
    <row r="962">
      <c r="A962" s="238"/>
      <c r="B962" s="68"/>
      <c r="C962" s="68"/>
      <c r="D962" s="68"/>
      <c r="E962" s="68"/>
      <c r="F962" s="68"/>
      <c r="G962" s="68"/>
      <c r="H962" s="68"/>
      <c r="I962" s="68"/>
      <c r="J962" s="68"/>
      <c r="K962" s="68"/>
      <c r="L962" s="68"/>
      <c r="M962" s="306"/>
      <c r="N962" s="207"/>
      <c r="O962" s="207"/>
      <c r="P962" s="307"/>
      <c r="Q962" s="68"/>
      <c r="R962" s="68"/>
      <c r="S962" s="68"/>
      <c r="T962" s="68"/>
    </row>
    <row r="963">
      <c r="A963" s="238"/>
      <c r="B963" s="68"/>
      <c r="C963" s="68"/>
      <c r="D963" s="68"/>
      <c r="E963" s="68"/>
      <c r="F963" s="68"/>
      <c r="G963" s="68"/>
      <c r="H963" s="68"/>
      <c r="I963" s="68"/>
      <c r="J963" s="68"/>
      <c r="K963" s="68"/>
      <c r="L963" s="68"/>
      <c r="M963" s="306"/>
      <c r="N963" s="207"/>
      <c r="O963" s="207"/>
      <c r="P963" s="307"/>
      <c r="Q963" s="68"/>
      <c r="R963" s="68"/>
      <c r="S963" s="68"/>
      <c r="T963" s="68"/>
    </row>
    <row r="964">
      <c r="A964" s="238"/>
      <c r="B964" s="68"/>
      <c r="C964" s="68"/>
      <c r="D964" s="68"/>
      <c r="E964" s="68"/>
      <c r="F964" s="68"/>
      <c r="G964" s="68"/>
      <c r="H964" s="68"/>
      <c r="I964" s="68"/>
      <c r="J964" s="68"/>
      <c r="K964" s="68"/>
      <c r="L964" s="68"/>
      <c r="M964" s="306"/>
      <c r="N964" s="207"/>
      <c r="O964" s="207"/>
      <c r="P964" s="307"/>
      <c r="Q964" s="68"/>
      <c r="R964" s="68"/>
      <c r="S964" s="68"/>
      <c r="T964" s="68"/>
    </row>
    <row r="965">
      <c r="A965" s="238"/>
      <c r="B965" s="68"/>
      <c r="C965" s="68"/>
      <c r="D965" s="68"/>
      <c r="E965" s="68"/>
      <c r="F965" s="68"/>
      <c r="G965" s="68"/>
      <c r="H965" s="68"/>
      <c r="I965" s="68"/>
      <c r="J965" s="68"/>
      <c r="K965" s="68"/>
      <c r="L965" s="68"/>
      <c r="M965" s="306"/>
      <c r="N965" s="207"/>
      <c r="O965" s="207"/>
      <c r="P965" s="307"/>
      <c r="Q965" s="68"/>
      <c r="R965" s="68"/>
      <c r="S965" s="68"/>
      <c r="T965" s="68"/>
    </row>
    <row r="966">
      <c r="A966" s="238"/>
      <c r="B966" s="68"/>
      <c r="C966" s="68"/>
      <c r="D966" s="68"/>
      <c r="E966" s="68"/>
      <c r="F966" s="68"/>
      <c r="G966" s="68"/>
      <c r="H966" s="68"/>
      <c r="I966" s="68"/>
      <c r="J966" s="68"/>
      <c r="K966" s="68"/>
      <c r="L966" s="68"/>
      <c r="M966" s="306"/>
      <c r="N966" s="207"/>
      <c r="O966" s="207"/>
      <c r="P966" s="307"/>
      <c r="Q966" s="68"/>
      <c r="R966" s="68"/>
      <c r="S966" s="68"/>
      <c r="T966" s="68"/>
    </row>
    <row r="967">
      <c r="A967" s="238"/>
      <c r="B967" s="68"/>
      <c r="C967" s="68"/>
      <c r="D967" s="68"/>
      <c r="E967" s="68"/>
      <c r="F967" s="68"/>
      <c r="G967" s="68"/>
      <c r="H967" s="68"/>
      <c r="I967" s="68"/>
      <c r="J967" s="68"/>
      <c r="K967" s="68"/>
      <c r="L967" s="68"/>
      <c r="M967" s="306"/>
      <c r="N967" s="207"/>
      <c r="O967" s="207"/>
      <c r="P967" s="307"/>
      <c r="Q967" s="68"/>
      <c r="R967" s="68"/>
      <c r="S967" s="68"/>
      <c r="T967" s="68"/>
    </row>
    <row r="968">
      <c r="A968" s="238"/>
      <c r="B968" s="68"/>
      <c r="C968" s="68"/>
      <c r="D968" s="68"/>
      <c r="E968" s="68"/>
      <c r="F968" s="68"/>
      <c r="G968" s="68"/>
      <c r="H968" s="68"/>
      <c r="I968" s="68"/>
      <c r="J968" s="68"/>
      <c r="K968" s="68"/>
      <c r="L968" s="68"/>
      <c r="M968" s="306"/>
      <c r="N968" s="207"/>
      <c r="O968" s="207"/>
      <c r="P968" s="307"/>
      <c r="Q968" s="68"/>
      <c r="R968" s="68"/>
      <c r="S968" s="68"/>
      <c r="T968" s="68"/>
    </row>
    <row r="969">
      <c r="A969" s="238"/>
      <c r="B969" s="68"/>
      <c r="C969" s="68"/>
      <c r="D969" s="68"/>
      <c r="E969" s="68"/>
      <c r="F969" s="68"/>
      <c r="G969" s="68"/>
      <c r="H969" s="68"/>
      <c r="I969" s="68"/>
      <c r="J969" s="68"/>
      <c r="K969" s="68"/>
      <c r="L969" s="68"/>
      <c r="M969" s="306"/>
      <c r="N969" s="207"/>
      <c r="O969" s="207"/>
      <c r="P969" s="307"/>
      <c r="Q969" s="68"/>
      <c r="R969" s="68"/>
      <c r="S969" s="68"/>
      <c r="T969" s="68"/>
    </row>
    <row r="970">
      <c r="A970" s="238"/>
      <c r="B970" s="68"/>
      <c r="C970" s="68"/>
      <c r="D970" s="68"/>
      <c r="E970" s="68"/>
      <c r="F970" s="68"/>
      <c r="G970" s="68"/>
      <c r="H970" s="68"/>
      <c r="I970" s="68"/>
      <c r="J970" s="68"/>
      <c r="K970" s="68"/>
      <c r="L970" s="68"/>
      <c r="M970" s="306"/>
      <c r="N970" s="207"/>
      <c r="O970" s="207"/>
      <c r="P970" s="307"/>
      <c r="Q970" s="68"/>
      <c r="R970" s="68"/>
      <c r="S970" s="68"/>
      <c r="T970" s="68"/>
    </row>
    <row r="971">
      <c r="A971" s="238"/>
      <c r="B971" s="68"/>
      <c r="C971" s="68"/>
      <c r="D971" s="68"/>
      <c r="E971" s="68"/>
      <c r="F971" s="68"/>
      <c r="G971" s="68"/>
      <c r="H971" s="68"/>
      <c r="I971" s="68"/>
      <c r="J971" s="68"/>
      <c r="K971" s="68"/>
      <c r="L971" s="68"/>
      <c r="M971" s="306"/>
      <c r="N971" s="207"/>
      <c r="O971" s="207"/>
      <c r="P971" s="307"/>
      <c r="Q971" s="68"/>
      <c r="R971" s="68"/>
      <c r="S971" s="68"/>
      <c r="T971" s="68"/>
    </row>
    <row r="972">
      <c r="A972" s="238"/>
      <c r="B972" s="68"/>
      <c r="C972" s="68"/>
      <c r="D972" s="68"/>
      <c r="E972" s="68"/>
      <c r="F972" s="68"/>
      <c r="G972" s="68"/>
      <c r="H972" s="68"/>
      <c r="I972" s="68"/>
      <c r="J972" s="68"/>
      <c r="K972" s="68"/>
      <c r="L972" s="68"/>
      <c r="M972" s="306"/>
      <c r="N972" s="207"/>
      <c r="O972" s="207"/>
      <c r="P972" s="307"/>
      <c r="Q972" s="68"/>
      <c r="R972" s="68"/>
      <c r="S972" s="68"/>
      <c r="T972" s="68"/>
    </row>
    <row r="973">
      <c r="A973" s="238"/>
      <c r="B973" s="68"/>
      <c r="C973" s="68"/>
      <c r="D973" s="68"/>
      <c r="E973" s="68"/>
      <c r="F973" s="68"/>
      <c r="G973" s="68"/>
      <c r="H973" s="68"/>
      <c r="I973" s="68"/>
      <c r="J973" s="68"/>
      <c r="K973" s="68"/>
      <c r="L973" s="68"/>
      <c r="M973" s="306"/>
      <c r="N973" s="207"/>
      <c r="O973" s="207"/>
      <c r="P973" s="307"/>
      <c r="Q973" s="68"/>
      <c r="R973" s="68"/>
      <c r="S973" s="68"/>
      <c r="T973" s="68"/>
    </row>
    <row r="974">
      <c r="A974" s="238"/>
      <c r="B974" s="68"/>
      <c r="C974" s="68"/>
      <c r="D974" s="68"/>
      <c r="E974" s="68"/>
      <c r="F974" s="68"/>
      <c r="G974" s="68"/>
      <c r="H974" s="68"/>
      <c r="I974" s="68"/>
      <c r="J974" s="68"/>
      <c r="K974" s="68"/>
      <c r="L974" s="68"/>
      <c r="M974" s="306"/>
      <c r="N974" s="207"/>
      <c r="O974" s="207"/>
      <c r="P974" s="307"/>
      <c r="Q974" s="68"/>
      <c r="R974" s="68"/>
      <c r="S974" s="68"/>
      <c r="T974" s="68"/>
    </row>
    <row r="975">
      <c r="A975" s="238"/>
      <c r="B975" s="68"/>
      <c r="C975" s="68"/>
      <c r="D975" s="68"/>
      <c r="E975" s="68"/>
      <c r="F975" s="68"/>
      <c r="G975" s="68"/>
      <c r="H975" s="68"/>
      <c r="I975" s="68"/>
      <c r="J975" s="68"/>
      <c r="K975" s="68"/>
      <c r="L975" s="68"/>
      <c r="M975" s="306"/>
      <c r="N975" s="207"/>
      <c r="O975" s="207"/>
      <c r="P975" s="307"/>
      <c r="Q975" s="68"/>
      <c r="R975" s="68"/>
      <c r="S975" s="68"/>
      <c r="T975" s="68"/>
    </row>
    <row r="976">
      <c r="A976" s="238"/>
      <c r="B976" s="68"/>
      <c r="C976" s="68"/>
      <c r="D976" s="68"/>
      <c r="E976" s="68"/>
      <c r="F976" s="68"/>
      <c r="G976" s="68"/>
      <c r="H976" s="68"/>
      <c r="I976" s="68"/>
      <c r="J976" s="68"/>
      <c r="K976" s="68"/>
      <c r="L976" s="68"/>
      <c r="M976" s="306"/>
      <c r="N976" s="207"/>
      <c r="O976" s="207"/>
      <c r="P976" s="307"/>
      <c r="Q976" s="68"/>
      <c r="R976" s="68"/>
      <c r="S976" s="68"/>
      <c r="T976" s="68"/>
    </row>
    <row r="977">
      <c r="A977" s="238"/>
      <c r="B977" s="68"/>
      <c r="C977" s="68"/>
      <c r="D977" s="68"/>
      <c r="E977" s="68"/>
      <c r="F977" s="68"/>
      <c r="G977" s="68"/>
      <c r="H977" s="68"/>
      <c r="I977" s="68"/>
      <c r="J977" s="68"/>
      <c r="K977" s="68"/>
      <c r="L977" s="68"/>
      <c r="M977" s="306"/>
      <c r="N977" s="207"/>
      <c r="O977" s="207"/>
      <c r="P977" s="307"/>
      <c r="Q977" s="68"/>
      <c r="R977" s="68"/>
      <c r="S977" s="68"/>
      <c r="T977" s="68"/>
    </row>
    <row r="978">
      <c r="A978" s="238"/>
      <c r="B978" s="68"/>
      <c r="C978" s="68"/>
      <c r="D978" s="68"/>
      <c r="E978" s="68"/>
      <c r="F978" s="68"/>
      <c r="G978" s="68"/>
      <c r="H978" s="68"/>
      <c r="I978" s="68"/>
      <c r="J978" s="68"/>
      <c r="K978" s="68"/>
      <c r="L978" s="68"/>
      <c r="M978" s="306"/>
      <c r="N978" s="207"/>
      <c r="O978" s="207"/>
      <c r="P978" s="307"/>
      <c r="Q978" s="68"/>
      <c r="R978" s="68"/>
      <c r="S978" s="68"/>
      <c r="T978" s="68"/>
    </row>
    <row r="979">
      <c r="A979" s="238"/>
      <c r="B979" s="68"/>
      <c r="C979" s="68"/>
      <c r="D979" s="68"/>
      <c r="E979" s="68"/>
      <c r="F979" s="68"/>
      <c r="G979" s="68"/>
      <c r="H979" s="68"/>
      <c r="I979" s="68"/>
      <c r="J979" s="68"/>
      <c r="K979" s="68"/>
      <c r="L979" s="68"/>
      <c r="M979" s="306"/>
      <c r="N979" s="207"/>
      <c r="O979" s="207"/>
      <c r="P979" s="307"/>
      <c r="Q979" s="68"/>
      <c r="R979" s="68"/>
      <c r="S979" s="68"/>
      <c r="T979" s="68"/>
    </row>
    <row r="980">
      <c r="A980" s="238"/>
      <c r="B980" s="68"/>
      <c r="C980" s="68"/>
      <c r="D980" s="68"/>
      <c r="E980" s="68"/>
      <c r="F980" s="68"/>
      <c r="G980" s="68"/>
      <c r="H980" s="68"/>
      <c r="I980" s="68"/>
      <c r="J980" s="68"/>
      <c r="K980" s="68"/>
      <c r="L980" s="68"/>
      <c r="M980" s="306"/>
      <c r="N980" s="207"/>
      <c r="O980" s="207"/>
      <c r="P980" s="307"/>
      <c r="Q980" s="68"/>
      <c r="R980" s="68"/>
      <c r="S980" s="68"/>
      <c r="T980" s="68"/>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9.75"/>
    <col customWidth="1" min="3" max="3" width="16.88"/>
    <col customWidth="1" min="4" max="4" width="22.25"/>
  </cols>
  <sheetData>
    <row r="1">
      <c r="A1" s="71" t="s">
        <v>319</v>
      </c>
      <c r="B1" s="71" t="s">
        <v>324</v>
      </c>
      <c r="C1" s="348" t="s">
        <v>3827</v>
      </c>
      <c r="D1" s="71" t="s">
        <v>1189</v>
      </c>
      <c r="E1" s="349" t="s">
        <v>3828</v>
      </c>
      <c r="F1" s="73">
        <v>1.0</v>
      </c>
    </row>
    <row r="2">
      <c r="A2" s="350">
        <v>1.0</v>
      </c>
      <c r="B2" s="247" t="s">
        <v>1754</v>
      </c>
      <c r="C2" s="284" t="s">
        <v>1752</v>
      </c>
      <c r="D2" s="206" t="s">
        <v>3381</v>
      </c>
    </row>
    <row r="3">
      <c r="A3" s="350">
        <v>2.0</v>
      </c>
      <c r="B3" s="247" t="s">
        <v>1759</v>
      </c>
      <c r="C3" s="284" t="s">
        <v>1758</v>
      </c>
      <c r="D3" s="206" t="s">
        <v>3382</v>
      </c>
    </row>
    <row r="4">
      <c r="A4" s="350">
        <v>3.0</v>
      </c>
      <c r="B4" s="247" t="s">
        <v>1762</v>
      </c>
      <c r="C4" s="284" t="s">
        <v>1761</v>
      </c>
      <c r="D4" s="206" t="s">
        <v>3383</v>
      </c>
    </row>
    <row r="5">
      <c r="A5" s="350">
        <v>4.0</v>
      </c>
      <c r="B5" s="247" t="s">
        <v>1764</v>
      </c>
      <c r="C5" s="284" t="s">
        <v>1763</v>
      </c>
      <c r="D5" s="206" t="s">
        <v>3385</v>
      </c>
    </row>
    <row r="6">
      <c r="A6" s="350">
        <v>5.0</v>
      </c>
      <c r="B6" s="247" t="s">
        <v>1767</v>
      </c>
      <c r="C6" s="284" t="s">
        <v>1766</v>
      </c>
      <c r="D6" s="206" t="s">
        <v>3386</v>
      </c>
    </row>
    <row r="7">
      <c r="A7" s="350">
        <v>6.0</v>
      </c>
      <c r="B7" s="247" t="s">
        <v>1769</v>
      </c>
      <c r="C7" s="284" t="s">
        <v>1768</v>
      </c>
      <c r="D7" s="206" t="s">
        <v>3388</v>
      </c>
    </row>
    <row r="8">
      <c r="A8" s="350">
        <v>7.0</v>
      </c>
      <c r="B8" s="247" t="s">
        <v>1772</v>
      </c>
      <c r="C8" s="284" t="s">
        <v>1771</v>
      </c>
      <c r="D8" s="206" t="s">
        <v>3389</v>
      </c>
    </row>
    <row r="9">
      <c r="A9" s="350">
        <v>8.0</v>
      </c>
      <c r="B9" s="247" t="s">
        <v>1774</v>
      </c>
      <c r="C9" s="284" t="s">
        <v>1773</v>
      </c>
      <c r="D9" s="206" t="s">
        <v>3391</v>
      </c>
    </row>
    <row r="10">
      <c r="A10" s="350">
        <v>9.0</v>
      </c>
      <c r="B10" s="247" t="s">
        <v>1777</v>
      </c>
      <c r="C10" s="284" t="s">
        <v>1776</v>
      </c>
      <c r="D10" s="206" t="s">
        <v>3392</v>
      </c>
    </row>
    <row r="11">
      <c r="A11" s="350">
        <v>10.0</v>
      </c>
      <c r="B11" s="247" t="s">
        <v>1779</v>
      </c>
      <c r="C11" s="284" t="s">
        <v>1778</v>
      </c>
      <c r="D11" s="206" t="s">
        <v>3394</v>
      </c>
    </row>
    <row r="12">
      <c r="A12" s="350">
        <v>11.0</v>
      </c>
      <c r="B12" s="247" t="s">
        <v>1781</v>
      </c>
      <c r="C12" s="284" t="s">
        <v>1780</v>
      </c>
      <c r="D12" s="206" t="s">
        <v>3396</v>
      </c>
    </row>
    <row r="13">
      <c r="A13" s="350">
        <v>12.0</v>
      </c>
      <c r="B13" s="247" t="s">
        <v>1783</v>
      </c>
      <c r="C13" s="284" t="s">
        <v>1782</v>
      </c>
      <c r="D13" s="206" t="s">
        <v>3398</v>
      </c>
    </row>
    <row r="14">
      <c r="A14" s="350">
        <v>13.0</v>
      </c>
      <c r="B14" s="247" t="s">
        <v>1786</v>
      </c>
      <c r="C14" s="284" t="s">
        <v>1785</v>
      </c>
      <c r="D14" s="206" t="s">
        <v>3399</v>
      </c>
    </row>
    <row r="15">
      <c r="A15" s="350">
        <v>14.0</v>
      </c>
      <c r="B15" s="247" t="s">
        <v>1789</v>
      </c>
      <c r="C15" s="284" t="s">
        <v>1788</v>
      </c>
      <c r="D15" s="206" t="s">
        <v>3400</v>
      </c>
    </row>
    <row r="16">
      <c r="A16" s="350">
        <v>15.0</v>
      </c>
      <c r="B16" s="247" t="s">
        <v>1792</v>
      </c>
      <c r="C16" s="284" t="s">
        <v>1791</v>
      </c>
      <c r="D16" s="206" t="s">
        <v>3401</v>
      </c>
    </row>
    <row r="17">
      <c r="A17" s="350">
        <v>16.0</v>
      </c>
      <c r="B17" s="247" t="s">
        <v>1795</v>
      </c>
      <c r="C17" s="284" t="s">
        <v>1794</v>
      </c>
      <c r="D17" s="206" t="s">
        <v>3402</v>
      </c>
    </row>
    <row r="18">
      <c r="A18" s="350">
        <v>17.0</v>
      </c>
      <c r="B18" s="247" t="s">
        <v>1798</v>
      </c>
      <c r="C18" s="284" t="s">
        <v>1797</v>
      </c>
      <c r="D18" s="206" t="s">
        <v>3403</v>
      </c>
    </row>
    <row r="19">
      <c r="A19" s="350">
        <v>18.0</v>
      </c>
      <c r="B19" s="247" t="s">
        <v>1800</v>
      </c>
      <c r="C19" s="284" t="s">
        <v>1799</v>
      </c>
      <c r="D19" s="206" t="s">
        <v>3405</v>
      </c>
    </row>
    <row r="20">
      <c r="A20" s="350">
        <v>19.0</v>
      </c>
      <c r="B20" s="247" t="s">
        <v>1802</v>
      </c>
      <c r="C20" s="284" t="s">
        <v>1801</v>
      </c>
      <c r="D20" s="206" t="s">
        <v>3407</v>
      </c>
    </row>
    <row r="21">
      <c r="A21" s="350">
        <v>20.0</v>
      </c>
      <c r="B21" s="247" t="s">
        <v>1805</v>
      </c>
      <c r="C21" s="284" t="s">
        <v>1804</v>
      </c>
      <c r="D21" s="206" t="s">
        <v>3409</v>
      </c>
    </row>
    <row r="22">
      <c r="A22" s="350">
        <v>21.0</v>
      </c>
      <c r="B22" s="247" t="s">
        <v>1807</v>
      </c>
      <c r="C22" s="284" t="s">
        <v>1806</v>
      </c>
      <c r="D22" s="206" t="s">
        <v>3411</v>
      </c>
    </row>
    <row r="23">
      <c r="A23" s="350">
        <v>22.0</v>
      </c>
      <c r="B23" s="247" t="s">
        <v>1809</v>
      </c>
      <c r="C23" s="284" t="s">
        <v>1808</v>
      </c>
      <c r="D23" s="206" t="s">
        <v>3413</v>
      </c>
    </row>
    <row r="24">
      <c r="A24" s="350">
        <v>23.0</v>
      </c>
      <c r="B24" s="247" t="s">
        <v>1811</v>
      </c>
      <c r="C24" s="284" t="s">
        <v>1810</v>
      </c>
      <c r="D24" s="206" t="s">
        <v>3415</v>
      </c>
    </row>
    <row r="25">
      <c r="A25" s="350">
        <v>24.0</v>
      </c>
      <c r="B25" s="247" t="s">
        <v>1814</v>
      </c>
      <c r="C25" s="284" t="s">
        <v>1813</v>
      </c>
      <c r="D25" s="206" t="s">
        <v>3416</v>
      </c>
    </row>
    <row r="26">
      <c r="A26" s="350">
        <v>25.0</v>
      </c>
      <c r="B26" s="247" t="s">
        <v>1816</v>
      </c>
      <c r="C26" s="284" t="s">
        <v>1815</v>
      </c>
      <c r="D26" s="3" t="s">
        <v>3418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7.0"/>
    <col customWidth="1" min="3" max="3" width="15.25"/>
    <col customWidth="1" min="4" max="4" width="6.88"/>
    <col customWidth="1" min="5" max="5" width="27.13"/>
    <col customWidth="1" min="6" max="6" width="24.0"/>
    <col customWidth="1" min="7" max="8" width="13.63"/>
    <col customWidth="1" min="9" max="9" width="11.88"/>
    <col customWidth="1" min="10" max="10" width="30.88"/>
    <col customWidth="1" min="11" max="11" width="17.25"/>
    <col customWidth="1" min="12" max="12" width="115.0"/>
    <col customWidth="1" min="13" max="13" width="3.88"/>
  </cols>
  <sheetData>
    <row r="1">
      <c r="A1" s="71" t="s">
        <v>2539</v>
      </c>
      <c r="B1" s="71" t="s">
        <v>3829</v>
      </c>
      <c r="C1" s="76" t="s">
        <v>3830</v>
      </c>
      <c r="D1" s="71" t="s">
        <v>3831</v>
      </c>
      <c r="E1" s="76" t="s">
        <v>3832</v>
      </c>
      <c r="F1" s="71" t="s">
        <v>2543</v>
      </c>
      <c r="G1" s="71" t="s">
        <v>3833</v>
      </c>
      <c r="H1" s="71" t="s">
        <v>910</v>
      </c>
      <c r="I1" s="76" t="s">
        <v>3834</v>
      </c>
      <c r="J1" s="232" t="s">
        <v>3835</v>
      </c>
      <c r="K1" s="71" t="s">
        <v>3836</v>
      </c>
      <c r="L1" s="76" t="s">
        <v>335</v>
      </c>
      <c r="M1" s="73">
        <v>1.0</v>
      </c>
    </row>
    <row r="2">
      <c r="A2" s="13">
        <v>1.0</v>
      </c>
      <c r="B2" s="13" t="s">
        <v>1754</v>
      </c>
      <c r="C2" s="13" t="s">
        <v>1752</v>
      </c>
      <c r="D2" s="13" t="s">
        <v>3837</v>
      </c>
      <c r="E2" s="13" t="s">
        <v>3838</v>
      </c>
      <c r="F2" s="13" t="s">
        <v>3839</v>
      </c>
      <c r="G2" s="13" t="s">
        <v>3334</v>
      </c>
      <c r="H2" s="13">
        <v>0.0</v>
      </c>
      <c r="I2" s="13" t="s">
        <v>3335</v>
      </c>
      <c r="J2" s="13" t="s">
        <v>3840</v>
      </c>
      <c r="K2" s="13" t="s">
        <v>3381</v>
      </c>
      <c r="L2" s="351" t="s">
        <v>3841</v>
      </c>
      <c r="M2" s="16"/>
    </row>
    <row r="3">
      <c r="A3" s="13">
        <v>2.0</v>
      </c>
      <c r="B3" s="13" t="s">
        <v>1759</v>
      </c>
      <c r="C3" s="13" t="s">
        <v>1758</v>
      </c>
      <c r="D3" s="13" t="s">
        <v>3837</v>
      </c>
      <c r="E3" s="13" t="s">
        <v>3842</v>
      </c>
      <c r="F3" s="13" t="s">
        <v>3839</v>
      </c>
      <c r="G3" s="13" t="s">
        <v>3336</v>
      </c>
      <c r="H3" s="13">
        <v>0.0</v>
      </c>
      <c r="I3" s="13" t="s">
        <v>3335</v>
      </c>
      <c r="J3" s="13" t="s">
        <v>3840</v>
      </c>
      <c r="K3" s="13" t="s">
        <v>3382</v>
      </c>
      <c r="L3" s="351" t="s">
        <v>3843</v>
      </c>
      <c r="M3" s="16"/>
    </row>
    <row r="4">
      <c r="A4" s="13">
        <v>3.0</v>
      </c>
      <c r="B4" s="13" t="s">
        <v>1762</v>
      </c>
      <c r="C4" s="13" t="s">
        <v>1761</v>
      </c>
      <c r="D4" s="13" t="s">
        <v>3837</v>
      </c>
      <c r="E4" s="13" t="s">
        <v>3844</v>
      </c>
      <c r="F4" s="13" t="s">
        <v>3839</v>
      </c>
      <c r="G4" s="13" t="s">
        <v>3337</v>
      </c>
      <c r="H4" s="13">
        <v>0.0</v>
      </c>
      <c r="I4" s="13" t="s">
        <v>3335</v>
      </c>
      <c r="J4" s="13" t="s">
        <v>3840</v>
      </c>
      <c r="K4" s="13" t="s">
        <v>3383</v>
      </c>
      <c r="L4" s="286"/>
      <c r="M4" s="16"/>
    </row>
    <row r="5">
      <c r="A5" s="13">
        <v>4.0</v>
      </c>
      <c r="B5" s="13" t="s">
        <v>1764</v>
      </c>
      <c r="C5" s="13" t="s">
        <v>1763</v>
      </c>
      <c r="D5" s="13" t="s">
        <v>3837</v>
      </c>
      <c r="E5" s="13" t="s">
        <v>3845</v>
      </c>
      <c r="F5" s="13" t="s">
        <v>3846</v>
      </c>
      <c r="G5" s="13" t="s">
        <v>3338</v>
      </c>
      <c r="H5" s="13">
        <v>0.0</v>
      </c>
      <c r="I5" s="13" t="s">
        <v>3339</v>
      </c>
      <c r="J5" s="13"/>
      <c r="K5" s="13" t="s">
        <v>3385</v>
      </c>
      <c r="L5" s="351" t="s">
        <v>3847</v>
      </c>
      <c r="M5" s="16"/>
    </row>
    <row r="6">
      <c r="A6" s="288">
        <v>5.0</v>
      </c>
      <c r="B6" s="288" t="s">
        <v>1767</v>
      </c>
      <c r="C6" s="288" t="s">
        <v>1766</v>
      </c>
      <c r="D6" s="288" t="s">
        <v>3848</v>
      </c>
      <c r="E6" s="288" t="s">
        <v>3849</v>
      </c>
      <c r="F6" s="288" t="s">
        <v>3839</v>
      </c>
      <c r="G6" s="288" t="s">
        <v>3340</v>
      </c>
      <c r="H6" s="288">
        <v>0.0</v>
      </c>
      <c r="I6" s="288" t="s">
        <v>3335</v>
      </c>
      <c r="J6" s="288" t="s">
        <v>3840</v>
      </c>
      <c r="K6" s="288" t="s">
        <v>3386</v>
      </c>
      <c r="L6" s="287"/>
      <c r="M6" s="352"/>
    </row>
    <row r="7">
      <c r="A7" s="288">
        <v>6.0</v>
      </c>
      <c r="B7" s="288" t="s">
        <v>1769</v>
      </c>
      <c r="C7" s="288" t="s">
        <v>1768</v>
      </c>
      <c r="D7" s="288" t="s">
        <v>3848</v>
      </c>
      <c r="E7" s="288" t="s">
        <v>3850</v>
      </c>
      <c r="F7" s="288" t="s">
        <v>3851</v>
      </c>
      <c r="G7" s="288" t="s">
        <v>3341</v>
      </c>
      <c r="H7" s="288">
        <v>0.0</v>
      </c>
      <c r="I7" s="288" t="s">
        <v>3342</v>
      </c>
      <c r="J7" s="352"/>
      <c r="K7" s="288" t="s">
        <v>3388</v>
      </c>
      <c r="L7" s="353" t="s">
        <v>3852</v>
      </c>
      <c r="M7" s="352"/>
    </row>
    <row r="8">
      <c r="A8" s="288">
        <v>7.0</v>
      </c>
      <c r="B8" s="288" t="s">
        <v>1772</v>
      </c>
      <c r="C8" s="288" t="s">
        <v>1771</v>
      </c>
      <c r="D8" s="288" t="s">
        <v>3848</v>
      </c>
      <c r="E8" s="288" t="s">
        <v>3850</v>
      </c>
      <c r="F8" s="288" t="s">
        <v>3853</v>
      </c>
      <c r="G8" s="288" t="s">
        <v>3343</v>
      </c>
      <c r="H8" s="288">
        <v>0.0</v>
      </c>
      <c r="I8" s="288" t="s">
        <v>3344</v>
      </c>
      <c r="J8" s="288"/>
      <c r="K8" s="288" t="s">
        <v>3389</v>
      </c>
      <c r="L8" s="287"/>
      <c r="M8" s="352"/>
    </row>
    <row r="9">
      <c r="A9" s="288">
        <v>8.0</v>
      </c>
      <c r="B9" s="288" t="s">
        <v>1774</v>
      </c>
      <c r="C9" s="288" t="s">
        <v>1773</v>
      </c>
      <c r="D9" s="288" t="s">
        <v>3848</v>
      </c>
      <c r="E9" s="288" t="s">
        <v>3850</v>
      </c>
      <c r="F9" s="288" t="s">
        <v>3854</v>
      </c>
      <c r="G9" s="288" t="s">
        <v>3345</v>
      </c>
      <c r="H9" s="288">
        <v>1.0</v>
      </c>
      <c r="I9" s="288" t="s">
        <v>3346</v>
      </c>
      <c r="J9" s="352"/>
      <c r="K9" s="288" t="s">
        <v>3391</v>
      </c>
      <c r="L9" s="353" t="s">
        <v>3855</v>
      </c>
      <c r="M9" s="352"/>
    </row>
    <row r="10">
      <c r="A10" s="80">
        <v>9.0</v>
      </c>
      <c r="B10" s="80" t="s">
        <v>1777</v>
      </c>
      <c r="C10" s="80" t="s">
        <v>1776</v>
      </c>
      <c r="D10" s="80" t="s">
        <v>3856</v>
      </c>
      <c r="E10" s="80" t="s">
        <v>3857</v>
      </c>
      <c r="F10" s="80" t="s">
        <v>3858</v>
      </c>
      <c r="G10" s="80" t="s">
        <v>3347</v>
      </c>
      <c r="H10" s="80">
        <v>0.0</v>
      </c>
      <c r="I10" s="80" t="s">
        <v>3348</v>
      </c>
      <c r="J10" s="80" t="s">
        <v>3859</v>
      </c>
      <c r="K10" s="80" t="s">
        <v>3392</v>
      </c>
      <c r="L10" s="289"/>
      <c r="M10" s="81"/>
    </row>
    <row r="11">
      <c r="A11" s="80">
        <v>10.0</v>
      </c>
      <c r="B11" s="80" t="s">
        <v>1779</v>
      </c>
      <c r="C11" s="80" t="s">
        <v>1778</v>
      </c>
      <c r="D11" s="80" t="s">
        <v>3856</v>
      </c>
      <c r="E11" s="80" t="s">
        <v>3857</v>
      </c>
      <c r="F11" s="80" t="s">
        <v>3860</v>
      </c>
      <c r="G11" s="80" t="s">
        <v>3349</v>
      </c>
      <c r="H11" s="80">
        <v>0.0</v>
      </c>
      <c r="I11" s="80" t="s">
        <v>3350</v>
      </c>
      <c r="J11" s="80" t="s">
        <v>3861</v>
      </c>
      <c r="K11" s="80" t="s">
        <v>3394</v>
      </c>
      <c r="L11" s="289"/>
      <c r="M11" s="81"/>
    </row>
    <row r="12">
      <c r="A12" s="80">
        <v>11.0</v>
      </c>
      <c r="B12" s="80" t="s">
        <v>1781</v>
      </c>
      <c r="C12" s="80" t="s">
        <v>1780</v>
      </c>
      <c r="D12" s="80" t="s">
        <v>3856</v>
      </c>
      <c r="E12" s="80" t="s">
        <v>3857</v>
      </c>
      <c r="F12" s="80" t="s">
        <v>3862</v>
      </c>
      <c r="G12" s="80" t="s">
        <v>3351</v>
      </c>
      <c r="H12" s="80">
        <v>1.0</v>
      </c>
      <c r="I12" s="80" t="s">
        <v>3352</v>
      </c>
      <c r="J12" s="80" t="s">
        <v>3863</v>
      </c>
      <c r="K12" s="80" t="s">
        <v>3396</v>
      </c>
      <c r="L12" s="289"/>
      <c r="M12" s="81"/>
    </row>
    <row r="13">
      <c r="A13" s="80">
        <v>12.0</v>
      </c>
      <c r="B13" s="80" t="s">
        <v>1783</v>
      </c>
      <c r="C13" s="80" t="s">
        <v>1782</v>
      </c>
      <c r="D13" s="80" t="s">
        <v>3856</v>
      </c>
      <c r="E13" s="80" t="s">
        <v>3864</v>
      </c>
      <c r="F13" s="80" t="s">
        <v>3865</v>
      </c>
      <c r="G13" s="80" t="s">
        <v>3353</v>
      </c>
      <c r="H13" s="80">
        <v>2.0</v>
      </c>
      <c r="I13" s="80" t="s">
        <v>3354</v>
      </c>
      <c r="J13" s="80" t="s">
        <v>3866</v>
      </c>
      <c r="K13" s="80" t="s">
        <v>3398</v>
      </c>
      <c r="L13" s="354" t="s">
        <v>3867</v>
      </c>
      <c r="M13" s="81"/>
    </row>
    <row r="14">
      <c r="A14" s="14">
        <v>13.0</v>
      </c>
      <c r="B14" s="14" t="s">
        <v>1786</v>
      </c>
      <c r="C14" s="14" t="s">
        <v>1785</v>
      </c>
      <c r="D14" s="14" t="s">
        <v>3868</v>
      </c>
      <c r="E14" s="14" t="s">
        <v>3869</v>
      </c>
      <c r="F14" s="14" t="s">
        <v>3870</v>
      </c>
      <c r="G14" s="14" t="s">
        <v>3355</v>
      </c>
      <c r="H14" s="14">
        <v>1.0</v>
      </c>
      <c r="I14" s="14" t="s">
        <v>3356</v>
      </c>
      <c r="J14" s="14" t="s">
        <v>3871</v>
      </c>
      <c r="K14" s="14" t="s">
        <v>3399</v>
      </c>
      <c r="L14" s="355" t="s">
        <v>3872</v>
      </c>
      <c r="M14" s="88"/>
    </row>
    <row r="15">
      <c r="A15" s="14">
        <v>14.0</v>
      </c>
      <c r="B15" s="14" t="s">
        <v>1789</v>
      </c>
      <c r="C15" s="14" t="s">
        <v>1788</v>
      </c>
      <c r="D15" s="14" t="s">
        <v>3868</v>
      </c>
      <c r="E15" s="14" t="s">
        <v>3873</v>
      </c>
      <c r="F15" s="14" t="s">
        <v>3874</v>
      </c>
      <c r="G15" s="14" t="s">
        <v>3357</v>
      </c>
      <c r="H15" s="14">
        <v>1.0</v>
      </c>
      <c r="I15" s="14" t="s">
        <v>3358</v>
      </c>
      <c r="J15" s="14" t="s">
        <v>3875</v>
      </c>
      <c r="K15" s="14" t="s">
        <v>3400</v>
      </c>
      <c r="L15" s="355" t="s">
        <v>3876</v>
      </c>
      <c r="M15" s="88"/>
    </row>
    <row r="16">
      <c r="A16" s="14">
        <v>15.0</v>
      </c>
      <c r="B16" s="14" t="s">
        <v>1792</v>
      </c>
      <c r="C16" s="14" t="s">
        <v>1791</v>
      </c>
      <c r="D16" s="14" t="s">
        <v>3868</v>
      </c>
      <c r="E16" s="14" t="s">
        <v>3877</v>
      </c>
      <c r="F16" s="14" t="s">
        <v>3854</v>
      </c>
      <c r="G16" s="14" t="s">
        <v>3359</v>
      </c>
      <c r="H16" s="14">
        <v>2.0</v>
      </c>
      <c r="I16" s="14" t="s">
        <v>3360</v>
      </c>
      <c r="J16" s="14" t="s">
        <v>3878</v>
      </c>
      <c r="K16" s="14" t="s">
        <v>3401</v>
      </c>
      <c r="L16" s="355" t="s">
        <v>3879</v>
      </c>
      <c r="M16" s="88"/>
    </row>
    <row r="17">
      <c r="A17" s="14">
        <v>16.0</v>
      </c>
      <c r="B17" s="14" t="s">
        <v>1795</v>
      </c>
      <c r="C17" s="14" t="s">
        <v>1794</v>
      </c>
      <c r="D17" s="14" t="s">
        <v>3868</v>
      </c>
      <c r="E17" s="14" t="s">
        <v>3864</v>
      </c>
      <c r="F17" s="14" t="s">
        <v>3880</v>
      </c>
      <c r="G17" s="14" t="s">
        <v>3361</v>
      </c>
      <c r="H17" s="14">
        <v>2.0</v>
      </c>
      <c r="I17" s="14" t="s">
        <v>3362</v>
      </c>
      <c r="J17" s="14" t="s">
        <v>512</v>
      </c>
      <c r="K17" s="14" t="s">
        <v>3402</v>
      </c>
      <c r="L17" s="355" t="s">
        <v>3881</v>
      </c>
      <c r="M17" s="88"/>
    </row>
    <row r="18">
      <c r="A18" s="103">
        <v>17.0</v>
      </c>
      <c r="B18" s="103" t="s">
        <v>1798</v>
      </c>
      <c r="C18" s="103" t="s">
        <v>1797</v>
      </c>
      <c r="D18" s="103" t="s">
        <v>3882</v>
      </c>
      <c r="E18" s="103"/>
      <c r="F18" s="103"/>
      <c r="G18" s="103" t="s">
        <v>3363</v>
      </c>
      <c r="H18" s="103">
        <v>1.0</v>
      </c>
      <c r="I18" s="103" t="s">
        <v>3364</v>
      </c>
      <c r="J18" s="103"/>
      <c r="K18" s="103" t="s">
        <v>3403</v>
      </c>
      <c r="L18" s="103"/>
      <c r="M18" s="104"/>
    </row>
    <row r="19">
      <c r="A19" s="103">
        <v>18.0</v>
      </c>
      <c r="B19" s="103" t="s">
        <v>1800</v>
      </c>
      <c r="C19" s="103" t="s">
        <v>1799</v>
      </c>
      <c r="D19" s="103" t="s">
        <v>3882</v>
      </c>
      <c r="E19" s="104"/>
      <c r="F19" s="104"/>
      <c r="G19" s="103" t="s">
        <v>3365</v>
      </c>
      <c r="H19" s="103">
        <v>2.0</v>
      </c>
      <c r="I19" s="103" t="s">
        <v>3366</v>
      </c>
      <c r="J19" s="104"/>
      <c r="K19" s="103" t="s">
        <v>3405</v>
      </c>
      <c r="L19" s="104"/>
      <c r="M19" s="104"/>
    </row>
    <row r="20">
      <c r="A20" s="103">
        <v>19.0</v>
      </c>
      <c r="B20" s="103" t="s">
        <v>1802</v>
      </c>
      <c r="C20" s="103" t="s">
        <v>1801</v>
      </c>
      <c r="D20" s="103" t="s">
        <v>3882</v>
      </c>
      <c r="E20" s="103"/>
      <c r="F20" s="103"/>
      <c r="G20" s="103" t="s">
        <v>3367</v>
      </c>
      <c r="H20" s="103">
        <v>2.0</v>
      </c>
      <c r="I20" s="103" t="s">
        <v>3368</v>
      </c>
      <c r="J20" s="103"/>
      <c r="K20" s="103" t="s">
        <v>3407</v>
      </c>
      <c r="L20" s="103"/>
      <c r="M20" s="104"/>
    </row>
    <row r="21">
      <c r="A21" s="103">
        <v>20.0</v>
      </c>
      <c r="B21" s="103" t="s">
        <v>1805</v>
      </c>
      <c r="C21" s="103" t="s">
        <v>1804</v>
      </c>
      <c r="D21" s="103" t="s">
        <v>3882</v>
      </c>
      <c r="E21" s="104"/>
      <c r="F21" s="104"/>
      <c r="G21" s="103" t="s">
        <v>3369</v>
      </c>
      <c r="H21" s="103">
        <v>0.0</v>
      </c>
      <c r="I21" s="103" t="s">
        <v>3335</v>
      </c>
      <c r="J21" s="104"/>
      <c r="K21" s="103" t="s">
        <v>3409</v>
      </c>
      <c r="L21" s="104"/>
      <c r="M21" s="104"/>
    </row>
    <row r="22">
      <c r="A22" s="85">
        <v>21.0</v>
      </c>
      <c r="B22" s="85" t="s">
        <v>1807</v>
      </c>
      <c r="C22" s="85" t="s">
        <v>1806</v>
      </c>
      <c r="D22" s="85" t="s">
        <v>3883</v>
      </c>
      <c r="E22" s="86"/>
      <c r="F22" s="86"/>
      <c r="G22" s="85" t="s">
        <v>3370</v>
      </c>
      <c r="H22" s="85">
        <v>3.0</v>
      </c>
      <c r="I22" s="85" t="s">
        <v>3371</v>
      </c>
      <c r="J22" s="86"/>
      <c r="K22" s="85" t="s">
        <v>3411</v>
      </c>
      <c r="L22" s="86"/>
      <c r="M22" s="86"/>
    </row>
    <row r="23">
      <c r="A23" s="85">
        <v>22.0</v>
      </c>
      <c r="B23" s="85" t="s">
        <v>1809</v>
      </c>
      <c r="C23" s="85" t="s">
        <v>1808</v>
      </c>
      <c r="D23" s="85" t="s">
        <v>3884</v>
      </c>
      <c r="E23" s="85"/>
      <c r="F23" s="85"/>
      <c r="G23" s="85" t="s">
        <v>3372</v>
      </c>
      <c r="H23" s="85">
        <v>2.0</v>
      </c>
      <c r="I23" s="85" t="s">
        <v>3373</v>
      </c>
      <c r="J23" s="85"/>
      <c r="K23" s="85" t="s">
        <v>3413</v>
      </c>
      <c r="L23" s="85"/>
      <c r="M23" s="86"/>
    </row>
    <row r="24">
      <c r="A24" s="85">
        <v>23.0</v>
      </c>
      <c r="B24" s="85" t="s">
        <v>1811</v>
      </c>
      <c r="C24" s="85" t="s">
        <v>1810</v>
      </c>
      <c r="D24" s="85" t="s">
        <v>3885</v>
      </c>
      <c r="E24" s="85" t="s">
        <v>3886</v>
      </c>
      <c r="F24" s="85" t="s">
        <v>2674</v>
      </c>
      <c r="G24" s="85" t="s">
        <v>3374</v>
      </c>
      <c r="H24" s="85">
        <v>2.0</v>
      </c>
      <c r="I24" s="85" t="s">
        <v>3375</v>
      </c>
      <c r="J24" s="85" t="s">
        <v>3887</v>
      </c>
      <c r="K24" s="85" t="s">
        <v>3415</v>
      </c>
      <c r="L24" s="280" t="s">
        <v>3888</v>
      </c>
      <c r="M24" s="86"/>
    </row>
    <row r="25">
      <c r="A25" s="85">
        <v>24.0</v>
      </c>
      <c r="B25" s="85" t="s">
        <v>1814</v>
      </c>
      <c r="C25" s="85" t="s">
        <v>1813</v>
      </c>
      <c r="D25" s="85" t="s">
        <v>3889</v>
      </c>
      <c r="E25" s="85" t="s">
        <v>3890</v>
      </c>
      <c r="F25" s="85" t="s">
        <v>3891</v>
      </c>
      <c r="G25" s="85" t="s">
        <v>3376</v>
      </c>
      <c r="H25" s="85">
        <v>2.0</v>
      </c>
      <c r="I25" s="85" t="s">
        <v>3377</v>
      </c>
      <c r="J25" s="85" t="s">
        <v>3892</v>
      </c>
      <c r="K25" s="85" t="s">
        <v>3416</v>
      </c>
      <c r="L25" s="85"/>
      <c r="M25" s="86"/>
    </row>
    <row r="26">
      <c r="A26" s="85">
        <v>25.0</v>
      </c>
      <c r="B26" s="85" t="s">
        <v>1816</v>
      </c>
      <c r="C26" s="85" t="s">
        <v>1815</v>
      </c>
      <c r="D26" s="85" t="s">
        <v>3889</v>
      </c>
      <c r="E26" s="85" t="s">
        <v>3893</v>
      </c>
      <c r="F26" s="85" t="s">
        <v>3891</v>
      </c>
      <c r="G26" s="85" t="s">
        <v>3378</v>
      </c>
      <c r="H26" s="85">
        <v>2.0</v>
      </c>
      <c r="I26" s="85" t="s">
        <v>3379</v>
      </c>
      <c r="J26" s="85" t="s">
        <v>3894</v>
      </c>
      <c r="K26" s="85" t="s">
        <v>3418</v>
      </c>
      <c r="L26" s="85"/>
      <c r="M26" s="86"/>
    </row>
    <row r="27">
      <c r="A27" s="356" t="s">
        <v>209</v>
      </c>
      <c r="B27" s="356"/>
      <c r="C27" s="356" t="s">
        <v>3895</v>
      </c>
      <c r="E27" s="3"/>
      <c r="F27" s="3"/>
      <c r="G27" s="3"/>
      <c r="H27" s="3"/>
      <c r="I27" s="3"/>
      <c r="J27" s="3"/>
      <c r="K27" s="3"/>
      <c r="L27" s="3"/>
    </row>
    <row r="28">
      <c r="A28" s="356" t="s">
        <v>209</v>
      </c>
      <c r="B28" s="356"/>
      <c r="C28" s="356" t="s">
        <v>3896</v>
      </c>
      <c r="E28" s="3"/>
      <c r="F28" s="3"/>
      <c r="G28" s="3"/>
      <c r="H28" s="3"/>
      <c r="I28" s="3"/>
      <c r="J28" s="3"/>
      <c r="K28" s="3"/>
      <c r="L28" s="3"/>
    </row>
    <row r="29">
      <c r="A29" s="356" t="s">
        <v>209</v>
      </c>
      <c r="B29" s="356"/>
      <c r="C29" s="356" t="s">
        <v>3897</v>
      </c>
      <c r="E29" s="3"/>
      <c r="F29" s="3"/>
      <c r="G29" s="3"/>
      <c r="H29" s="3"/>
      <c r="I29" s="3"/>
      <c r="J29" s="3"/>
      <c r="K29" s="3"/>
      <c r="L29" s="3"/>
    </row>
    <row r="30">
      <c r="A30" s="356" t="s">
        <v>209</v>
      </c>
      <c r="B30" s="356"/>
      <c r="C30" s="356" t="s">
        <v>3898</v>
      </c>
      <c r="E30" s="3"/>
      <c r="F30" s="3"/>
      <c r="G30" s="3"/>
      <c r="H30" s="3"/>
      <c r="I30" s="3"/>
      <c r="J30" s="3"/>
      <c r="K30" s="3"/>
      <c r="L30" s="3"/>
    </row>
    <row r="31">
      <c r="A31" s="356" t="s">
        <v>209</v>
      </c>
      <c r="B31" s="356"/>
      <c r="C31" s="356" t="s">
        <v>3899</v>
      </c>
      <c r="E31" s="3"/>
      <c r="F31" s="3"/>
      <c r="G31" s="3"/>
      <c r="H31" s="3"/>
      <c r="I31" s="3"/>
      <c r="J31" s="3"/>
      <c r="K31" s="3"/>
      <c r="L31" s="3"/>
    </row>
    <row r="32">
      <c r="A32" s="356" t="s">
        <v>209</v>
      </c>
      <c r="B32" s="356"/>
      <c r="C32" s="356" t="s">
        <v>3900</v>
      </c>
      <c r="E32" s="3"/>
      <c r="F32" s="3"/>
      <c r="G32" s="3"/>
      <c r="H32" s="3"/>
      <c r="I32" s="3"/>
      <c r="J32" s="3"/>
      <c r="K32" s="3"/>
      <c r="L32" s="3"/>
    </row>
    <row r="33">
      <c r="A33" s="356" t="s">
        <v>209</v>
      </c>
      <c r="B33" s="356"/>
      <c r="C33" s="356" t="s">
        <v>3901</v>
      </c>
      <c r="E33" s="3"/>
      <c r="F33" s="3"/>
      <c r="G33" s="3"/>
      <c r="H33" s="3"/>
      <c r="I33" s="3"/>
      <c r="J33" s="3"/>
      <c r="K33" s="3"/>
      <c r="L33" s="3"/>
    </row>
    <row r="34">
      <c r="A34" s="356" t="s">
        <v>209</v>
      </c>
      <c r="B34" s="356"/>
      <c r="C34" s="356" t="s">
        <v>3902</v>
      </c>
      <c r="E34" s="3"/>
      <c r="F34" s="3"/>
      <c r="G34" s="3"/>
      <c r="H34" s="3"/>
      <c r="I34" s="3"/>
      <c r="J34" s="3"/>
      <c r="K34" s="3"/>
      <c r="L34" s="3"/>
    </row>
    <row r="35">
      <c r="A35" s="356" t="s">
        <v>209</v>
      </c>
      <c r="B35" s="356"/>
      <c r="C35" s="356" t="s">
        <v>3903</v>
      </c>
      <c r="E35" s="3"/>
      <c r="F35" s="3"/>
      <c r="G35" s="3"/>
      <c r="H35" s="3"/>
      <c r="I35" s="3"/>
      <c r="J35" s="3"/>
      <c r="K35" s="3"/>
      <c r="L35" s="3"/>
    </row>
    <row r="36">
      <c r="A36" s="356" t="s">
        <v>209</v>
      </c>
      <c r="B36" s="356"/>
      <c r="C36" s="356" t="s">
        <v>3904</v>
      </c>
      <c r="E36" s="3"/>
      <c r="F36" s="3"/>
      <c r="G36" s="3"/>
      <c r="H36" s="3"/>
      <c r="I36" s="3"/>
      <c r="J36" s="3"/>
      <c r="K36" s="3"/>
      <c r="L36" s="3"/>
    </row>
    <row r="37">
      <c r="E37" s="3"/>
      <c r="F37" s="3"/>
      <c r="G37" s="3"/>
      <c r="H37" s="3"/>
      <c r="I37" s="3"/>
      <c r="J37" s="3"/>
      <c r="K37" s="3"/>
      <c r="L37" s="3"/>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4" max="4" width="64.13"/>
  </cols>
  <sheetData>
    <row r="1">
      <c r="A1" s="357" t="s">
        <v>319</v>
      </c>
      <c r="B1" s="357" t="s">
        <v>1188</v>
      </c>
      <c r="C1" s="71" t="s">
        <v>324</v>
      </c>
      <c r="D1" s="71" t="s">
        <v>3905</v>
      </c>
      <c r="E1" s="109" t="s">
        <v>335</v>
      </c>
      <c r="F1" s="73">
        <v>1.0</v>
      </c>
    </row>
    <row r="2">
      <c r="A2" s="3">
        <v>1.0</v>
      </c>
      <c r="B2" s="3" t="s">
        <v>3906</v>
      </c>
      <c r="C2" s="3" t="s">
        <v>3907</v>
      </c>
      <c r="D2" s="3" t="s">
        <v>3908</v>
      </c>
    </row>
    <row r="3">
      <c r="A3" s="3">
        <v>2.0</v>
      </c>
      <c r="B3" s="3" t="s">
        <v>3909</v>
      </c>
      <c r="C3" s="3">
        <v>777.0</v>
      </c>
      <c r="D3" s="3" t="s">
        <v>3910</v>
      </c>
    </row>
    <row r="4">
      <c r="A4" s="3">
        <v>3.0</v>
      </c>
      <c r="B4" s="3" t="s">
        <v>3911</v>
      </c>
      <c r="C4" s="3" t="s">
        <v>3912</v>
      </c>
      <c r="D4" s="3" t="s">
        <v>3913</v>
      </c>
    </row>
    <row r="5">
      <c r="A5" s="3">
        <v>4.0</v>
      </c>
      <c r="B5" s="3" t="s">
        <v>3914</v>
      </c>
      <c r="C5" s="3" t="s">
        <v>3915</v>
      </c>
      <c r="D5" s="3" t="s">
        <v>3916</v>
      </c>
    </row>
    <row r="6">
      <c r="A6" s="3">
        <v>5.0</v>
      </c>
      <c r="B6" s="3" t="s">
        <v>3917</v>
      </c>
      <c r="C6" s="3" t="s">
        <v>3918</v>
      </c>
      <c r="D6" s="3" t="s">
        <v>3919</v>
      </c>
    </row>
    <row r="7">
      <c r="A7" s="3">
        <v>6.0</v>
      </c>
      <c r="B7" s="3" t="s">
        <v>3920</v>
      </c>
      <c r="C7" s="3" t="s">
        <v>3544</v>
      </c>
      <c r="D7" s="3" t="s">
        <v>3921</v>
      </c>
    </row>
    <row r="8">
      <c r="A8" s="3">
        <v>7.0</v>
      </c>
      <c r="B8" s="3" t="s">
        <v>3922</v>
      </c>
      <c r="C8" s="3" t="s">
        <v>3923</v>
      </c>
      <c r="D8" s="3" t="s">
        <v>3924</v>
      </c>
    </row>
    <row r="9">
      <c r="A9" s="3">
        <v>8.0</v>
      </c>
      <c r="B9" s="3" t="s">
        <v>3925</v>
      </c>
      <c r="C9" s="3" t="s">
        <v>3926</v>
      </c>
      <c r="D9" s="3" t="s">
        <v>3927</v>
      </c>
    </row>
    <row r="10">
      <c r="A10" s="3">
        <v>9.0</v>
      </c>
      <c r="B10" s="3" t="s">
        <v>3928</v>
      </c>
      <c r="C10" s="3" t="s">
        <v>3929</v>
      </c>
      <c r="D10" s="3" t="s">
        <v>3930</v>
      </c>
    </row>
    <row r="11">
      <c r="A11" s="3">
        <v>10.0</v>
      </c>
      <c r="B11" s="3" t="s">
        <v>3931</v>
      </c>
      <c r="C11" s="3" t="s">
        <v>3932</v>
      </c>
      <c r="D11" s="3" t="s">
        <v>3933</v>
      </c>
    </row>
    <row r="12">
      <c r="A12" s="69" t="s">
        <v>3934</v>
      </c>
      <c r="B12" s="83"/>
      <c r="C12" s="83"/>
      <c r="D12" s="83"/>
      <c r="E12" s="83"/>
      <c r="F12" s="83"/>
    </row>
    <row r="13">
      <c r="A13" s="3">
        <v>1001.0</v>
      </c>
      <c r="B13" s="3" t="s">
        <v>3935</v>
      </c>
      <c r="C13" s="3" t="s">
        <v>3936</v>
      </c>
      <c r="D13" s="3" t="s">
        <v>3937</v>
      </c>
    </row>
    <row r="14">
      <c r="A14" s="3">
        <v>1002.0</v>
      </c>
      <c r="B14" s="3" t="s">
        <v>3938</v>
      </c>
      <c r="C14" s="3" t="s">
        <v>3939</v>
      </c>
      <c r="D14" s="3" t="s">
        <v>3940</v>
      </c>
    </row>
    <row r="15">
      <c r="A15" s="3">
        <v>1003.0</v>
      </c>
      <c r="B15" s="3" t="s">
        <v>3941</v>
      </c>
      <c r="C15" s="3" t="s">
        <v>3942</v>
      </c>
      <c r="D15" s="3" t="s">
        <v>3943</v>
      </c>
    </row>
    <row r="16">
      <c r="A16" s="3">
        <v>1004.0</v>
      </c>
      <c r="B16" s="3" t="s">
        <v>3944</v>
      </c>
      <c r="C16" s="3" t="s">
        <v>3945</v>
      </c>
      <c r="D16" s="3" t="s">
        <v>3946</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1.88"/>
    <col customWidth="1" min="3" max="10" width="4.38"/>
    <col customWidth="1" min="11" max="11" width="4.5"/>
    <col customWidth="1" min="12" max="12" width="5.5"/>
    <col customWidth="1" min="13" max="13" width="7.63"/>
    <col customWidth="1" min="14" max="14" width="8.0"/>
    <col customWidth="1" min="15" max="15" width="8.38"/>
    <col customWidth="1" min="16" max="16" width="7.38"/>
    <col customWidth="1" min="17" max="17" width="8.13"/>
    <col customWidth="1" min="18" max="18" width="11.0"/>
    <col customWidth="1" min="19" max="19" width="14.13"/>
    <col customWidth="1" min="20" max="20" width="77.5"/>
    <col customWidth="1" min="21" max="21" width="5.5"/>
    <col customWidth="1" min="22" max="22" width="19.13"/>
    <col customWidth="1" min="23" max="23" width="27.75"/>
    <col customWidth="1" min="24" max="24" width="4.13"/>
  </cols>
  <sheetData>
    <row r="1">
      <c r="A1" s="71" t="s">
        <v>319</v>
      </c>
      <c r="B1" s="232" t="s">
        <v>3947</v>
      </c>
      <c r="C1" s="232" t="s">
        <v>322</v>
      </c>
      <c r="D1" s="232" t="s">
        <v>3948</v>
      </c>
      <c r="E1" s="232" t="s">
        <v>3949</v>
      </c>
      <c r="F1" s="232" t="s">
        <v>3950</v>
      </c>
      <c r="G1" s="232" t="s">
        <v>3951</v>
      </c>
      <c r="H1" s="232" t="s">
        <v>3952</v>
      </c>
      <c r="I1" s="232" t="s">
        <v>3953</v>
      </c>
      <c r="J1" s="232" t="s">
        <v>3954</v>
      </c>
      <c r="K1" s="71" t="s">
        <v>1181</v>
      </c>
      <c r="L1" s="232" t="s">
        <v>1182</v>
      </c>
      <c r="M1" s="71" t="s">
        <v>1183</v>
      </c>
      <c r="N1" s="71" t="s">
        <v>323</v>
      </c>
      <c r="O1" s="232" t="s">
        <v>322</v>
      </c>
      <c r="P1" s="71" t="s">
        <v>1186</v>
      </c>
      <c r="Q1" s="235" t="s">
        <v>1187</v>
      </c>
      <c r="R1" s="71" t="s">
        <v>1188</v>
      </c>
      <c r="S1" s="71" t="s">
        <v>1185</v>
      </c>
      <c r="T1" s="71" t="s">
        <v>1189</v>
      </c>
      <c r="U1" s="235" t="s">
        <v>335</v>
      </c>
      <c r="V1" s="71" t="s">
        <v>1190</v>
      </c>
      <c r="W1" s="71" t="s">
        <v>1193</v>
      </c>
      <c r="X1" s="232" t="s">
        <v>918</v>
      </c>
      <c r="Y1" s="73">
        <v>1.0</v>
      </c>
    </row>
    <row r="2">
      <c r="A2" s="3">
        <v>1.0</v>
      </c>
      <c r="B2" s="3" t="str">
        <f t="shared" ref="B2:B17" si="1">join("",C2:J2)</f>
        <v>E1S1N0</v>
      </c>
      <c r="C2" s="3" t="s">
        <v>3955</v>
      </c>
      <c r="D2" s="3">
        <v>1.0</v>
      </c>
      <c r="E2" s="3" t="s">
        <v>3956</v>
      </c>
      <c r="F2" s="3">
        <v>1.0</v>
      </c>
      <c r="G2" s="3" t="s">
        <v>3957</v>
      </c>
      <c r="H2" s="3">
        <v>0.0</v>
      </c>
      <c r="I2" s="3"/>
      <c r="J2" s="3"/>
      <c r="K2" s="3" t="s">
        <v>138</v>
      </c>
      <c r="L2" s="3" t="s">
        <v>138</v>
      </c>
      <c r="M2" s="3" t="s">
        <v>2095</v>
      </c>
      <c r="N2" s="3" t="s">
        <v>1196</v>
      </c>
      <c r="O2" s="3" t="s">
        <v>867</v>
      </c>
      <c r="P2" s="3" t="s">
        <v>3958</v>
      </c>
      <c r="R2" s="3" t="s">
        <v>3959</v>
      </c>
      <c r="S2" s="3" t="s">
        <v>2145</v>
      </c>
      <c r="T2" s="3" t="s">
        <v>3960</v>
      </c>
      <c r="W2" s="3" t="s">
        <v>3961</v>
      </c>
    </row>
    <row r="3">
      <c r="A3" s="3">
        <v>2.0</v>
      </c>
      <c r="B3" s="3" t="str">
        <f t="shared" si="1"/>
        <v>E1S1A1G</v>
      </c>
      <c r="C3" s="3" t="s">
        <v>3955</v>
      </c>
      <c r="D3" s="3">
        <v>1.0</v>
      </c>
      <c r="E3" s="3" t="s">
        <v>3956</v>
      </c>
      <c r="F3" s="3">
        <v>1.0</v>
      </c>
      <c r="G3" s="3" t="s">
        <v>3625</v>
      </c>
      <c r="H3" s="3">
        <v>1.0</v>
      </c>
      <c r="I3" s="3" t="s">
        <v>3962</v>
      </c>
      <c r="J3" s="3"/>
      <c r="K3" s="3" t="s">
        <v>138</v>
      </c>
      <c r="L3" s="3" t="s">
        <v>138</v>
      </c>
      <c r="M3" s="3" t="s">
        <v>2095</v>
      </c>
      <c r="N3" s="3" t="s">
        <v>1209</v>
      </c>
      <c r="O3" s="3" t="s">
        <v>3963</v>
      </c>
      <c r="P3" s="3" t="s">
        <v>3958</v>
      </c>
      <c r="Q3" s="3" t="s">
        <v>2059</v>
      </c>
      <c r="T3" s="3" t="s">
        <v>3964</v>
      </c>
      <c r="V3" s="3" t="s">
        <v>3965</v>
      </c>
      <c r="W3" s="3" t="s">
        <v>3966</v>
      </c>
    </row>
    <row r="4">
      <c r="A4" s="3">
        <v>3.0</v>
      </c>
      <c r="B4" s="3" t="str">
        <f t="shared" si="1"/>
        <v>E1S1A2G</v>
      </c>
      <c r="C4" s="3" t="s">
        <v>3955</v>
      </c>
      <c r="D4" s="3">
        <v>1.0</v>
      </c>
      <c r="E4" s="3" t="s">
        <v>3956</v>
      </c>
      <c r="F4" s="3">
        <v>1.0</v>
      </c>
      <c r="G4" s="3" t="s">
        <v>3625</v>
      </c>
      <c r="H4" s="3">
        <v>2.0</v>
      </c>
      <c r="I4" s="3" t="s">
        <v>3962</v>
      </c>
      <c r="J4" s="3"/>
      <c r="K4" s="3" t="s">
        <v>138</v>
      </c>
      <c r="L4" s="3" t="s">
        <v>138</v>
      </c>
      <c r="M4" s="3" t="s">
        <v>2095</v>
      </c>
      <c r="N4" s="3" t="s">
        <v>1209</v>
      </c>
      <c r="O4" s="3" t="s">
        <v>3963</v>
      </c>
      <c r="P4" s="3" t="s">
        <v>3958</v>
      </c>
      <c r="Q4" s="3" t="s">
        <v>2011</v>
      </c>
      <c r="T4" s="3" t="s">
        <v>3967</v>
      </c>
      <c r="V4" s="3" t="s">
        <v>3968</v>
      </c>
      <c r="W4" s="3" t="s">
        <v>3969</v>
      </c>
    </row>
    <row r="5">
      <c r="A5" s="3">
        <v>4.0</v>
      </c>
      <c r="B5" s="3" t="str">
        <f t="shared" si="1"/>
        <v>E1S2N0</v>
      </c>
      <c r="C5" s="3" t="s">
        <v>3955</v>
      </c>
      <c r="D5" s="3">
        <v>1.0</v>
      </c>
      <c r="E5" s="3" t="s">
        <v>3956</v>
      </c>
      <c r="F5" s="3">
        <v>2.0</v>
      </c>
      <c r="G5" s="3" t="s">
        <v>3957</v>
      </c>
      <c r="H5" s="3">
        <v>0.0</v>
      </c>
      <c r="I5" s="3"/>
      <c r="J5" s="3"/>
      <c r="K5" s="3" t="s">
        <v>138</v>
      </c>
      <c r="L5" s="3" t="s">
        <v>138</v>
      </c>
      <c r="M5" s="3" t="s">
        <v>2095</v>
      </c>
      <c r="N5" s="3" t="s">
        <v>1196</v>
      </c>
      <c r="O5" s="3" t="s">
        <v>867</v>
      </c>
      <c r="P5" s="3" t="s">
        <v>3958</v>
      </c>
      <c r="R5" s="3" t="s">
        <v>3970</v>
      </c>
      <c r="S5" s="3" t="s">
        <v>2158</v>
      </c>
      <c r="T5" s="3" t="s">
        <v>3971</v>
      </c>
      <c r="V5" s="3" t="s">
        <v>3972</v>
      </c>
    </row>
    <row r="6">
      <c r="A6" s="69" t="s">
        <v>209</v>
      </c>
      <c r="B6" s="246" t="str">
        <f t="shared" si="1"/>
        <v/>
      </c>
      <c r="C6" s="83"/>
      <c r="D6" s="83"/>
      <c r="E6" s="83"/>
      <c r="F6" s="83"/>
      <c r="G6" s="83"/>
      <c r="H6" s="83"/>
      <c r="I6" s="83"/>
      <c r="J6" s="83"/>
      <c r="K6" s="83"/>
      <c r="L6" s="83"/>
      <c r="M6" s="83"/>
      <c r="N6" s="83"/>
      <c r="O6" s="83"/>
      <c r="P6" s="83"/>
      <c r="Q6" s="83"/>
      <c r="R6" s="83"/>
      <c r="S6" s="83"/>
      <c r="T6" s="83"/>
      <c r="U6" s="83"/>
      <c r="V6" s="83"/>
      <c r="W6" s="83"/>
      <c r="X6" s="83"/>
      <c r="Y6" s="83"/>
    </row>
    <row r="7">
      <c r="A7" s="3">
        <v>10001.0</v>
      </c>
      <c r="B7" s="3" t="str">
        <f t="shared" si="1"/>
        <v>B1S1R1</v>
      </c>
      <c r="C7" s="3" t="s">
        <v>3628</v>
      </c>
      <c r="D7" s="3">
        <v>1.0</v>
      </c>
      <c r="E7" s="3" t="s">
        <v>3956</v>
      </c>
      <c r="F7" s="3">
        <v>1.0</v>
      </c>
      <c r="G7" s="3" t="s">
        <v>3973</v>
      </c>
      <c r="H7" s="3">
        <v>1.0</v>
      </c>
      <c r="I7" s="3"/>
      <c r="J7" s="3"/>
      <c r="K7" s="3" t="s">
        <v>138</v>
      </c>
      <c r="L7" s="3" t="s">
        <v>138</v>
      </c>
      <c r="M7" s="3" t="s">
        <v>80</v>
      </c>
      <c r="N7" s="3" t="s">
        <v>1196</v>
      </c>
      <c r="O7" s="3" t="s">
        <v>867</v>
      </c>
      <c r="P7" s="3" t="s">
        <v>80</v>
      </c>
      <c r="Q7" s="3" t="s">
        <v>3974</v>
      </c>
      <c r="R7" s="3" t="s">
        <v>3959</v>
      </c>
      <c r="S7" s="3" t="s">
        <v>3975</v>
      </c>
      <c r="T7" s="3" t="s">
        <v>3976</v>
      </c>
      <c r="V7" s="3" t="s">
        <v>3977</v>
      </c>
      <c r="W7" s="3" t="s">
        <v>3978</v>
      </c>
    </row>
    <row r="8">
      <c r="A8" s="3">
        <v>10002.0</v>
      </c>
      <c r="B8" s="3" t="str">
        <f t="shared" si="1"/>
        <v>B1S1R2</v>
      </c>
      <c r="C8" s="3" t="s">
        <v>3628</v>
      </c>
      <c r="D8" s="3">
        <v>1.0</v>
      </c>
      <c r="E8" s="3" t="s">
        <v>3956</v>
      </c>
      <c r="F8" s="3">
        <v>1.0</v>
      </c>
      <c r="G8" s="3" t="s">
        <v>3973</v>
      </c>
      <c r="H8" s="3">
        <v>2.0</v>
      </c>
      <c r="I8" s="3"/>
      <c r="J8" s="3"/>
      <c r="K8" s="3" t="s">
        <v>138</v>
      </c>
      <c r="L8" s="3" t="s">
        <v>138</v>
      </c>
      <c r="M8" s="3" t="s">
        <v>80</v>
      </c>
      <c r="N8" s="3" t="s">
        <v>1196</v>
      </c>
      <c r="O8" s="3" t="s">
        <v>867</v>
      </c>
      <c r="P8" s="3" t="s">
        <v>80</v>
      </c>
      <c r="Q8" s="3" t="s">
        <v>3979</v>
      </c>
      <c r="R8" s="3" t="s">
        <v>3959</v>
      </c>
      <c r="S8" s="3" t="s">
        <v>3980</v>
      </c>
      <c r="T8" s="3" t="s">
        <v>3981</v>
      </c>
      <c r="V8" s="3" t="s">
        <v>3982</v>
      </c>
      <c r="W8" s="3" t="s">
        <v>3978</v>
      </c>
    </row>
    <row r="9">
      <c r="A9" s="3">
        <v>10003.0</v>
      </c>
      <c r="B9" s="3" t="str">
        <f t="shared" si="1"/>
        <v>B2S1A1G</v>
      </c>
      <c r="C9" s="3" t="s">
        <v>3628</v>
      </c>
      <c r="D9" s="3">
        <v>2.0</v>
      </c>
      <c r="E9" s="3" t="s">
        <v>3956</v>
      </c>
      <c r="F9" s="3">
        <v>1.0</v>
      </c>
      <c r="G9" s="3" t="s">
        <v>3625</v>
      </c>
      <c r="H9" s="3">
        <v>1.0</v>
      </c>
      <c r="I9" s="3" t="s">
        <v>3962</v>
      </c>
      <c r="J9" s="3"/>
      <c r="K9" s="3" t="s">
        <v>138</v>
      </c>
      <c r="L9" s="3" t="s">
        <v>138</v>
      </c>
      <c r="M9" s="3" t="s">
        <v>708</v>
      </c>
      <c r="N9" s="3" t="s">
        <v>1209</v>
      </c>
      <c r="O9" s="3" t="s">
        <v>3963</v>
      </c>
      <c r="P9" s="3" t="s">
        <v>708</v>
      </c>
      <c r="Q9" s="3" t="s">
        <v>1297</v>
      </c>
      <c r="R9" s="3"/>
      <c r="S9" s="3"/>
      <c r="T9" s="3" t="s">
        <v>3983</v>
      </c>
      <c r="V9" s="3" t="s">
        <v>3984</v>
      </c>
      <c r="W9" s="3"/>
    </row>
    <row r="10">
      <c r="A10" s="3">
        <v>10004.0</v>
      </c>
      <c r="B10" s="3" t="str">
        <f t="shared" si="1"/>
        <v>B2S1A1S</v>
      </c>
      <c r="C10" s="3" t="s">
        <v>3628</v>
      </c>
      <c r="D10" s="3">
        <v>2.0</v>
      </c>
      <c r="E10" s="3" t="s">
        <v>3956</v>
      </c>
      <c r="F10" s="3">
        <v>1.0</v>
      </c>
      <c r="G10" s="3" t="s">
        <v>3625</v>
      </c>
      <c r="H10" s="3">
        <v>1.0</v>
      </c>
      <c r="I10" s="3" t="s">
        <v>3956</v>
      </c>
      <c r="J10" s="3"/>
      <c r="K10" s="3" t="s">
        <v>138</v>
      </c>
      <c r="L10" s="3" t="s">
        <v>138</v>
      </c>
      <c r="M10" s="3" t="s">
        <v>708</v>
      </c>
      <c r="N10" s="3" t="s">
        <v>1209</v>
      </c>
      <c r="O10" s="3" t="s">
        <v>3963</v>
      </c>
      <c r="P10" s="3" t="s">
        <v>708</v>
      </c>
      <c r="Q10" s="3" t="s">
        <v>1306</v>
      </c>
      <c r="R10" s="3"/>
      <c r="S10" s="3"/>
      <c r="T10" s="3" t="s">
        <v>3985</v>
      </c>
      <c r="V10" s="3" t="s">
        <v>3986</v>
      </c>
      <c r="W10" s="3"/>
    </row>
    <row r="11">
      <c r="A11" s="3">
        <v>10005.0</v>
      </c>
      <c r="B11" s="3" t="str">
        <f t="shared" si="1"/>
        <v>B2S1A1F1</v>
      </c>
      <c r="C11" s="3" t="s">
        <v>3628</v>
      </c>
      <c r="D11" s="3">
        <v>2.0</v>
      </c>
      <c r="E11" s="3" t="s">
        <v>3956</v>
      </c>
      <c r="F11" s="3">
        <v>1.0</v>
      </c>
      <c r="G11" s="3" t="s">
        <v>3625</v>
      </c>
      <c r="H11" s="3">
        <v>1.0</v>
      </c>
      <c r="I11" s="3" t="s">
        <v>3987</v>
      </c>
      <c r="J11" s="3">
        <v>1.0</v>
      </c>
      <c r="K11" s="3" t="s">
        <v>138</v>
      </c>
      <c r="L11" s="3" t="s">
        <v>138</v>
      </c>
      <c r="M11" s="3" t="s">
        <v>708</v>
      </c>
      <c r="N11" s="3" t="s">
        <v>1209</v>
      </c>
      <c r="O11" s="3" t="s">
        <v>3963</v>
      </c>
      <c r="P11" s="3" t="s">
        <v>708</v>
      </c>
      <c r="Q11" s="3" t="s">
        <v>3988</v>
      </c>
      <c r="R11" s="3"/>
      <c r="S11" s="3"/>
      <c r="T11" s="3" t="s">
        <v>3989</v>
      </c>
      <c r="V11" s="3" t="s">
        <v>3972</v>
      </c>
      <c r="W11" s="3"/>
    </row>
    <row r="12">
      <c r="A12" s="270" t="s">
        <v>209</v>
      </c>
      <c r="B12" s="358" t="str">
        <f t="shared" si="1"/>
        <v/>
      </c>
      <c r="C12" s="358"/>
      <c r="D12" s="358"/>
      <c r="E12" s="358"/>
      <c r="F12" s="358"/>
      <c r="G12" s="358"/>
      <c r="H12" s="358"/>
      <c r="I12" s="358"/>
      <c r="J12" s="358"/>
      <c r="K12" s="358"/>
      <c r="L12" s="358"/>
      <c r="M12" s="358"/>
      <c r="N12" s="358"/>
      <c r="O12" s="358"/>
      <c r="P12" s="358"/>
      <c r="Q12" s="358"/>
      <c r="R12" s="358"/>
      <c r="S12" s="358"/>
      <c r="T12" s="358"/>
      <c r="U12" s="253"/>
      <c r="V12" s="358"/>
      <c r="W12" s="358"/>
      <c r="X12" s="253"/>
      <c r="Y12" s="253"/>
    </row>
    <row r="13">
      <c r="A13" s="3">
        <v>10006.0</v>
      </c>
      <c r="B13" s="3" t="str">
        <f t="shared" si="1"/>
        <v>B2S1A1F2</v>
      </c>
      <c r="C13" s="3" t="s">
        <v>3628</v>
      </c>
      <c r="D13" s="3">
        <v>2.0</v>
      </c>
      <c r="E13" s="3" t="s">
        <v>3956</v>
      </c>
      <c r="F13" s="3">
        <v>1.0</v>
      </c>
      <c r="G13" s="3" t="s">
        <v>3625</v>
      </c>
      <c r="H13" s="3">
        <v>1.0</v>
      </c>
      <c r="I13" s="3" t="s">
        <v>3987</v>
      </c>
      <c r="J13" s="3">
        <v>2.0</v>
      </c>
      <c r="K13" s="3" t="s">
        <v>138</v>
      </c>
      <c r="L13" s="3" t="s">
        <v>138</v>
      </c>
      <c r="M13" s="3" t="s">
        <v>708</v>
      </c>
      <c r="N13" s="3" t="s">
        <v>1209</v>
      </c>
      <c r="O13" s="3" t="s">
        <v>3963</v>
      </c>
      <c r="P13" s="3" t="s">
        <v>708</v>
      </c>
      <c r="Q13" s="3" t="s">
        <v>3990</v>
      </c>
      <c r="R13" s="3"/>
      <c r="S13" s="3"/>
      <c r="T13" s="3" t="s">
        <v>3991</v>
      </c>
      <c r="V13" s="3" t="s">
        <v>3992</v>
      </c>
      <c r="W13" s="3"/>
    </row>
    <row r="14">
      <c r="A14" s="3">
        <v>10007.0</v>
      </c>
      <c r="B14" s="3" t="str">
        <f t="shared" si="1"/>
        <v>B2S1A1F3</v>
      </c>
      <c r="C14" s="3" t="s">
        <v>3628</v>
      </c>
      <c r="D14" s="3">
        <v>2.0</v>
      </c>
      <c r="E14" s="3" t="s">
        <v>3956</v>
      </c>
      <c r="F14" s="3">
        <v>1.0</v>
      </c>
      <c r="G14" s="3" t="s">
        <v>3625</v>
      </c>
      <c r="H14" s="3">
        <v>1.0</v>
      </c>
      <c r="I14" s="3" t="s">
        <v>3987</v>
      </c>
      <c r="J14" s="3">
        <v>3.0</v>
      </c>
      <c r="K14" s="3" t="s">
        <v>138</v>
      </c>
      <c r="L14" s="3" t="s">
        <v>138</v>
      </c>
      <c r="M14" s="3" t="s">
        <v>708</v>
      </c>
      <c r="N14" s="3" t="s">
        <v>1209</v>
      </c>
      <c r="O14" s="3" t="s">
        <v>3963</v>
      </c>
      <c r="P14" s="3" t="s">
        <v>708</v>
      </c>
      <c r="Q14" s="3" t="s">
        <v>3993</v>
      </c>
      <c r="R14" s="3"/>
      <c r="S14" s="3"/>
      <c r="T14" s="3" t="s">
        <v>3994</v>
      </c>
      <c r="W14" s="3" t="s">
        <v>3995</v>
      </c>
    </row>
    <row r="15">
      <c r="A15" s="3">
        <v>10008.0</v>
      </c>
      <c r="B15" s="3" t="str">
        <f t="shared" si="1"/>
        <v>B2S1A1H1</v>
      </c>
      <c r="C15" s="3" t="s">
        <v>3628</v>
      </c>
      <c r="D15" s="3">
        <v>2.0</v>
      </c>
      <c r="E15" s="3" t="s">
        <v>3956</v>
      </c>
      <c r="F15" s="3">
        <v>1.0</v>
      </c>
      <c r="G15" s="3" t="s">
        <v>3625</v>
      </c>
      <c r="H15" s="3">
        <v>1.0</v>
      </c>
      <c r="I15" s="3" t="s">
        <v>3996</v>
      </c>
      <c r="J15" s="3">
        <v>1.0</v>
      </c>
      <c r="K15" s="3" t="s">
        <v>138</v>
      </c>
      <c r="L15" s="3" t="s">
        <v>138</v>
      </c>
      <c r="M15" s="3" t="s">
        <v>708</v>
      </c>
      <c r="N15" s="3" t="s">
        <v>1209</v>
      </c>
      <c r="O15" s="3" t="s">
        <v>3963</v>
      </c>
      <c r="P15" s="3" t="s">
        <v>708</v>
      </c>
      <c r="Q15" s="3" t="s">
        <v>3997</v>
      </c>
      <c r="R15" s="3"/>
      <c r="S15" s="3"/>
      <c r="T15" s="293" t="s">
        <v>3998</v>
      </c>
      <c r="V15" s="3" t="s">
        <v>3999</v>
      </c>
      <c r="W15" s="3"/>
    </row>
    <row r="16">
      <c r="A16" s="3">
        <v>10009.0</v>
      </c>
      <c r="B16" s="3" t="str">
        <f t="shared" si="1"/>
        <v>B2S1A1H2</v>
      </c>
      <c r="C16" s="3" t="s">
        <v>3628</v>
      </c>
      <c r="D16" s="3">
        <v>2.0</v>
      </c>
      <c r="E16" s="3" t="s">
        <v>3956</v>
      </c>
      <c r="F16" s="3">
        <v>1.0</v>
      </c>
      <c r="G16" s="3" t="s">
        <v>3625</v>
      </c>
      <c r="H16" s="3">
        <v>1.0</v>
      </c>
      <c r="I16" s="3" t="s">
        <v>3996</v>
      </c>
      <c r="J16" s="3">
        <v>2.0</v>
      </c>
      <c r="K16" s="3" t="s">
        <v>138</v>
      </c>
      <c r="L16" s="3" t="s">
        <v>138</v>
      </c>
      <c r="M16" s="3" t="s">
        <v>708</v>
      </c>
      <c r="N16" s="3" t="s">
        <v>1209</v>
      </c>
      <c r="O16" s="3" t="s">
        <v>3963</v>
      </c>
      <c r="P16" s="3" t="s">
        <v>708</v>
      </c>
      <c r="Q16" s="3" t="s">
        <v>4000</v>
      </c>
      <c r="T16" s="3" t="s">
        <v>4001</v>
      </c>
      <c r="V16" s="3" t="s">
        <v>4002</v>
      </c>
    </row>
    <row r="17">
      <c r="A17" s="69" t="s">
        <v>209</v>
      </c>
      <c r="B17" s="246" t="str">
        <f t="shared" si="1"/>
        <v/>
      </c>
      <c r="C17" s="83"/>
      <c r="D17" s="83"/>
      <c r="E17" s="83"/>
      <c r="F17" s="83"/>
      <c r="G17" s="83"/>
      <c r="H17" s="83"/>
      <c r="I17" s="83"/>
      <c r="J17" s="83"/>
      <c r="K17" s="83"/>
      <c r="L17" s="83"/>
      <c r="M17" s="83"/>
      <c r="N17" s="83"/>
      <c r="O17" s="83"/>
      <c r="P17" s="83"/>
      <c r="Q17" s="83"/>
      <c r="R17" s="83"/>
      <c r="S17" s="83"/>
      <c r="T17" s="83"/>
      <c r="U17" s="83"/>
      <c r="V17" s="83"/>
      <c r="W17" s="83"/>
      <c r="X17" s="83"/>
      <c r="Y17" s="83"/>
    </row>
    <row r="18">
      <c r="A18" s="3">
        <v>20001.0</v>
      </c>
      <c r="C18" s="3" t="s">
        <v>3956</v>
      </c>
      <c r="D18" s="3">
        <v>1.0</v>
      </c>
      <c r="E18" s="3" t="s">
        <v>3956</v>
      </c>
      <c r="F18" s="3">
        <v>1.0</v>
      </c>
      <c r="I18" s="3"/>
      <c r="J18" s="3"/>
      <c r="K18" s="3" t="s">
        <v>1752</v>
      </c>
      <c r="M18" s="3" t="s">
        <v>274</v>
      </c>
      <c r="N18" s="3" t="s">
        <v>4003</v>
      </c>
      <c r="O18" s="3" t="s">
        <v>3963</v>
      </c>
      <c r="P18" s="3" t="s">
        <v>274</v>
      </c>
      <c r="Q18" s="3" t="s">
        <v>4004</v>
      </c>
      <c r="T18" s="3" t="s">
        <v>3421</v>
      </c>
      <c r="V18" s="3" t="s">
        <v>4005</v>
      </c>
      <c r="W18" s="3" t="s">
        <v>4006</v>
      </c>
    </row>
    <row r="19">
      <c r="A19" s="3">
        <v>20002.0</v>
      </c>
      <c r="C19" s="3" t="s">
        <v>3956</v>
      </c>
      <c r="D19" s="3">
        <v>2.0</v>
      </c>
      <c r="E19" s="3" t="s">
        <v>3956</v>
      </c>
      <c r="F19" s="3">
        <v>1.0</v>
      </c>
      <c r="I19" s="3"/>
      <c r="J19" s="3"/>
      <c r="K19" s="3" t="s">
        <v>1752</v>
      </c>
      <c r="M19" s="3" t="s">
        <v>274</v>
      </c>
      <c r="N19" s="3" t="s">
        <v>4003</v>
      </c>
      <c r="O19" s="3" t="s">
        <v>3963</v>
      </c>
      <c r="P19" s="3" t="s">
        <v>274</v>
      </c>
      <c r="Q19" s="3" t="s">
        <v>4007</v>
      </c>
      <c r="T19" s="3" t="s">
        <v>3423</v>
      </c>
      <c r="W19" s="3" t="s">
        <v>4008</v>
      </c>
    </row>
    <row r="20">
      <c r="A20" s="3">
        <v>20002.0</v>
      </c>
      <c r="C20" s="3" t="s">
        <v>3956</v>
      </c>
      <c r="D20" s="3">
        <v>2.0</v>
      </c>
      <c r="E20" s="3" t="s">
        <v>3956</v>
      </c>
      <c r="F20" s="3">
        <v>1.0</v>
      </c>
      <c r="G20" s="3" t="s">
        <v>3625</v>
      </c>
      <c r="H20" s="3">
        <v>1.0</v>
      </c>
      <c r="I20" s="3"/>
      <c r="J20" s="3"/>
      <c r="K20" s="3" t="s">
        <v>1752</v>
      </c>
      <c r="M20" s="3" t="s">
        <v>274</v>
      </c>
      <c r="N20" s="3" t="s">
        <v>4003</v>
      </c>
      <c r="O20" s="3" t="s">
        <v>3963</v>
      </c>
      <c r="P20" s="3" t="s">
        <v>274</v>
      </c>
      <c r="Q20" s="3" t="s">
        <v>4009</v>
      </c>
      <c r="T20" s="3" t="s">
        <v>3427</v>
      </c>
      <c r="W20" s="3" t="s">
        <v>4010</v>
      </c>
    </row>
    <row r="21">
      <c r="A21" s="3">
        <v>20002.0</v>
      </c>
      <c r="C21" s="3" t="s">
        <v>3956</v>
      </c>
      <c r="D21" s="3">
        <v>2.0</v>
      </c>
      <c r="E21" s="3" t="s">
        <v>3956</v>
      </c>
      <c r="F21" s="3">
        <v>2.0</v>
      </c>
      <c r="G21" s="3" t="s">
        <v>3625</v>
      </c>
      <c r="H21" s="3">
        <v>1.0</v>
      </c>
      <c r="I21" s="3"/>
      <c r="J21" s="3"/>
      <c r="K21" s="3" t="s">
        <v>1752</v>
      </c>
      <c r="M21" s="3" t="s">
        <v>274</v>
      </c>
      <c r="N21" s="3" t="s">
        <v>4003</v>
      </c>
      <c r="O21" s="3" t="s">
        <v>3963</v>
      </c>
      <c r="P21" s="3" t="s">
        <v>274</v>
      </c>
      <c r="Q21" s="3" t="s">
        <v>4011</v>
      </c>
      <c r="T21" s="293" t="s">
        <v>3429</v>
      </c>
      <c r="W21" s="3" t="s">
        <v>4010</v>
      </c>
    </row>
    <row r="22">
      <c r="A22" s="3">
        <v>20002.0</v>
      </c>
      <c r="C22" s="3" t="s">
        <v>3956</v>
      </c>
      <c r="D22" s="3">
        <v>2.0</v>
      </c>
      <c r="E22" s="3" t="s">
        <v>3956</v>
      </c>
      <c r="F22" s="3">
        <v>2.0</v>
      </c>
      <c r="G22" s="3" t="s">
        <v>3625</v>
      </c>
      <c r="H22" s="3">
        <v>2.0</v>
      </c>
      <c r="I22" s="3"/>
      <c r="J22" s="3"/>
      <c r="K22" s="3" t="s">
        <v>1752</v>
      </c>
      <c r="M22" s="3" t="s">
        <v>274</v>
      </c>
      <c r="N22" s="3" t="s">
        <v>4003</v>
      </c>
      <c r="O22" s="3" t="s">
        <v>3963</v>
      </c>
      <c r="P22" s="3" t="s">
        <v>274</v>
      </c>
      <c r="Q22" s="3" t="s">
        <v>4012</v>
      </c>
      <c r="T22" s="3" t="s">
        <v>3431</v>
      </c>
      <c r="V22" s="3" t="s">
        <v>4013</v>
      </c>
    </row>
    <row r="23">
      <c r="A23" s="3">
        <v>20003.0</v>
      </c>
      <c r="C23" s="3" t="s">
        <v>3956</v>
      </c>
      <c r="D23" s="3">
        <v>2.0</v>
      </c>
      <c r="E23" s="3" t="s">
        <v>3956</v>
      </c>
      <c r="F23" s="3">
        <v>1.0</v>
      </c>
      <c r="G23" s="3" t="s">
        <v>3973</v>
      </c>
      <c r="H23" s="3">
        <v>1.0</v>
      </c>
      <c r="I23" s="3"/>
      <c r="J23" s="3"/>
      <c r="K23" s="3" t="s">
        <v>1752</v>
      </c>
      <c r="M23" s="3" t="s">
        <v>274</v>
      </c>
      <c r="N23" s="3" t="s">
        <v>4003</v>
      </c>
      <c r="O23" s="3" t="s">
        <v>3963</v>
      </c>
      <c r="P23" s="3" t="s">
        <v>274</v>
      </c>
      <c r="T23" s="3" t="s">
        <v>3421</v>
      </c>
      <c r="V23" s="3" t="s">
        <v>4005</v>
      </c>
      <c r="W23" s="3" t="s">
        <v>4006</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8.13"/>
    <col customWidth="1" min="3" max="3" width="7.38"/>
    <col customWidth="1" min="4" max="4" width="8.0"/>
    <col customWidth="1" min="5" max="5" width="12.38"/>
    <col customWidth="1" min="6" max="6" width="14.63"/>
    <col customWidth="1" min="7" max="7" width="10.25"/>
    <col customWidth="1" min="8" max="8" width="15.75"/>
    <col customWidth="1" min="9" max="9" width="19.13"/>
    <col customWidth="1" min="10" max="10" width="81.5"/>
    <col customWidth="1" min="11" max="11" width="26.5"/>
    <col customWidth="1" min="12" max="12" width="20.63"/>
    <col customWidth="1" min="13" max="13" width="13.0"/>
    <col customWidth="1" min="14" max="14" width="88.13"/>
    <col customWidth="1" min="15" max="15" width="1.88"/>
  </cols>
  <sheetData>
    <row r="1">
      <c r="A1" s="359" t="s">
        <v>2539</v>
      </c>
      <c r="B1" s="359" t="s">
        <v>4014</v>
      </c>
      <c r="C1" s="71" t="s">
        <v>1113</v>
      </c>
      <c r="D1" s="359" t="s">
        <v>2540</v>
      </c>
      <c r="E1" s="232" t="s">
        <v>322</v>
      </c>
      <c r="F1" s="359" t="s">
        <v>4015</v>
      </c>
      <c r="G1" s="235" t="s">
        <v>1187</v>
      </c>
      <c r="H1" s="359" t="s">
        <v>1114</v>
      </c>
      <c r="I1" s="359" t="s">
        <v>4016</v>
      </c>
      <c r="J1" s="359" t="s">
        <v>4017</v>
      </c>
      <c r="K1" s="235" t="s">
        <v>335</v>
      </c>
      <c r="L1" s="359" t="s">
        <v>4018</v>
      </c>
      <c r="M1" s="71" t="s">
        <v>4019</v>
      </c>
      <c r="N1" s="232" t="s">
        <v>918</v>
      </c>
      <c r="O1" s="73">
        <v>1.0</v>
      </c>
    </row>
    <row r="2">
      <c r="A2" s="13">
        <v>1.0</v>
      </c>
      <c r="B2" s="13" t="s">
        <v>138</v>
      </c>
      <c r="C2" s="13" t="s">
        <v>4020</v>
      </c>
      <c r="D2" s="13" t="s">
        <v>1196</v>
      </c>
      <c r="E2" s="13" t="s">
        <v>867</v>
      </c>
      <c r="F2" s="13" t="s">
        <v>4021</v>
      </c>
      <c r="G2" s="13" t="s">
        <v>4021</v>
      </c>
      <c r="H2" s="13" t="s">
        <v>1005</v>
      </c>
      <c r="I2" s="13" t="s">
        <v>1197</v>
      </c>
      <c r="J2" s="360" t="s">
        <v>4022</v>
      </c>
      <c r="K2" s="16"/>
      <c r="L2" s="13" t="s">
        <v>1576</v>
      </c>
      <c r="M2" s="13" t="s">
        <v>4023</v>
      </c>
      <c r="N2" s="13" t="s">
        <v>3711</v>
      </c>
      <c r="O2" s="16"/>
    </row>
    <row r="3">
      <c r="A3" s="69" t="s">
        <v>4024</v>
      </c>
      <c r="B3" s="246"/>
      <c r="C3" s="246"/>
      <c r="D3" s="246"/>
      <c r="E3" s="246"/>
      <c r="F3" s="246"/>
      <c r="G3" s="246"/>
      <c r="H3" s="83"/>
      <c r="I3" s="83"/>
      <c r="J3" s="361"/>
      <c r="K3" s="83"/>
      <c r="L3" s="246"/>
      <c r="M3" s="246"/>
      <c r="N3" s="246"/>
      <c r="O3" s="83"/>
    </row>
    <row r="4">
      <c r="A4" s="288">
        <v>2.0</v>
      </c>
      <c r="B4" s="288" t="s">
        <v>138</v>
      </c>
      <c r="C4" s="288" t="s">
        <v>4020</v>
      </c>
      <c r="D4" s="288" t="s">
        <v>1196</v>
      </c>
      <c r="E4" s="288" t="s">
        <v>867</v>
      </c>
      <c r="F4" s="288" t="s">
        <v>4025</v>
      </c>
      <c r="G4" s="288" t="s">
        <v>4025</v>
      </c>
      <c r="H4" s="288" t="s">
        <v>1005</v>
      </c>
      <c r="I4" s="288" t="s">
        <v>1201</v>
      </c>
      <c r="J4" s="288" t="s">
        <v>4026</v>
      </c>
      <c r="K4" s="288" t="s">
        <v>4027</v>
      </c>
      <c r="L4" s="288"/>
      <c r="M4" s="288"/>
      <c r="N4" s="352"/>
      <c r="O4" s="352"/>
    </row>
    <row r="5">
      <c r="A5" s="288">
        <v>3.0</v>
      </c>
      <c r="B5" s="288" t="s">
        <v>138</v>
      </c>
      <c r="C5" s="288" t="s">
        <v>4020</v>
      </c>
      <c r="D5" s="288" t="s">
        <v>1196</v>
      </c>
      <c r="E5" s="288" t="s">
        <v>867</v>
      </c>
      <c r="F5" s="288" t="s">
        <v>4025</v>
      </c>
      <c r="G5" s="288" t="s">
        <v>1210</v>
      </c>
      <c r="H5" s="288" t="s">
        <v>4028</v>
      </c>
      <c r="I5" s="288" t="s">
        <v>1005</v>
      </c>
      <c r="J5" s="288" t="s">
        <v>4029</v>
      </c>
      <c r="K5" s="352"/>
      <c r="L5" s="288"/>
      <c r="M5" s="288"/>
      <c r="N5" s="352"/>
      <c r="O5" s="352"/>
    </row>
    <row r="6">
      <c r="A6" s="288">
        <v>4.0</v>
      </c>
      <c r="B6" s="288" t="s">
        <v>138</v>
      </c>
      <c r="C6" s="288" t="s">
        <v>4020</v>
      </c>
      <c r="D6" s="288" t="s">
        <v>1196</v>
      </c>
      <c r="E6" s="288" t="s">
        <v>867</v>
      </c>
      <c r="F6" s="288" t="s">
        <v>4025</v>
      </c>
      <c r="G6" s="288" t="s">
        <v>1215</v>
      </c>
      <c r="H6" s="288" t="s">
        <v>4028</v>
      </c>
      <c r="I6" s="288" t="s">
        <v>1005</v>
      </c>
      <c r="J6" s="288" t="s">
        <v>4030</v>
      </c>
      <c r="K6" s="352"/>
      <c r="L6" s="288"/>
      <c r="M6" s="288"/>
      <c r="N6" s="352"/>
      <c r="O6" s="352"/>
    </row>
    <row r="7">
      <c r="A7" s="288">
        <v>5.0</v>
      </c>
      <c r="B7" s="288" t="s">
        <v>138</v>
      </c>
      <c r="C7" s="288" t="s">
        <v>4020</v>
      </c>
      <c r="D7" s="288" t="s">
        <v>1196</v>
      </c>
      <c r="E7" s="288" t="s">
        <v>867</v>
      </c>
      <c r="F7" s="288" t="s">
        <v>4025</v>
      </c>
      <c r="G7" s="288" t="s">
        <v>1219</v>
      </c>
      <c r="H7" s="288" t="s">
        <v>4028</v>
      </c>
      <c r="I7" s="288" t="s">
        <v>1005</v>
      </c>
      <c r="J7" s="288" t="s">
        <v>4031</v>
      </c>
      <c r="K7" s="352"/>
      <c r="L7" s="288"/>
      <c r="M7" s="288"/>
      <c r="N7" s="352"/>
      <c r="O7" s="352"/>
    </row>
    <row r="8">
      <c r="A8" s="288">
        <v>6.0</v>
      </c>
      <c r="B8" s="288" t="s">
        <v>138</v>
      </c>
      <c r="C8" s="288" t="s">
        <v>4020</v>
      </c>
      <c r="D8" s="288" t="s">
        <v>1196</v>
      </c>
      <c r="E8" s="288" t="s">
        <v>867</v>
      </c>
      <c r="F8" s="288" t="s">
        <v>4025</v>
      </c>
      <c r="G8" s="288" t="s">
        <v>1223</v>
      </c>
      <c r="H8" s="288" t="s">
        <v>4028</v>
      </c>
      <c r="I8" s="288" t="s">
        <v>1005</v>
      </c>
      <c r="J8" s="288" t="s">
        <v>4032</v>
      </c>
      <c r="K8" s="352"/>
      <c r="L8" s="288"/>
      <c r="M8" s="288"/>
      <c r="N8" s="352"/>
      <c r="O8" s="352"/>
    </row>
    <row r="9">
      <c r="A9" s="288">
        <v>7.0</v>
      </c>
      <c r="B9" s="288" t="s">
        <v>138</v>
      </c>
      <c r="C9" s="288" t="s">
        <v>4020</v>
      </c>
      <c r="D9" s="288" t="s">
        <v>1196</v>
      </c>
      <c r="E9" s="288" t="s">
        <v>867</v>
      </c>
      <c r="F9" s="288" t="s">
        <v>4025</v>
      </c>
      <c r="G9" s="288" t="s">
        <v>1227</v>
      </c>
      <c r="H9" s="288" t="s">
        <v>4033</v>
      </c>
      <c r="I9" s="288" t="s">
        <v>1005</v>
      </c>
      <c r="J9" s="288" t="s">
        <v>4034</v>
      </c>
      <c r="K9" s="352"/>
      <c r="L9" s="288"/>
      <c r="M9" s="288"/>
      <c r="N9" s="352"/>
      <c r="O9" s="352"/>
    </row>
    <row r="10">
      <c r="A10" s="288">
        <v>8.0</v>
      </c>
      <c r="B10" s="288" t="s">
        <v>138</v>
      </c>
      <c r="C10" s="288" t="s">
        <v>4020</v>
      </c>
      <c r="D10" s="288" t="s">
        <v>1196</v>
      </c>
      <c r="E10" s="288" t="s">
        <v>867</v>
      </c>
      <c r="F10" s="288" t="s">
        <v>4025</v>
      </c>
      <c r="G10" s="288" t="s">
        <v>1232</v>
      </c>
      <c r="H10" s="288" t="s">
        <v>4035</v>
      </c>
      <c r="I10" s="288" t="s">
        <v>1005</v>
      </c>
      <c r="J10" s="288" t="s">
        <v>4036</v>
      </c>
      <c r="K10" s="352"/>
      <c r="L10" s="288"/>
      <c r="M10" s="288"/>
      <c r="N10" s="352"/>
      <c r="O10" s="352"/>
    </row>
    <row r="11">
      <c r="A11" s="288">
        <v>9.0</v>
      </c>
      <c r="B11" s="288" t="s">
        <v>138</v>
      </c>
      <c r="C11" s="288" t="s">
        <v>4020</v>
      </c>
      <c r="D11" s="288" t="s">
        <v>1196</v>
      </c>
      <c r="E11" s="288" t="s">
        <v>867</v>
      </c>
      <c r="F11" s="288" t="s">
        <v>4025</v>
      </c>
      <c r="G11" s="288" t="s">
        <v>1236</v>
      </c>
      <c r="H11" s="288" t="s">
        <v>4037</v>
      </c>
      <c r="I11" s="288" t="s">
        <v>1005</v>
      </c>
      <c r="J11" s="288" t="s">
        <v>4038</v>
      </c>
      <c r="K11" s="352"/>
      <c r="L11" s="288"/>
      <c r="M11" s="288"/>
      <c r="N11" s="352"/>
      <c r="O11" s="352"/>
    </row>
    <row r="12">
      <c r="A12" s="288">
        <v>10.0</v>
      </c>
      <c r="B12" s="288" t="s">
        <v>138</v>
      </c>
      <c r="C12" s="288" t="s">
        <v>4020</v>
      </c>
      <c r="D12" s="288" t="s">
        <v>1196</v>
      </c>
      <c r="E12" s="288" t="s">
        <v>867</v>
      </c>
      <c r="F12" s="288" t="s">
        <v>4025</v>
      </c>
      <c r="G12" s="288" t="s">
        <v>1086</v>
      </c>
      <c r="H12" s="288" t="s">
        <v>4039</v>
      </c>
      <c r="I12" s="288" t="s">
        <v>1005</v>
      </c>
      <c r="J12" s="288" t="s">
        <v>4040</v>
      </c>
      <c r="K12" s="352"/>
      <c r="L12" s="288"/>
      <c r="M12" s="288"/>
      <c r="N12" s="352"/>
      <c r="O12" s="352"/>
    </row>
    <row r="13">
      <c r="A13" s="288">
        <v>11.0</v>
      </c>
      <c r="B13" s="288" t="s">
        <v>138</v>
      </c>
      <c r="C13" s="288" t="s">
        <v>4020</v>
      </c>
      <c r="D13" s="288" t="s">
        <v>1196</v>
      </c>
      <c r="E13" s="288" t="s">
        <v>867</v>
      </c>
      <c r="F13" s="288" t="s">
        <v>4025</v>
      </c>
      <c r="G13" s="288" t="s">
        <v>1243</v>
      </c>
      <c r="H13" s="288" t="s">
        <v>4041</v>
      </c>
      <c r="I13" s="288" t="s">
        <v>1005</v>
      </c>
      <c r="J13" s="288" t="s">
        <v>4042</v>
      </c>
      <c r="K13" s="352"/>
      <c r="L13" s="288"/>
      <c r="M13" s="288"/>
      <c r="N13" s="352"/>
      <c r="O13" s="352"/>
    </row>
    <row r="14">
      <c r="A14" s="288">
        <v>12.0</v>
      </c>
      <c r="B14" s="288" t="s">
        <v>138</v>
      </c>
      <c r="C14" s="288" t="s">
        <v>4020</v>
      </c>
      <c r="D14" s="288" t="s">
        <v>1196</v>
      </c>
      <c r="E14" s="288" t="s">
        <v>867</v>
      </c>
      <c r="F14" s="288" t="s">
        <v>4025</v>
      </c>
      <c r="G14" s="288" t="s">
        <v>1248</v>
      </c>
      <c r="H14" s="288" t="s">
        <v>4043</v>
      </c>
      <c r="I14" s="288" t="s">
        <v>1005</v>
      </c>
      <c r="J14" s="288" t="s">
        <v>4044</v>
      </c>
      <c r="K14" s="352"/>
      <c r="L14" s="288"/>
      <c r="M14" s="288"/>
      <c r="N14" s="352"/>
      <c r="O14" s="352"/>
    </row>
    <row r="15">
      <c r="A15" s="288">
        <v>13.0</v>
      </c>
      <c r="B15" s="288" t="s">
        <v>138</v>
      </c>
      <c r="C15" s="288" t="s">
        <v>4020</v>
      </c>
      <c r="D15" s="288" t="s">
        <v>1196</v>
      </c>
      <c r="E15" s="288" t="s">
        <v>867</v>
      </c>
      <c r="F15" s="288" t="s">
        <v>4025</v>
      </c>
      <c r="G15" s="288" t="s">
        <v>1252</v>
      </c>
      <c r="H15" s="288" t="s">
        <v>1005</v>
      </c>
      <c r="I15" s="288" t="s">
        <v>1005</v>
      </c>
      <c r="J15" s="288" t="s">
        <v>4045</v>
      </c>
      <c r="K15" s="352"/>
      <c r="L15" s="288"/>
      <c r="M15" s="288"/>
      <c r="N15" s="352"/>
      <c r="O15" s="352"/>
    </row>
    <row r="16">
      <c r="A16" s="288">
        <v>14.0</v>
      </c>
      <c r="B16" s="288" t="s">
        <v>138</v>
      </c>
      <c r="C16" s="288" t="s">
        <v>4020</v>
      </c>
      <c r="D16" s="288" t="s">
        <v>1196</v>
      </c>
      <c r="E16" s="288" t="s">
        <v>867</v>
      </c>
      <c r="F16" s="288" t="s">
        <v>4025</v>
      </c>
      <c r="G16" s="288" t="s">
        <v>1094</v>
      </c>
      <c r="H16" s="288" t="s">
        <v>4046</v>
      </c>
      <c r="I16" s="288" t="s">
        <v>1005</v>
      </c>
      <c r="J16" s="288" t="s">
        <v>4047</v>
      </c>
      <c r="K16" s="352"/>
      <c r="L16" s="288"/>
      <c r="M16" s="288"/>
      <c r="N16" s="352"/>
      <c r="O16" s="352"/>
    </row>
    <row r="17">
      <c r="A17" s="288">
        <v>15.0</v>
      </c>
      <c r="B17" s="288" t="s">
        <v>138</v>
      </c>
      <c r="C17" s="288" t="s">
        <v>4020</v>
      </c>
      <c r="D17" s="288" t="s">
        <v>1196</v>
      </c>
      <c r="E17" s="288" t="s">
        <v>867</v>
      </c>
      <c r="F17" s="288" t="s">
        <v>4025</v>
      </c>
      <c r="G17" s="288" t="s">
        <v>1259</v>
      </c>
      <c r="H17" s="288" t="s">
        <v>4048</v>
      </c>
      <c r="I17" s="288" t="s">
        <v>1005</v>
      </c>
      <c r="J17" s="288" t="s">
        <v>4049</v>
      </c>
      <c r="K17" s="352"/>
      <c r="L17" s="288"/>
      <c r="M17" s="288"/>
      <c r="N17" s="352"/>
      <c r="O17" s="352"/>
    </row>
    <row r="18">
      <c r="A18" s="288">
        <v>16.0</v>
      </c>
      <c r="B18" s="288" t="s">
        <v>138</v>
      </c>
      <c r="C18" s="288" t="s">
        <v>4020</v>
      </c>
      <c r="D18" s="288" t="s">
        <v>1196</v>
      </c>
      <c r="E18" s="288" t="s">
        <v>867</v>
      </c>
      <c r="F18" s="288" t="s">
        <v>4025</v>
      </c>
      <c r="G18" s="288" t="s">
        <v>1264</v>
      </c>
      <c r="H18" s="288" t="s">
        <v>4050</v>
      </c>
      <c r="I18" s="288" t="s">
        <v>1005</v>
      </c>
      <c r="J18" s="288" t="s">
        <v>4051</v>
      </c>
      <c r="K18" s="352"/>
      <c r="L18" s="288"/>
      <c r="M18" s="288"/>
      <c r="N18" s="352"/>
      <c r="O18" s="352"/>
    </row>
    <row r="19">
      <c r="A19" s="288">
        <v>17.0</v>
      </c>
      <c r="B19" s="288" t="s">
        <v>138</v>
      </c>
      <c r="C19" s="288" t="s">
        <v>4020</v>
      </c>
      <c r="D19" s="288" t="s">
        <v>1196</v>
      </c>
      <c r="E19" s="288" t="s">
        <v>867</v>
      </c>
      <c r="F19" s="288" t="s">
        <v>4025</v>
      </c>
      <c r="G19" s="288" t="s">
        <v>1268</v>
      </c>
      <c r="H19" s="288" t="s">
        <v>1005</v>
      </c>
      <c r="I19" s="288" t="s">
        <v>1005</v>
      </c>
      <c r="J19" s="288" t="s">
        <v>4052</v>
      </c>
      <c r="K19" s="352"/>
      <c r="L19" s="288"/>
      <c r="M19" s="288"/>
      <c r="N19" s="352"/>
      <c r="O19" s="352"/>
    </row>
    <row r="20">
      <c r="A20" s="288">
        <v>18.0</v>
      </c>
      <c r="B20" s="288" t="s">
        <v>138</v>
      </c>
      <c r="C20" s="288" t="s">
        <v>4020</v>
      </c>
      <c r="D20" s="288" t="s">
        <v>1196</v>
      </c>
      <c r="E20" s="288" t="s">
        <v>867</v>
      </c>
      <c r="F20" s="288" t="s">
        <v>4025</v>
      </c>
      <c r="G20" s="288" t="s">
        <v>1111</v>
      </c>
      <c r="H20" s="288" t="s">
        <v>4053</v>
      </c>
      <c r="I20" s="288" t="s">
        <v>1005</v>
      </c>
      <c r="J20" s="288" t="s">
        <v>4054</v>
      </c>
      <c r="K20" s="352"/>
      <c r="L20" s="288"/>
      <c r="M20" s="288"/>
      <c r="N20" s="352"/>
      <c r="O20" s="352"/>
    </row>
    <row r="21">
      <c r="A21" s="288">
        <v>19.0</v>
      </c>
      <c r="B21" s="288" t="s">
        <v>138</v>
      </c>
      <c r="C21" s="288" t="s">
        <v>4020</v>
      </c>
      <c r="D21" s="288" t="s">
        <v>1196</v>
      </c>
      <c r="E21" s="288" t="s">
        <v>867</v>
      </c>
      <c r="F21" s="288" t="s">
        <v>4025</v>
      </c>
      <c r="G21" s="288" t="s">
        <v>1275</v>
      </c>
      <c r="H21" s="288" t="s">
        <v>4055</v>
      </c>
      <c r="I21" s="288" t="s">
        <v>1005</v>
      </c>
      <c r="J21" s="288" t="s">
        <v>4056</v>
      </c>
      <c r="K21" s="352"/>
      <c r="L21" s="288"/>
      <c r="M21" s="288"/>
      <c r="N21" s="352"/>
      <c r="O21" s="352"/>
    </row>
    <row r="22">
      <c r="A22" s="288">
        <v>20.0</v>
      </c>
      <c r="B22" s="288" t="s">
        <v>138</v>
      </c>
      <c r="C22" s="288" t="s">
        <v>4020</v>
      </c>
      <c r="D22" s="288" t="s">
        <v>1196</v>
      </c>
      <c r="E22" s="288" t="s">
        <v>867</v>
      </c>
      <c r="F22" s="288" t="s">
        <v>4025</v>
      </c>
      <c r="G22" s="288" t="s">
        <v>1279</v>
      </c>
      <c r="H22" s="288" t="s">
        <v>4057</v>
      </c>
      <c r="I22" s="288" t="s">
        <v>1005</v>
      </c>
      <c r="J22" s="288" t="s">
        <v>4058</v>
      </c>
      <c r="K22" s="352"/>
      <c r="L22" s="288"/>
      <c r="M22" s="288"/>
      <c r="N22" s="352"/>
      <c r="O22" s="352"/>
    </row>
    <row r="23">
      <c r="A23" s="288">
        <v>21.0</v>
      </c>
      <c r="B23" s="288" t="s">
        <v>138</v>
      </c>
      <c r="C23" s="288" t="s">
        <v>4020</v>
      </c>
      <c r="D23" s="288" t="s">
        <v>1196</v>
      </c>
      <c r="E23" s="288" t="s">
        <v>867</v>
      </c>
      <c r="F23" s="288" t="s">
        <v>4025</v>
      </c>
      <c r="G23" s="288" t="s">
        <v>1283</v>
      </c>
      <c r="H23" s="288" t="s">
        <v>1005</v>
      </c>
      <c r="I23" s="288" t="s">
        <v>1005</v>
      </c>
      <c r="J23" s="288" t="s">
        <v>4059</v>
      </c>
      <c r="K23" s="352"/>
      <c r="L23" s="288"/>
      <c r="M23" s="288"/>
      <c r="N23" s="352"/>
      <c r="O23" s="352"/>
    </row>
    <row r="24">
      <c r="A24" s="288">
        <v>22.0</v>
      </c>
      <c r="B24" s="288" t="s">
        <v>138</v>
      </c>
      <c r="C24" s="288" t="s">
        <v>4020</v>
      </c>
      <c r="D24" s="288" t="s">
        <v>1196</v>
      </c>
      <c r="E24" s="288" t="s">
        <v>867</v>
      </c>
      <c r="F24" s="288" t="s">
        <v>4025</v>
      </c>
      <c r="G24" s="288" t="s">
        <v>1101</v>
      </c>
      <c r="H24" s="288" t="s">
        <v>4060</v>
      </c>
      <c r="I24" s="288" t="s">
        <v>1005</v>
      </c>
      <c r="J24" s="288" t="s">
        <v>4061</v>
      </c>
      <c r="K24" s="352"/>
      <c r="L24" s="288"/>
      <c r="M24" s="288"/>
      <c r="N24" s="352"/>
      <c r="O24" s="352"/>
    </row>
    <row r="25">
      <c r="A25" s="69" t="s">
        <v>4062</v>
      </c>
      <c r="B25" s="83"/>
      <c r="C25" s="246"/>
      <c r="D25" s="246"/>
      <c r="E25" s="246"/>
      <c r="F25" s="246"/>
      <c r="G25" s="83"/>
      <c r="H25" s="246"/>
      <c r="I25" s="83"/>
      <c r="J25" s="246"/>
      <c r="K25" s="83"/>
      <c r="L25" s="246"/>
      <c r="M25" s="246"/>
      <c r="N25" s="83"/>
      <c r="O25" s="83"/>
    </row>
    <row r="26">
      <c r="A26" s="3"/>
      <c r="B26" s="3"/>
      <c r="C26" s="3" t="s">
        <v>1005</v>
      </c>
      <c r="D26" s="3" t="s">
        <v>1209</v>
      </c>
      <c r="E26" s="3" t="s">
        <v>4063</v>
      </c>
      <c r="F26" s="3" t="s">
        <v>4064</v>
      </c>
      <c r="H26" s="3" t="s">
        <v>3678</v>
      </c>
      <c r="J26" s="3" t="s">
        <v>2792</v>
      </c>
      <c r="K26" s="3" t="s">
        <v>4065</v>
      </c>
      <c r="L26" s="3"/>
      <c r="M26" s="3"/>
    </row>
    <row r="27">
      <c r="A27" s="3"/>
      <c r="B27" s="3"/>
      <c r="C27" s="3" t="s">
        <v>1005</v>
      </c>
      <c r="D27" s="3" t="s">
        <v>1209</v>
      </c>
      <c r="E27" s="3" t="s">
        <v>4063</v>
      </c>
      <c r="F27" s="3" t="s">
        <v>4066</v>
      </c>
      <c r="H27" s="3" t="s">
        <v>4067</v>
      </c>
      <c r="J27" s="3" t="s">
        <v>2797</v>
      </c>
      <c r="K27" s="3" t="s">
        <v>4068</v>
      </c>
      <c r="L27" s="3"/>
      <c r="M27" s="3"/>
    </row>
    <row r="28">
      <c r="A28" s="3"/>
      <c r="B28" s="3"/>
      <c r="C28" s="3" t="s">
        <v>1005</v>
      </c>
      <c r="D28" s="3" t="s">
        <v>1209</v>
      </c>
      <c r="E28" s="3" t="s">
        <v>4069</v>
      </c>
      <c r="F28" s="3" t="s">
        <v>4064</v>
      </c>
      <c r="H28" s="3" t="s">
        <v>4070</v>
      </c>
      <c r="J28" s="3" t="s">
        <v>2802</v>
      </c>
      <c r="K28" s="3" t="s">
        <v>4071</v>
      </c>
      <c r="L28" s="3"/>
      <c r="M28" s="3"/>
    </row>
    <row r="29">
      <c r="A29" s="3"/>
      <c r="B29" s="3"/>
      <c r="C29" s="3" t="s">
        <v>1005</v>
      </c>
      <c r="D29" s="3" t="s">
        <v>1209</v>
      </c>
      <c r="E29" s="3" t="s">
        <v>4069</v>
      </c>
      <c r="F29" s="3" t="s">
        <v>4066</v>
      </c>
      <c r="H29" s="3" t="s">
        <v>4072</v>
      </c>
      <c r="J29" s="3" t="s">
        <v>2807</v>
      </c>
      <c r="K29" s="3" t="s">
        <v>4073</v>
      </c>
      <c r="L29" s="3"/>
      <c r="M29" s="3"/>
    </row>
    <row r="30">
      <c r="A30" s="83"/>
      <c r="B30" s="83"/>
      <c r="C30" s="246"/>
      <c r="D30" s="246"/>
      <c r="E30" s="246"/>
      <c r="F30" s="246"/>
      <c r="G30" s="83"/>
      <c r="H30" s="246"/>
      <c r="I30" s="83"/>
      <c r="J30" s="246"/>
      <c r="K30" s="83"/>
      <c r="L30" s="246"/>
      <c r="M30" s="246"/>
      <c r="N30" s="83"/>
      <c r="O30" s="83"/>
    </row>
    <row r="31">
      <c r="A31" s="3"/>
      <c r="B31" s="3" t="s">
        <v>138</v>
      </c>
      <c r="C31" s="3" t="s">
        <v>1291</v>
      </c>
      <c r="D31" s="3" t="s">
        <v>1209</v>
      </c>
      <c r="J31" s="3" t="s">
        <v>1292</v>
      </c>
      <c r="K31" s="3" t="s">
        <v>2815</v>
      </c>
      <c r="L31" s="3"/>
      <c r="M31" s="3"/>
    </row>
    <row r="32">
      <c r="A32" s="3"/>
      <c r="B32" s="3" t="s">
        <v>138</v>
      </c>
      <c r="C32" s="3" t="s">
        <v>1291</v>
      </c>
      <c r="D32" s="3" t="s">
        <v>1209</v>
      </c>
      <c r="J32" s="3" t="s">
        <v>2816</v>
      </c>
      <c r="K32" s="3" t="s">
        <v>4074</v>
      </c>
      <c r="L32" s="3"/>
      <c r="M32" s="3"/>
    </row>
    <row r="33">
      <c r="A33" s="3"/>
      <c r="B33" s="3" t="s">
        <v>138</v>
      </c>
      <c r="C33" s="3" t="s">
        <v>1291</v>
      </c>
      <c r="D33" s="3" t="s">
        <v>1209</v>
      </c>
      <c r="J33" s="3" t="s">
        <v>1294</v>
      </c>
      <c r="K33" s="3" t="s">
        <v>4075</v>
      </c>
      <c r="L33" s="3"/>
      <c r="M33" s="3"/>
    </row>
    <row r="34">
      <c r="A34" s="69" t="s">
        <v>1572</v>
      </c>
      <c r="B34" s="83"/>
      <c r="C34" s="246"/>
      <c r="D34" s="246"/>
      <c r="E34" s="246"/>
      <c r="F34" s="246"/>
      <c r="G34" s="83"/>
      <c r="H34" s="246"/>
      <c r="I34" s="83"/>
      <c r="J34" s="246"/>
      <c r="K34" s="83"/>
      <c r="L34" s="246"/>
      <c r="M34" s="246"/>
      <c r="N34" s="83"/>
      <c r="O34" s="83"/>
    </row>
    <row r="35">
      <c r="A35" s="3" t="s">
        <v>4076</v>
      </c>
      <c r="B35" s="3" t="s">
        <v>138</v>
      </c>
      <c r="C35" s="3" t="s">
        <v>80</v>
      </c>
      <c r="D35" s="3" t="s">
        <v>1196</v>
      </c>
      <c r="E35" s="3" t="s">
        <v>1722</v>
      </c>
      <c r="G35" s="3" t="s">
        <v>1312</v>
      </c>
      <c r="J35" s="3" t="s">
        <v>4077</v>
      </c>
      <c r="L35" s="3"/>
      <c r="M35" s="3"/>
    </row>
    <row r="36">
      <c r="A36" s="8" t="s">
        <v>4078</v>
      </c>
      <c r="B36" s="3" t="s">
        <v>138</v>
      </c>
      <c r="C36" s="3" t="s">
        <v>80</v>
      </c>
      <c r="D36" s="3" t="s">
        <v>1196</v>
      </c>
      <c r="E36" s="3" t="s">
        <v>1575</v>
      </c>
      <c r="F36" s="3" t="s">
        <v>4079</v>
      </c>
      <c r="G36" s="3" t="s">
        <v>4080</v>
      </c>
      <c r="J36" s="3"/>
      <c r="L36" s="3"/>
      <c r="M36" s="3"/>
    </row>
    <row r="37">
      <c r="A37" s="3" t="s">
        <v>4081</v>
      </c>
      <c r="B37" s="3" t="s">
        <v>138</v>
      </c>
      <c r="C37" s="3" t="s">
        <v>80</v>
      </c>
      <c r="D37" s="3" t="s">
        <v>1196</v>
      </c>
      <c r="E37" s="3" t="s">
        <v>1575</v>
      </c>
      <c r="F37" s="362" t="s">
        <v>4082</v>
      </c>
      <c r="G37" s="3" t="s">
        <v>4080</v>
      </c>
      <c r="J37" s="3" t="s">
        <v>4083</v>
      </c>
      <c r="L37" s="3" t="s">
        <v>1576</v>
      </c>
      <c r="M37" s="3" t="s">
        <v>4084</v>
      </c>
    </row>
    <row r="38">
      <c r="A38" s="3" t="s">
        <v>4085</v>
      </c>
      <c r="B38" s="362" t="s">
        <v>138</v>
      </c>
      <c r="C38" s="362" t="s">
        <v>80</v>
      </c>
      <c r="D38" s="362" t="s">
        <v>1196</v>
      </c>
      <c r="E38" s="362" t="s">
        <v>1575</v>
      </c>
      <c r="F38" s="362" t="s">
        <v>4086</v>
      </c>
      <c r="G38" s="3" t="s">
        <v>4080</v>
      </c>
      <c r="H38" s="363"/>
      <c r="I38" s="363"/>
      <c r="J38" s="362" t="s">
        <v>4087</v>
      </c>
      <c r="K38" s="363"/>
      <c r="L38" s="362" t="s">
        <v>1576</v>
      </c>
      <c r="M38" s="362" t="s">
        <v>4088</v>
      </c>
    </row>
    <row r="39">
      <c r="A39" s="3" t="s">
        <v>4089</v>
      </c>
      <c r="B39" s="362" t="s">
        <v>138</v>
      </c>
      <c r="C39" s="362" t="s">
        <v>80</v>
      </c>
      <c r="D39" s="362" t="s">
        <v>1196</v>
      </c>
      <c r="E39" s="362" t="s">
        <v>1575</v>
      </c>
      <c r="F39" s="362" t="s">
        <v>4090</v>
      </c>
      <c r="G39" s="3" t="s">
        <v>4080</v>
      </c>
      <c r="H39" s="363"/>
      <c r="I39" s="363"/>
      <c r="J39" s="362" t="s">
        <v>4091</v>
      </c>
      <c r="K39" s="363"/>
      <c r="L39" s="362" t="s">
        <v>1576</v>
      </c>
      <c r="M39" s="362" t="s">
        <v>4088</v>
      </c>
    </row>
    <row r="40">
      <c r="A40" s="8" t="s">
        <v>4092</v>
      </c>
      <c r="B40" s="3" t="s">
        <v>138</v>
      </c>
      <c r="C40" s="3" t="s">
        <v>80</v>
      </c>
      <c r="D40" s="3" t="s">
        <v>1196</v>
      </c>
      <c r="E40" s="3" t="s">
        <v>1623</v>
      </c>
      <c r="F40" s="3" t="s">
        <v>4079</v>
      </c>
      <c r="G40" s="3" t="s">
        <v>4093</v>
      </c>
    </row>
    <row r="41">
      <c r="A41" s="3" t="s">
        <v>4094</v>
      </c>
      <c r="B41" s="3" t="s">
        <v>138</v>
      </c>
      <c r="C41" s="3" t="s">
        <v>80</v>
      </c>
      <c r="D41" s="3" t="s">
        <v>1196</v>
      </c>
      <c r="E41" s="3" t="s">
        <v>1623</v>
      </c>
      <c r="F41" s="362" t="s">
        <v>4095</v>
      </c>
      <c r="G41" s="3" t="s">
        <v>4093</v>
      </c>
      <c r="J41" s="3" t="s">
        <v>4096</v>
      </c>
      <c r="L41" s="3" t="s">
        <v>1576</v>
      </c>
      <c r="M41" s="3" t="s">
        <v>4097</v>
      </c>
    </row>
    <row r="42">
      <c r="A42" s="8" t="s">
        <v>4098</v>
      </c>
      <c r="B42" s="3" t="s">
        <v>138</v>
      </c>
      <c r="C42" s="3" t="s">
        <v>80</v>
      </c>
      <c r="D42" s="3" t="s">
        <v>1196</v>
      </c>
      <c r="E42" s="3" t="s">
        <v>1660</v>
      </c>
      <c r="F42" s="3" t="s">
        <v>4079</v>
      </c>
      <c r="G42" s="3" t="s">
        <v>4099</v>
      </c>
      <c r="J42" s="3"/>
      <c r="L42" s="3"/>
      <c r="M42" s="3"/>
    </row>
    <row r="43">
      <c r="A43" s="3" t="s">
        <v>4100</v>
      </c>
      <c r="B43" s="3" t="s">
        <v>138</v>
      </c>
      <c r="C43" s="3" t="s">
        <v>80</v>
      </c>
      <c r="D43" s="3" t="s">
        <v>1196</v>
      </c>
      <c r="E43" s="3" t="s">
        <v>1660</v>
      </c>
      <c r="F43" s="3" t="s">
        <v>739</v>
      </c>
      <c r="G43" s="3" t="s">
        <v>4099</v>
      </c>
      <c r="J43" s="3" t="s">
        <v>4101</v>
      </c>
      <c r="L43" s="3" t="s">
        <v>1576</v>
      </c>
      <c r="M43" s="3" t="s">
        <v>4102</v>
      </c>
    </row>
    <row r="44">
      <c r="A44" s="3" t="s">
        <v>4103</v>
      </c>
      <c r="B44" s="3" t="s">
        <v>138</v>
      </c>
      <c r="C44" s="3" t="s">
        <v>80</v>
      </c>
      <c r="D44" s="3" t="s">
        <v>1196</v>
      </c>
      <c r="E44" s="3" t="s">
        <v>1660</v>
      </c>
      <c r="F44" s="3" t="s">
        <v>1664</v>
      </c>
      <c r="G44" s="3" t="s">
        <v>4099</v>
      </c>
      <c r="J44" s="3" t="s">
        <v>4104</v>
      </c>
      <c r="L44" s="3" t="s">
        <v>1576</v>
      </c>
      <c r="M44" s="3" t="s">
        <v>4105</v>
      </c>
    </row>
    <row r="45">
      <c r="A45" s="3" t="s">
        <v>4106</v>
      </c>
      <c r="B45" s="3" t="s">
        <v>138</v>
      </c>
      <c r="C45" s="3" t="s">
        <v>80</v>
      </c>
      <c r="D45" s="3" t="s">
        <v>1196</v>
      </c>
      <c r="E45" s="3" t="s">
        <v>1660</v>
      </c>
      <c r="F45" s="3" t="s">
        <v>1669</v>
      </c>
      <c r="G45" s="3" t="s">
        <v>4099</v>
      </c>
      <c r="J45" s="3" t="s">
        <v>4107</v>
      </c>
      <c r="L45" s="3" t="s">
        <v>1576</v>
      </c>
      <c r="M45" s="3" t="s">
        <v>4108</v>
      </c>
    </row>
    <row r="46">
      <c r="A46" s="3" t="s">
        <v>4109</v>
      </c>
      <c r="B46" s="3" t="s">
        <v>138</v>
      </c>
      <c r="C46" s="3" t="s">
        <v>80</v>
      </c>
      <c r="D46" s="3" t="s">
        <v>1196</v>
      </c>
      <c r="E46" s="3" t="s">
        <v>1660</v>
      </c>
      <c r="F46" s="3" t="s">
        <v>1674</v>
      </c>
      <c r="G46" s="3" t="s">
        <v>4099</v>
      </c>
      <c r="J46" s="3" t="s">
        <v>4110</v>
      </c>
      <c r="L46" s="3" t="s">
        <v>1576</v>
      </c>
      <c r="M46" s="3" t="s">
        <v>4111</v>
      </c>
    </row>
    <row r="47">
      <c r="A47" s="3" t="s">
        <v>4112</v>
      </c>
      <c r="B47" s="3" t="s">
        <v>138</v>
      </c>
      <c r="C47" s="3" t="s">
        <v>80</v>
      </c>
      <c r="D47" s="3" t="s">
        <v>1196</v>
      </c>
      <c r="E47" s="3" t="s">
        <v>1660</v>
      </c>
      <c r="F47" s="3" t="s">
        <v>1679</v>
      </c>
      <c r="G47" s="3" t="s">
        <v>4099</v>
      </c>
      <c r="J47" s="3" t="s">
        <v>4113</v>
      </c>
      <c r="L47" s="3" t="s">
        <v>1576</v>
      </c>
      <c r="M47" s="3" t="s">
        <v>4114</v>
      </c>
    </row>
    <row r="48">
      <c r="A48" s="69" t="s">
        <v>4115</v>
      </c>
      <c r="B48" s="83"/>
      <c r="C48" s="246"/>
      <c r="D48" s="246"/>
      <c r="E48" s="246"/>
      <c r="F48" s="246"/>
      <c r="G48" s="83"/>
      <c r="H48" s="246"/>
      <c r="I48" s="83"/>
      <c r="J48" s="246"/>
      <c r="K48" s="83"/>
      <c r="L48" s="246"/>
      <c r="M48" s="246"/>
      <c r="N48" s="83"/>
      <c r="O48" s="83"/>
    </row>
    <row r="49">
      <c r="A49" s="3" t="s">
        <v>4116</v>
      </c>
      <c r="C49" s="364" t="s">
        <v>708</v>
      </c>
      <c r="D49" s="364" t="s">
        <v>1196</v>
      </c>
      <c r="F49" s="364" t="s">
        <v>4117</v>
      </c>
      <c r="G49" s="105"/>
      <c r="H49" s="105"/>
      <c r="I49" s="105"/>
      <c r="J49" s="364" t="s">
        <v>4118</v>
      </c>
      <c r="L49" s="3" t="s">
        <v>4119</v>
      </c>
      <c r="M49" s="3" t="s">
        <v>304</v>
      </c>
    </row>
    <row r="50">
      <c r="A50" s="3" t="s">
        <v>4120</v>
      </c>
      <c r="C50" s="364" t="s">
        <v>708</v>
      </c>
      <c r="D50" s="364" t="s">
        <v>1196</v>
      </c>
      <c r="F50" s="364" t="s">
        <v>1312</v>
      </c>
      <c r="G50" s="105"/>
      <c r="H50" s="105"/>
      <c r="I50" s="105"/>
      <c r="J50" s="364" t="s">
        <v>4121</v>
      </c>
      <c r="L50" s="3" t="s">
        <v>1005</v>
      </c>
      <c r="M50" s="3" t="s">
        <v>304</v>
      </c>
    </row>
    <row r="51">
      <c r="A51" s="3" t="s">
        <v>4122</v>
      </c>
      <c r="C51" s="364" t="s">
        <v>708</v>
      </c>
      <c r="D51" s="364" t="s">
        <v>1196</v>
      </c>
      <c r="F51" s="364" t="s">
        <v>1320</v>
      </c>
      <c r="G51" s="105"/>
      <c r="H51" s="105"/>
      <c r="I51" s="105"/>
      <c r="J51" s="364" t="s">
        <v>4123</v>
      </c>
      <c r="L51" s="3" t="s">
        <v>1351</v>
      </c>
      <c r="M51" s="3" t="s">
        <v>304</v>
      </c>
    </row>
    <row r="52">
      <c r="A52" s="3" t="s">
        <v>4124</v>
      </c>
      <c r="C52" s="364" t="s">
        <v>722</v>
      </c>
      <c r="D52" s="364" t="s">
        <v>1196</v>
      </c>
      <c r="F52" s="364" t="s">
        <v>4117</v>
      </c>
      <c r="G52" s="105"/>
      <c r="H52" s="105"/>
      <c r="I52" s="105"/>
      <c r="J52" s="365" t="s">
        <v>4125</v>
      </c>
      <c r="L52" s="3" t="s">
        <v>4119</v>
      </c>
      <c r="M52" s="3" t="s">
        <v>304</v>
      </c>
    </row>
    <row r="53">
      <c r="A53" s="3" t="s">
        <v>4126</v>
      </c>
      <c r="C53" s="364" t="s">
        <v>722</v>
      </c>
      <c r="D53" s="364" t="s">
        <v>1196</v>
      </c>
      <c r="F53" s="364" t="s">
        <v>1312</v>
      </c>
      <c r="G53" s="105"/>
      <c r="H53" s="105"/>
      <c r="I53" s="105"/>
      <c r="J53" s="364" t="s">
        <v>4127</v>
      </c>
      <c r="L53" s="3" t="s">
        <v>1005</v>
      </c>
      <c r="M53" s="3" t="s">
        <v>304</v>
      </c>
    </row>
    <row r="54">
      <c r="A54" s="3" t="s">
        <v>4128</v>
      </c>
      <c r="C54" s="364" t="s">
        <v>722</v>
      </c>
      <c r="D54" s="364" t="s">
        <v>1196</v>
      </c>
      <c r="F54" s="364" t="s">
        <v>1320</v>
      </c>
      <c r="G54" s="105"/>
      <c r="H54" s="105"/>
      <c r="I54" s="105"/>
      <c r="J54" s="364" t="s">
        <v>4129</v>
      </c>
      <c r="L54" s="3" t="s">
        <v>1351</v>
      </c>
      <c r="M54" s="3" t="s">
        <v>304</v>
      </c>
    </row>
    <row r="55">
      <c r="A55" s="3" t="s">
        <v>4130</v>
      </c>
      <c r="C55" s="364" t="s">
        <v>705</v>
      </c>
      <c r="D55" s="364" t="s">
        <v>1196</v>
      </c>
      <c r="F55" s="105"/>
      <c r="G55" s="105"/>
      <c r="H55" s="105"/>
      <c r="I55" s="105"/>
      <c r="J55" s="366" t="s">
        <v>4131</v>
      </c>
      <c r="L55" s="3" t="s">
        <v>1359</v>
      </c>
      <c r="M55" s="3" t="s">
        <v>304</v>
      </c>
    </row>
    <row r="56">
      <c r="A56" s="3" t="s">
        <v>4132</v>
      </c>
      <c r="C56" s="364" t="s">
        <v>392</v>
      </c>
      <c r="D56" s="364" t="s">
        <v>1196</v>
      </c>
      <c r="F56" s="364" t="s">
        <v>4117</v>
      </c>
      <c r="G56" s="105"/>
      <c r="H56" s="105"/>
      <c r="I56" s="105"/>
      <c r="J56" s="366" t="s">
        <v>4133</v>
      </c>
      <c r="L56" s="3" t="s">
        <v>1363</v>
      </c>
      <c r="M56" s="3" t="s">
        <v>304</v>
      </c>
    </row>
    <row r="57">
      <c r="A57" s="3" t="s">
        <v>4134</v>
      </c>
      <c r="C57" s="364" t="s">
        <v>745</v>
      </c>
      <c r="D57" s="364" t="s">
        <v>1196</v>
      </c>
      <c r="E57" s="105"/>
      <c r="F57" s="105"/>
      <c r="G57" s="105"/>
      <c r="H57" s="105"/>
      <c r="I57" s="105"/>
      <c r="J57" s="366" t="s">
        <v>4135</v>
      </c>
      <c r="L57" s="3" t="s">
        <v>1363</v>
      </c>
      <c r="M57" s="3" t="s">
        <v>304</v>
      </c>
    </row>
    <row r="58">
      <c r="A58" s="3" t="s">
        <v>4136</v>
      </c>
      <c r="C58" s="364" t="s">
        <v>733</v>
      </c>
      <c r="D58" s="364" t="s">
        <v>1196</v>
      </c>
      <c r="E58" s="105"/>
      <c r="F58" s="364" t="s">
        <v>4137</v>
      </c>
      <c r="G58" s="105"/>
      <c r="H58" s="105"/>
      <c r="I58" s="105"/>
      <c r="J58" s="366" t="s">
        <v>4138</v>
      </c>
      <c r="L58" s="3" t="s">
        <v>1369</v>
      </c>
      <c r="M58" s="3" t="s">
        <v>304</v>
      </c>
    </row>
    <row r="59">
      <c r="A59" s="3" t="s">
        <v>4139</v>
      </c>
      <c r="C59" s="364" t="s">
        <v>733</v>
      </c>
      <c r="D59" s="364" t="s">
        <v>1196</v>
      </c>
      <c r="E59" s="105"/>
      <c r="F59" s="364" t="s">
        <v>4140</v>
      </c>
      <c r="G59" s="105"/>
      <c r="H59" s="105"/>
      <c r="I59" s="105"/>
      <c r="J59" s="366" t="s">
        <v>4141</v>
      </c>
      <c r="L59" s="3" t="s">
        <v>1373</v>
      </c>
      <c r="M59" s="3" t="s">
        <v>304</v>
      </c>
    </row>
    <row r="60">
      <c r="A60" s="3" t="s">
        <v>4142</v>
      </c>
      <c r="C60" s="364" t="s">
        <v>733</v>
      </c>
      <c r="D60" s="364" t="s">
        <v>1196</v>
      </c>
      <c r="E60" s="105"/>
      <c r="F60" s="364" t="s">
        <v>4143</v>
      </c>
      <c r="G60" s="105"/>
      <c r="H60" s="105"/>
      <c r="I60" s="105"/>
      <c r="J60" s="366" t="s">
        <v>4144</v>
      </c>
      <c r="L60" s="3" t="s">
        <v>1377</v>
      </c>
      <c r="M60" s="3" t="s">
        <v>304</v>
      </c>
    </row>
    <row r="61">
      <c r="A61" s="3" t="s">
        <v>4145</v>
      </c>
      <c r="C61" s="364" t="s">
        <v>12</v>
      </c>
      <c r="D61" s="364" t="s">
        <v>1196</v>
      </c>
      <c r="E61" s="105"/>
      <c r="F61" s="364" t="s">
        <v>1379</v>
      </c>
      <c r="G61" s="364" t="s">
        <v>4146</v>
      </c>
      <c r="H61" s="105"/>
      <c r="I61" s="105"/>
      <c r="J61" s="366" t="s">
        <v>4147</v>
      </c>
      <c r="L61" s="3" t="s">
        <v>1381</v>
      </c>
      <c r="M61" s="3" t="s">
        <v>304</v>
      </c>
    </row>
    <row r="62">
      <c r="A62" s="3" t="s">
        <v>4148</v>
      </c>
      <c r="C62" s="364" t="s">
        <v>12</v>
      </c>
      <c r="D62" s="364" t="s">
        <v>1196</v>
      </c>
      <c r="E62" s="105"/>
      <c r="F62" s="364" t="s">
        <v>1384</v>
      </c>
      <c r="G62" s="364" t="s">
        <v>4149</v>
      </c>
      <c r="H62" s="105"/>
      <c r="I62" s="105"/>
      <c r="J62" s="366" t="s">
        <v>4150</v>
      </c>
      <c r="L62" s="3" t="s">
        <v>1386</v>
      </c>
      <c r="M62" s="3" t="s">
        <v>304</v>
      </c>
    </row>
    <row r="63">
      <c r="A63" s="3" t="s">
        <v>4151</v>
      </c>
      <c r="C63" s="364" t="s">
        <v>12</v>
      </c>
      <c r="D63" s="364" t="s">
        <v>1196</v>
      </c>
      <c r="E63" s="105"/>
      <c r="F63" s="364" t="s">
        <v>1388</v>
      </c>
      <c r="G63" s="364" t="s">
        <v>4149</v>
      </c>
      <c r="H63" s="105"/>
      <c r="I63" s="105"/>
      <c r="J63" s="366" t="s">
        <v>4152</v>
      </c>
      <c r="L63" s="3" t="s">
        <v>1390</v>
      </c>
      <c r="M63" s="3" t="s">
        <v>304</v>
      </c>
    </row>
    <row r="64">
      <c r="A64" s="3" t="s">
        <v>4153</v>
      </c>
      <c r="C64" s="364" t="s">
        <v>12</v>
      </c>
      <c r="D64" s="364" t="s">
        <v>1196</v>
      </c>
      <c r="E64" s="105"/>
      <c r="F64" s="364" t="s">
        <v>1392</v>
      </c>
      <c r="G64" s="364" t="s">
        <v>4149</v>
      </c>
      <c r="H64" s="105"/>
      <c r="I64" s="105"/>
      <c r="J64" s="364" t="s">
        <v>4154</v>
      </c>
      <c r="L64" s="3" t="s">
        <v>1005</v>
      </c>
      <c r="M64" s="3" t="s">
        <v>304</v>
      </c>
    </row>
    <row r="65">
      <c r="A65" s="3" t="s">
        <v>4155</v>
      </c>
      <c r="C65" s="364" t="s">
        <v>272</v>
      </c>
      <c r="D65" s="364" t="s">
        <v>1196</v>
      </c>
      <c r="E65" s="105"/>
      <c r="F65" s="367"/>
      <c r="G65" s="105"/>
      <c r="H65" s="105"/>
      <c r="I65" s="105"/>
      <c r="J65" s="364" t="s">
        <v>4156</v>
      </c>
      <c r="L65" s="3" t="s">
        <v>1381</v>
      </c>
      <c r="M65" s="3" t="s">
        <v>304</v>
      </c>
    </row>
    <row r="66">
      <c r="A66" s="3" t="s">
        <v>4157</v>
      </c>
      <c r="C66" s="364" t="s">
        <v>825</v>
      </c>
      <c r="D66" s="364" t="s">
        <v>1196</v>
      </c>
      <c r="E66" s="105"/>
      <c r="F66" s="367" t="s">
        <v>1437</v>
      </c>
      <c r="G66" s="105"/>
      <c r="H66" s="105"/>
      <c r="I66" s="105"/>
      <c r="J66" s="364" t="s">
        <v>4158</v>
      </c>
      <c r="L66" s="3" t="s">
        <v>1439</v>
      </c>
      <c r="M66" s="3" t="s">
        <v>304</v>
      </c>
    </row>
    <row r="67">
      <c r="A67" s="3" t="s">
        <v>4159</v>
      </c>
      <c r="C67" s="364" t="s">
        <v>825</v>
      </c>
      <c r="D67" s="364" t="s">
        <v>1196</v>
      </c>
      <c r="E67" s="105"/>
      <c r="F67" s="367" t="s">
        <v>1099</v>
      </c>
      <c r="G67" s="105"/>
      <c r="H67" s="105"/>
      <c r="I67" s="105"/>
      <c r="J67" s="364" t="s">
        <v>4160</v>
      </c>
      <c r="L67" s="3" t="s">
        <v>1439</v>
      </c>
      <c r="M67" s="3" t="s">
        <v>304</v>
      </c>
    </row>
    <row r="68">
      <c r="A68" s="3" t="s">
        <v>4161</v>
      </c>
      <c r="C68" s="364" t="s">
        <v>825</v>
      </c>
      <c r="D68" s="364" t="s">
        <v>1196</v>
      </c>
      <c r="E68" s="105"/>
      <c r="F68" s="368" t="s">
        <v>972</v>
      </c>
      <c r="G68" s="105"/>
      <c r="H68" s="105"/>
      <c r="I68" s="105"/>
      <c r="J68" s="364" t="s">
        <v>4162</v>
      </c>
      <c r="L68" s="3" t="s">
        <v>1439</v>
      </c>
      <c r="M68" s="3" t="s">
        <v>304</v>
      </c>
    </row>
    <row r="69">
      <c r="A69" s="3" t="s">
        <v>4163</v>
      </c>
      <c r="C69" s="364" t="s">
        <v>825</v>
      </c>
      <c r="D69" s="364" t="s">
        <v>1196</v>
      </c>
      <c r="E69" s="105"/>
      <c r="F69" s="369" t="s">
        <v>1445</v>
      </c>
      <c r="G69" s="105"/>
      <c r="H69" s="105"/>
      <c r="I69" s="105"/>
      <c r="J69" s="364" t="s">
        <v>4164</v>
      </c>
      <c r="L69" s="3" t="s">
        <v>1439</v>
      </c>
      <c r="M69" s="3" t="s">
        <v>304</v>
      </c>
    </row>
    <row r="70">
      <c r="A70" s="3" t="s">
        <v>4165</v>
      </c>
      <c r="C70" s="364" t="s">
        <v>767</v>
      </c>
      <c r="D70" s="364" t="s">
        <v>1196</v>
      </c>
      <c r="E70" s="105"/>
      <c r="F70" s="364" t="s">
        <v>4166</v>
      </c>
      <c r="G70" s="105"/>
      <c r="H70" s="105"/>
      <c r="I70" s="105"/>
      <c r="J70" s="364" t="s">
        <v>4167</v>
      </c>
      <c r="L70" s="3"/>
      <c r="M70" s="3"/>
    </row>
    <row r="71">
      <c r="A71" s="3" t="s">
        <v>4168</v>
      </c>
      <c r="C71" s="364" t="s">
        <v>767</v>
      </c>
      <c r="D71" s="364" t="s">
        <v>1196</v>
      </c>
      <c r="E71" s="105"/>
      <c r="F71" s="364" t="s">
        <v>4169</v>
      </c>
      <c r="G71" s="105"/>
      <c r="H71" s="105"/>
      <c r="I71" s="105"/>
      <c r="J71" s="364" t="s">
        <v>4170</v>
      </c>
      <c r="L71" s="3"/>
      <c r="M71" s="3"/>
    </row>
    <row r="72">
      <c r="A72" s="3" t="s">
        <v>4171</v>
      </c>
      <c r="B72" s="3"/>
      <c r="C72" s="364" t="s">
        <v>767</v>
      </c>
      <c r="D72" s="364" t="s">
        <v>1196</v>
      </c>
      <c r="E72" s="105"/>
      <c r="F72" s="364" t="s">
        <v>4172</v>
      </c>
      <c r="G72" s="105"/>
      <c r="H72" s="105"/>
      <c r="I72" s="105"/>
      <c r="J72" s="364" t="s">
        <v>4173</v>
      </c>
      <c r="L72" s="3"/>
      <c r="M72" s="3"/>
    </row>
    <row r="73">
      <c r="A73" s="3" t="s">
        <v>4174</v>
      </c>
      <c r="B73" s="3"/>
      <c r="C73" s="364" t="s">
        <v>767</v>
      </c>
      <c r="D73" s="364" t="s">
        <v>1196</v>
      </c>
      <c r="E73" s="105"/>
      <c r="F73" s="364" t="s">
        <v>4175</v>
      </c>
      <c r="G73" s="105"/>
      <c r="H73" s="105"/>
      <c r="I73" s="105"/>
      <c r="J73" s="365" t="s">
        <v>4176</v>
      </c>
      <c r="L73" s="3"/>
      <c r="M73" s="3"/>
    </row>
    <row r="74">
      <c r="A74" s="3"/>
      <c r="B74" s="3"/>
      <c r="C74" s="3"/>
      <c r="E74" s="3"/>
      <c r="F74" s="370"/>
      <c r="J74" s="3"/>
      <c r="L74" s="3"/>
      <c r="M74" s="3"/>
    </row>
    <row r="75">
      <c r="A75" s="3"/>
      <c r="B75" s="3"/>
      <c r="C75" s="3"/>
      <c r="E75" s="3"/>
      <c r="J75" s="3"/>
      <c r="L75" s="3"/>
      <c r="M75" s="3"/>
    </row>
    <row r="76">
      <c r="A76" s="3"/>
      <c r="B76" s="3"/>
      <c r="C76" s="3"/>
      <c r="E76" s="3"/>
      <c r="J76" s="3"/>
      <c r="L76" s="3"/>
      <c r="M76" s="3"/>
    </row>
    <row r="77">
      <c r="A77" s="83"/>
      <c r="B77" s="83"/>
      <c r="C77" s="246"/>
      <c r="D77" s="246"/>
      <c r="E77" s="246"/>
      <c r="F77" s="246"/>
      <c r="G77" s="83"/>
      <c r="H77" s="246"/>
      <c r="I77" s="83"/>
      <c r="J77" s="246"/>
      <c r="K77" s="83"/>
      <c r="L77" s="246"/>
      <c r="M77" s="246"/>
      <c r="N77" s="83"/>
      <c r="O77" s="83"/>
    </row>
    <row r="78">
      <c r="A78" s="3" t="s">
        <v>4177</v>
      </c>
      <c r="B78" s="3" t="s">
        <v>4178</v>
      </c>
      <c r="C78" s="3" t="s">
        <v>274</v>
      </c>
      <c r="D78" s="3" t="s">
        <v>1196</v>
      </c>
      <c r="E78" s="3" t="s">
        <v>1312</v>
      </c>
      <c r="F78" s="3"/>
      <c r="G78" s="3" t="s">
        <v>1722</v>
      </c>
      <c r="J78" s="3" t="s">
        <v>4179</v>
      </c>
      <c r="L78" s="3"/>
      <c r="M78" s="3"/>
    </row>
    <row r="79">
      <c r="A79" s="3" t="s">
        <v>4180</v>
      </c>
      <c r="B79" s="3" t="s">
        <v>4178</v>
      </c>
      <c r="C79" s="3" t="s">
        <v>274</v>
      </c>
      <c r="D79" s="3" t="s">
        <v>1196</v>
      </c>
      <c r="E79" s="3" t="s">
        <v>1312</v>
      </c>
      <c r="F79" s="3"/>
      <c r="G79" s="3" t="s">
        <v>4181</v>
      </c>
      <c r="J79" s="3" t="s">
        <v>4182</v>
      </c>
      <c r="L79" s="3"/>
      <c r="M79" s="3"/>
    </row>
    <row r="80">
      <c r="A80" s="3" t="s">
        <v>4183</v>
      </c>
      <c r="B80" s="3" t="s">
        <v>4178</v>
      </c>
      <c r="C80" s="3" t="s">
        <v>274</v>
      </c>
      <c r="D80" s="3" t="s">
        <v>1196</v>
      </c>
      <c r="E80" s="3" t="s">
        <v>1312</v>
      </c>
      <c r="F80" s="3"/>
      <c r="G80" s="3" t="s">
        <v>965</v>
      </c>
      <c r="J80" s="3" t="s">
        <v>4184</v>
      </c>
      <c r="L80" s="3"/>
      <c r="M80" s="3"/>
    </row>
    <row r="81">
      <c r="A81" s="3"/>
      <c r="B81" s="3" t="s">
        <v>4185</v>
      </c>
      <c r="C81" s="3" t="s">
        <v>274</v>
      </c>
      <c r="D81" s="3" t="s">
        <v>1196</v>
      </c>
      <c r="E81" s="3" t="s">
        <v>4186</v>
      </c>
      <c r="F81" s="3" t="s">
        <v>4187</v>
      </c>
      <c r="G81" s="3" t="s">
        <v>711</v>
      </c>
      <c r="J81" s="3"/>
      <c r="L81" s="3"/>
      <c r="M81" s="3"/>
    </row>
    <row r="82">
      <c r="A82" s="3"/>
      <c r="B82" s="3" t="s">
        <v>4185</v>
      </c>
      <c r="C82" s="3" t="s">
        <v>274</v>
      </c>
      <c r="D82" s="3" t="s">
        <v>1196</v>
      </c>
      <c r="E82" s="3" t="s">
        <v>4186</v>
      </c>
      <c r="F82" s="3" t="s">
        <v>4188</v>
      </c>
      <c r="G82" s="3" t="s">
        <v>2668</v>
      </c>
      <c r="J82" s="3"/>
      <c r="L82" s="3"/>
      <c r="M82" s="3"/>
    </row>
    <row r="83">
      <c r="A83" s="3"/>
      <c r="B83" s="3" t="s">
        <v>4185</v>
      </c>
      <c r="C83" s="3" t="s">
        <v>274</v>
      </c>
      <c r="D83" s="3" t="s">
        <v>1196</v>
      </c>
      <c r="E83" s="3" t="s">
        <v>4186</v>
      </c>
      <c r="F83" s="3" t="s">
        <v>4189</v>
      </c>
      <c r="G83" s="3" t="s">
        <v>2584</v>
      </c>
      <c r="J83" s="3"/>
      <c r="L83" s="3"/>
      <c r="M83" s="3"/>
    </row>
    <row r="84">
      <c r="A84" s="3"/>
      <c r="B84" s="3" t="s">
        <v>4185</v>
      </c>
      <c r="C84" s="3" t="s">
        <v>274</v>
      </c>
      <c r="D84" s="3" t="s">
        <v>1196</v>
      </c>
      <c r="E84" s="3" t="s">
        <v>4186</v>
      </c>
      <c r="F84" s="3" t="s">
        <v>4190</v>
      </c>
      <c r="G84" s="3" t="s">
        <v>4191</v>
      </c>
      <c r="J84" s="3"/>
      <c r="L84" s="3"/>
      <c r="M84" s="3"/>
    </row>
    <row r="85">
      <c r="A85" s="3"/>
      <c r="B85" s="3" t="s">
        <v>4185</v>
      </c>
      <c r="C85" s="3" t="s">
        <v>274</v>
      </c>
      <c r="D85" s="3" t="s">
        <v>1196</v>
      </c>
      <c r="E85" s="3" t="s">
        <v>4186</v>
      </c>
      <c r="F85" s="3" t="s">
        <v>4192</v>
      </c>
      <c r="G85" s="3" t="s">
        <v>4193</v>
      </c>
      <c r="J85" s="3"/>
      <c r="L85" s="3"/>
      <c r="M85" s="3"/>
    </row>
    <row r="86">
      <c r="A86" s="3"/>
      <c r="B86" s="3" t="s">
        <v>4185</v>
      </c>
      <c r="C86" s="3" t="s">
        <v>274</v>
      </c>
      <c r="D86" s="3" t="s">
        <v>1196</v>
      </c>
      <c r="E86" s="3" t="s">
        <v>4186</v>
      </c>
      <c r="F86" s="3" t="s">
        <v>4194</v>
      </c>
      <c r="G86" s="3" t="s">
        <v>4195</v>
      </c>
      <c r="J86" s="3"/>
      <c r="L86" s="3"/>
      <c r="M86" s="3"/>
    </row>
    <row r="87">
      <c r="A87" s="3"/>
      <c r="B87" s="3" t="s">
        <v>4185</v>
      </c>
      <c r="C87" s="3" t="s">
        <v>274</v>
      </c>
      <c r="D87" s="3" t="s">
        <v>1196</v>
      </c>
      <c r="E87" s="3" t="s">
        <v>4186</v>
      </c>
      <c r="F87" s="3" t="s">
        <v>4196</v>
      </c>
      <c r="G87" s="3" t="s">
        <v>4197</v>
      </c>
      <c r="J87" s="3"/>
      <c r="L87" s="3"/>
      <c r="M87" s="3"/>
    </row>
    <row r="88">
      <c r="A88" s="3"/>
      <c r="B88" s="3" t="s">
        <v>4185</v>
      </c>
      <c r="C88" s="3" t="s">
        <v>274</v>
      </c>
      <c r="D88" s="3" t="s">
        <v>1196</v>
      </c>
      <c r="E88" s="3" t="s">
        <v>4186</v>
      </c>
      <c r="F88" s="3" t="s">
        <v>4198</v>
      </c>
      <c r="G88" s="3" t="s">
        <v>4199</v>
      </c>
      <c r="J88" s="3"/>
      <c r="L88" s="3"/>
      <c r="M88" s="3"/>
    </row>
    <row r="89">
      <c r="A89" s="3"/>
      <c r="B89" s="3" t="s">
        <v>4185</v>
      </c>
      <c r="C89" s="3" t="s">
        <v>274</v>
      </c>
      <c r="D89" s="3" t="s">
        <v>1196</v>
      </c>
      <c r="E89" s="3" t="s">
        <v>4186</v>
      </c>
      <c r="F89" s="3" t="s">
        <v>4200</v>
      </c>
      <c r="G89" s="3" t="s">
        <v>4201</v>
      </c>
      <c r="J89" s="3"/>
      <c r="L89" s="3"/>
      <c r="M89" s="3"/>
    </row>
    <row r="90">
      <c r="A90" s="3"/>
      <c r="B90" s="3" t="s">
        <v>4185</v>
      </c>
      <c r="C90" s="3" t="s">
        <v>274</v>
      </c>
      <c r="D90" s="3" t="s">
        <v>1196</v>
      </c>
      <c r="E90" s="3" t="s">
        <v>4186</v>
      </c>
      <c r="F90" s="3" t="s">
        <v>4202</v>
      </c>
      <c r="G90" s="3" t="s">
        <v>4203</v>
      </c>
      <c r="J90" s="3"/>
      <c r="L90" s="3"/>
      <c r="M90" s="3"/>
    </row>
    <row r="91">
      <c r="A91" s="3"/>
      <c r="B91" s="3" t="s">
        <v>4185</v>
      </c>
      <c r="C91" s="3" t="s">
        <v>274</v>
      </c>
      <c r="D91" s="3" t="s">
        <v>1196</v>
      </c>
      <c r="E91" s="3" t="s">
        <v>4186</v>
      </c>
      <c r="F91" s="3" t="s">
        <v>4204</v>
      </c>
      <c r="G91" s="3" t="s">
        <v>4205</v>
      </c>
      <c r="J91" s="3"/>
      <c r="L91" s="3"/>
      <c r="M91" s="3"/>
    </row>
    <row r="92">
      <c r="A92" s="3"/>
      <c r="B92" s="3" t="s">
        <v>4185</v>
      </c>
      <c r="C92" s="3" t="s">
        <v>274</v>
      </c>
      <c r="D92" s="3" t="s">
        <v>1196</v>
      </c>
      <c r="E92" s="3" t="s">
        <v>4206</v>
      </c>
      <c r="F92" s="3" t="s">
        <v>4186</v>
      </c>
      <c r="J92" s="3"/>
      <c r="L92" s="3"/>
      <c r="M92" s="3"/>
    </row>
    <row r="93">
      <c r="A93" s="3"/>
      <c r="B93" s="3" t="s">
        <v>4185</v>
      </c>
      <c r="C93" s="3" t="s">
        <v>274</v>
      </c>
      <c r="D93" s="3" t="s">
        <v>1196</v>
      </c>
      <c r="E93" s="3" t="s">
        <v>4206</v>
      </c>
      <c r="F93" s="3" t="s">
        <v>4207</v>
      </c>
      <c r="J93" s="3"/>
      <c r="L93" s="3"/>
      <c r="M93" s="3"/>
    </row>
    <row r="94">
      <c r="A94" s="3"/>
      <c r="B94" s="3" t="s">
        <v>4185</v>
      </c>
      <c r="C94" s="3" t="s">
        <v>274</v>
      </c>
      <c r="D94" s="3" t="s">
        <v>1196</v>
      </c>
      <c r="E94" s="3" t="s">
        <v>4206</v>
      </c>
      <c r="F94" s="3" t="s">
        <v>4208</v>
      </c>
      <c r="J94" s="3"/>
      <c r="L94" s="3"/>
      <c r="M94" s="3"/>
    </row>
    <row r="95">
      <c r="A95" s="69" t="s">
        <v>4209</v>
      </c>
      <c r="B95" s="83"/>
      <c r="C95" s="246"/>
      <c r="D95" s="246"/>
      <c r="E95" s="246"/>
      <c r="F95" s="246"/>
      <c r="G95" s="83"/>
      <c r="H95" s="246"/>
      <c r="I95" s="83"/>
      <c r="J95" s="246"/>
      <c r="K95" s="83"/>
      <c r="L95" s="246"/>
      <c r="M95" s="246"/>
      <c r="N95" s="83"/>
      <c r="O95" s="83"/>
    </row>
    <row r="96">
      <c r="B96" s="3" t="s">
        <v>2355</v>
      </c>
      <c r="C96" s="3" t="s">
        <v>274</v>
      </c>
      <c r="D96" s="3" t="s">
        <v>1196</v>
      </c>
      <c r="E96" s="3" t="s">
        <v>4210</v>
      </c>
      <c r="F96" s="3" t="s">
        <v>4211</v>
      </c>
      <c r="G96" s="3" t="s">
        <v>4212</v>
      </c>
      <c r="J96" s="3" t="s">
        <v>4213</v>
      </c>
      <c r="L96" s="3"/>
      <c r="M96" s="3"/>
    </row>
    <row r="97">
      <c r="A97" s="3" t="s">
        <v>4214</v>
      </c>
      <c r="B97" s="3" t="s">
        <v>2355</v>
      </c>
      <c r="C97" s="3" t="s">
        <v>274</v>
      </c>
      <c r="D97" s="3" t="s">
        <v>1196</v>
      </c>
      <c r="E97" s="3" t="s">
        <v>4210</v>
      </c>
      <c r="F97" s="3" t="s">
        <v>4215</v>
      </c>
      <c r="J97" s="3" t="s">
        <v>4216</v>
      </c>
      <c r="L97" s="3"/>
      <c r="M97" s="3"/>
    </row>
    <row r="98">
      <c r="B98" s="3" t="s">
        <v>2355</v>
      </c>
      <c r="C98" s="3" t="s">
        <v>274</v>
      </c>
      <c r="D98" s="3" t="s">
        <v>1196</v>
      </c>
      <c r="E98" s="3" t="s">
        <v>4210</v>
      </c>
      <c r="F98" s="3" t="s">
        <v>4211</v>
      </c>
      <c r="G98" s="3" t="s">
        <v>4212</v>
      </c>
      <c r="J98" s="3" t="s">
        <v>4217</v>
      </c>
      <c r="L98" s="3"/>
      <c r="M98" s="3"/>
    </row>
    <row r="99">
      <c r="A99" s="3" t="s">
        <v>4214</v>
      </c>
      <c r="B99" s="3" t="s">
        <v>2355</v>
      </c>
      <c r="C99" s="3" t="s">
        <v>274</v>
      </c>
      <c r="D99" s="3" t="s">
        <v>1196</v>
      </c>
      <c r="E99" s="3" t="s">
        <v>4210</v>
      </c>
      <c r="F99" s="3" t="s">
        <v>4218</v>
      </c>
      <c r="J99" s="3" t="s">
        <v>4219</v>
      </c>
      <c r="L99" s="3"/>
      <c r="M99" s="3"/>
    </row>
    <row r="100">
      <c r="B100" s="3" t="s">
        <v>2355</v>
      </c>
      <c r="C100" s="3" t="s">
        <v>274</v>
      </c>
      <c r="D100" s="3" t="s">
        <v>1196</v>
      </c>
      <c r="E100" s="3" t="s">
        <v>4210</v>
      </c>
      <c r="F100" s="3" t="s">
        <v>4211</v>
      </c>
      <c r="G100" s="3" t="s">
        <v>4212</v>
      </c>
      <c r="J100" s="3" t="s">
        <v>4220</v>
      </c>
      <c r="L100" s="3"/>
      <c r="M100" s="3"/>
    </row>
    <row r="101">
      <c r="A101" s="3" t="s">
        <v>4214</v>
      </c>
      <c r="B101" s="3" t="s">
        <v>2355</v>
      </c>
      <c r="C101" s="3" t="s">
        <v>274</v>
      </c>
      <c r="D101" s="3" t="s">
        <v>1196</v>
      </c>
      <c r="E101" s="3" t="s">
        <v>4210</v>
      </c>
      <c r="F101" s="3" t="s">
        <v>4221</v>
      </c>
      <c r="G101" s="3" t="s">
        <v>4212</v>
      </c>
      <c r="J101" s="293" t="s">
        <v>4222</v>
      </c>
      <c r="L101" s="3"/>
      <c r="M101" s="3"/>
    </row>
    <row r="102">
      <c r="B102" s="3" t="s">
        <v>2355</v>
      </c>
      <c r="C102" s="3" t="s">
        <v>274</v>
      </c>
      <c r="D102" s="3" t="s">
        <v>1196</v>
      </c>
      <c r="E102" s="3" t="s">
        <v>4210</v>
      </c>
      <c r="F102" s="3" t="s">
        <v>1722</v>
      </c>
      <c r="G102" s="3" t="s">
        <v>4212</v>
      </c>
      <c r="J102" s="3" t="s">
        <v>4223</v>
      </c>
      <c r="L102" s="3"/>
      <c r="M102" s="3"/>
    </row>
    <row r="103">
      <c r="A103" s="83"/>
      <c r="B103" s="83"/>
      <c r="C103" s="246"/>
      <c r="D103" s="246"/>
      <c r="E103" s="246"/>
      <c r="F103" s="246"/>
      <c r="G103" s="83"/>
      <c r="H103" s="246"/>
      <c r="I103" s="83"/>
      <c r="J103" s="246"/>
      <c r="K103" s="83"/>
      <c r="L103" s="246"/>
      <c r="M103" s="246"/>
      <c r="N103" s="83"/>
      <c r="O103" s="83"/>
    </row>
    <row r="104">
      <c r="B104" s="3" t="s">
        <v>4178</v>
      </c>
      <c r="C104" s="3" t="s">
        <v>80</v>
      </c>
      <c r="D104" s="3" t="s">
        <v>1196</v>
      </c>
      <c r="E104" s="3" t="s">
        <v>3963</v>
      </c>
      <c r="F104" s="3" t="s">
        <v>1722</v>
      </c>
      <c r="J104" s="3" t="s">
        <v>4224</v>
      </c>
      <c r="L104" s="3" t="s">
        <v>1576</v>
      </c>
      <c r="M104" s="3" t="s">
        <v>4225</v>
      </c>
      <c r="N104" s="3" t="s">
        <v>4226</v>
      </c>
    </row>
    <row r="105">
      <c r="B105" s="3" t="s">
        <v>4178</v>
      </c>
      <c r="C105" s="3" t="s">
        <v>80</v>
      </c>
      <c r="D105" s="3" t="s">
        <v>1196</v>
      </c>
      <c r="E105" s="3" t="s">
        <v>867</v>
      </c>
      <c r="F105" s="3" t="s">
        <v>4227</v>
      </c>
      <c r="J105" s="3" t="s">
        <v>4228</v>
      </c>
      <c r="L105" s="3" t="s">
        <v>1355</v>
      </c>
      <c r="M105" s="3" t="s">
        <v>4225</v>
      </c>
      <c r="N105" s="3" t="s">
        <v>4226</v>
      </c>
    </row>
    <row r="106">
      <c r="B106" s="3" t="s">
        <v>4178</v>
      </c>
      <c r="C106" s="3" t="s">
        <v>80</v>
      </c>
      <c r="D106" s="3" t="s">
        <v>1196</v>
      </c>
      <c r="E106" s="3" t="s">
        <v>867</v>
      </c>
      <c r="F106" s="3" t="s">
        <v>1067</v>
      </c>
      <c r="J106" s="293" t="s">
        <v>3998</v>
      </c>
      <c r="L106" s="3" t="s">
        <v>4229</v>
      </c>
      <c r="M106" s="3" t="s">
        <v>4225</v>
      </c>
      <c r="N106" s="3" t="s">
        <v>4226</v>
      </c>
    </row>
    <row r="107">
      <c r="B107" s="3" t="s">
        <v>4178</v>
      </c>
      <c r="C107" s="3" t="s">
        <v>80</v>
      </c>
      <c r="D107" s="3" t="s">
        <v>1196</v>
      </c>
      <c r="E107" s="3" t="s">
        <v>867</v>
      </c>
      <c r="F107" s="3" t="s">
        <v>4230</v>
      </c>
      <c r="J107" s="3" t="s">
        <v>4001</v>
      </c>
      <c r="L107" s="3" t="s">
        <v>4231</v>
      </c>
      <c r="M107" s="3" t="s">
        <v>4225</v>
      </c>
      <c r="N107" s="3" t="s">
        <v>4226</v>
      </c>
    </row>
    <row r="108">
      <c r="B108" s="3" t="s">
        <v>4178</v>
      </c>
      <c r="C108" s="3" t="s">
        <v>274</v>
      </c>
      <c r="D108" s="3" t="s">
        <v>1196</v>
      </c>
      <c r="E108" s="3" t="s">
        <v>867</v>
      </c>
      <c r="F108" s="3" t="s">
        <v>4230</v>
      </c>
      <c r="J108" s="3" t="s">
        <v>4001</v>
      </c>
      <c r="L108" s="3" t="s">
        <v>4231</v>
      </c>
      <c r="M108" s="3">
        <v>100001.0</v>
      </c>
      <c r="N108" s="3" t="s">
        <v>4232</v>
      </c>
    </row>
    <row r="109">
      <c r="A109" s="83"/>
      <c r="B109" s="83"/>
      <c r="C109" s="246"/>
      <c r="D109" s="246"/>
      <c r="E109" s="246"/>
      <c r="F109" s="246"/>
      <c r="G109" s="83"/>
      <c r="H109" s="246"/>
      <c r="I109" s="83"/>
      <c r="J109" s="246"/>
      <c r="K109" s="83"/>
      <c r="L109" s="246"/>
      <c r="M109" s="246"/>
      <c r="N109" s="83"/>
      <c r="O109" s="83"/>
    </row>
    <row r="110">
      <c r="A110" s="371"/>
      <c r="B110" s="371"/>
      <c r="C110" s="372" t="s">
        <v>80</v>
      </c>
      <c r="D110" s="372" t="s">
        <v>1196</v>
      </c>
      <c r="E110" s="372" t="s">
        <v>867</v>
      </c>
      <c r="F110" s="372" t="s">
        <v>4186</v>
      </c>
      <c r="G110" s="371"/>
      <c r="H110" s="371"/>
      <c r="I110" s="371"/>
      <c r="J110" s="372" t="s">
        <v>4233</v>
      </c>
      <c r="K110" s="371"/>
      <c r="L110" s="372" t="s">
        <v>1576</v>
      </c>
      <c r="M110" s="372" t="s">
        <v>4234</v>
      </c>
      <c r="N110" s="372" t="s">
        <v>4235</v>
      </c>
      <c r="O110" s="371"/>
    </row>
    <row r="111">
      <c r="A111" s="371"/>
      <c r="B111" s="371"/>
      <c r="C111" s="372" t="s">
        <v>80</v>
      </c>
      <c r="D111" s="372" t="s">
        <v>1196</v>
      </c>
      <c r="E111" s="372" t="s">
        <v>867</v>
      </c>
      <c r="F111" s="372" t="s">
        <v>4186</v>
      </c>
      <c r="G111" s="371"/>
      <c r="H111" s="371"/>
      <c r="I111" s="371"/>
      <c r="J111" s="372" t="s">
        <v>4236</v>
      </c>
      <c r="K111" s="371"/>
      <c r="L111" s="372"/>
      <c r="M111" s="372"/>
      <c r="N111" s="371"/>
      <c r="O111" s="371"/>
    </row>
    <row r="112">
      <c r="A112" s="371"/>
      <c r="B112" s="371"/>
      <c r="C112" s="372" t="s">
        <v>80</v>
      </c>
      <c r="D112" s="372" t="s">
        <v>1196</v>
      </c>
      <c r="E112" s="372" t="s">
        <v>867</v>
      </c>
      <c r="F112" s="372" t="s">
        <v>4186</v>
      </c>
      <c r="G112" s="371"/>
      <c r="H112" s="371"/>
      <c r="I112" s="371"/>
      <c r="J112" s="372" t="s">
        <v>4237</v>
      </c>
      <c r="K112" s="371"/>
      <c r="L112" s="372"/>
      <c r="M112" s="372"/>
      <c r="N112" s="371"/>
      <c r="O112" s="371"/>
    </row>
    <row r="113">
      <c r="A113" s="83"/>
      <c r="B113" s="246"/>
      <c r="C113" s="246"/>
      <c r="D113" s="246"/>
      <c r="E113" s="246"/>
      <c r="F113" s="246"/>
      <c r="G113" s="83"/>
      <c r="H113" s="83"/>
      <c r="I113" s="83"/>
      <c r="J113" s="246"/>
      <c r="K113" s="83"/>
      <c r="L113" s="246"/>
      <c r="M113" s="246"/>
      <c r="N113" s="83"/>
      <c r="O113" s="83"/>
    </row>
    <row r="114">
      <c r="C114" s="3" t="s">
        <v>80</v>
      </c>
      <c r="D114" s="3" t="s">
        <v>1196</v>
      </c>
      <c r="E114" s="3" t="s">
        <v>867</v>
      </c>
      <c r="F114" s="3" t="s">
        <v>4186</v>
      </c>
      <c r="G114" s="3" t="s">
        <v>4238</v>
      </c>
      <c r="J114" s="3" t="s">
        <v>4239</v>
      </c>
      <c r="L114" s="3" t="s">
        <v>1576</v>
      </c>
      <c r="M114" s="3" t="s">
        <v>4234</v>
      </c>
      <c r="N114" s="3" t="s">
        <v>4235</v>
      </c>
    </row>
    <row r="115">
      <c r="C115" s="3" t="s">
        <v>80</v>
      </c>
      <c r="D115" s="3" t="s">
        <v>1196</v>
      </c>
      <c r="E115" s="3" t="s">
        <v>867</v>
      </c>
      <c r="F115" s="3" t="s">
        <v>4186</v>
      </c>
      <c r="G115" s="3" t="s">
        <v>4240</v>
      </c>
      <c r="J115" s="3" t="s">
        <v>4241</v>
      </c>
      <c r="L115" s="3" t="s">
        <v>1576</v>
      </c>
      <c r="N115" s="3" t="s">
        <v>4242</v>
      </c>
    </row>
    <row r="116">
      <c r="C116" s="3" t="s">
        <v>80</v>
      </c>
      <c r="D116" s="3" t="s">
        <v>1196</v>
      </c>
      <c r="E116" s="3" t="s">
        <v>867</v>
      </c>
      <c r="F116" s="3" t="s">
        <v>4186</v>
      </c>
      <c r="G116" s="3" t="s">
        <v>4243</v>
      </c>
      <c r="J116" s="3" t="s">
        <v>4244</v>
      </c>
      <c r="L116" s="3" t="s">
        <v>1576</v>
      </c>
      <c r="N116" s="3" t="s">
        <v>4235</v>
      </c>
    </row>
    <row r="117">
      <c r="C117" s="3" t="s">
        <v>80</v>
      </c>
      <c r="D117" s="3" t="s">
        <v>1196</v>
      </c>
      <c r="E117" s="3" t="s">
        <v>867</v>
      </c>
      <c r="F117" s="3" t="s">
        <v>4186</v>
      </c>
      <c r="G117" s="3" t="s">
        <v>4245</v>
      </c>
      <c r="J117" s="3" t="s">
        <v>4246</v>
      </c>
      <c r="L117" s="3" t="s">
        <v>1576</v>
      </c>
      <c r="N117" s="3" t="s">
        <v>4247</v>
      </c>
    </row>
    <row r="118">
      <c r="C118" s="3" t="s">
        <v>80</v>
      </c>
      <c r="D118" s="3" t="s">
        <v>1196</v>
      </c>
      <c r="E118" s="3" t="s">
        <v>867</v>
      </c>
      <c r="F118" s="3" t="s">
        <v>4186</v>
      </c>
      <c r="G118" s="3" t="s">
        <v>4218</v>
      </c>
      <c r="J118" s="3" t="s">
        <v>4248</v>
      </c>
      <c r="L118" s="3" t="s">
        <v>1576</v>
      </c>
      <c r="N118" s="3" t="s">
        <v>4249</v>
      </c>
    </row>
    <row r="119">
      <c r="A119" s="83"/>
      <c r="B119" s="83"/>
      <c r="C119" s="246"/>
      <c r="D119" s="246"/>
      <c r="E119" s="246"/>
      <c r="F119" s="246"/>
      <c r="G119" s="83"/>
      <c r="H119" s="246"/>
      <c r="I119" s="83"/>
      <c r="J119" s="246"/>
      <c r="K119" s="83"/>
      <c r="L119" s="246"/>
      <c r="M119" s="246"/>
      <c r="N119" s="83"/>
      <c r="O119" s="83"/>
    </row>
    <row r="120">
      <c r="B120" s="3" t="s">
        <v>1005</v>
      </c>
      <c r="C120" s="3" t="s">
        <v>708</v>
      </c>
      <c r="D120" s="3" t="s">
        <v>1209</v>
      </c>
      <c r="E120" s="3" t="s">
        <v>3963</v>
      </c>
      <c r="F120" s="3" t="s">
        <v>4250</v>
      </c>
      <c r="J120" s="3" t="s">
        <v>4251</v>
      </c>
      <c r="M120" s="3">
        <v>0.0</v>
      </c>
    </row>
    <row r="121">
      <c r="B121" s="3" t="s">
        <v>1005</v>
      </c>
      <c r="C121" s="3" t="s">
        <v>708</v>
      </c>
      <c r="D121" s="3" t="s">
        <v>1209</v>
      </c>
      <c r="E121" s="3" t="s">
        <v>3963</v>
      </c>
      <c r="F121" s="3" t="s">
        <v>4227</v>
      </c>
      <c r="J121" s="3" t="s">
        <v>4252</v>
      </c>
      <c r="L121" s="3" t="s">
        <v>1355</v>
      </c>
      <c r="M121" s="3">
        <v>0.0</v>
      </c>
    </row>
    <row r="122">
      <c r="B122" s="3" t="s">
        <v>1005</v>
      </c>
      <c r="C122" s="3" t="s">
        <v>708</v>
      </c>
      <c r="D122" s="3" t="s">
        <v>1209</v>
      </c>
      <c r="E122" s="3" t="s">
        <v>3963</v>
      </c>
      <c r="F122" s="3" t="s">
        <v>4253</v>
      </c>
      <c r="M122" s="3">
        <v>0.0</v>
      </c>
    </row>
    <row r="123">
      <c r="A123" s="83"/>
      <c r="B123" s="83"/>
      <c r="C123" s="246"/>
      <c r="D123" s="246"/>
      <c r="E123" s="246"/>
      <c r="F123" s="246"/>
      <c r="G123" s="83"/>
      <c r="H123" s="246"/>
      <c r="I123" s="83"/>
      <c r="J123" s="83"/>
      <c r="K123" s="83"/>
      <c r="L123" s="83"/>
      <c r="M123" s="246"/>
      <c r="N123" s="83"/>
      <c r="O123" s="83"/>
    </row>
    <row r="124">
      <c r="B124" s="3" t="s">
        <v>1005</v>
      </c>
      <c r="C124" s="3" t="s">
        <v>745</v>
      </c>
      <c r="D124" s="3" t="s">
        <v>4254</v>
      </c>
      <c r="E124" s="3" t="s">
        <v>3963</v>
      </c>
      <c r="F124" s="3" t="s">
        <v>4227</v>
      </c>
      <c r="J124" s="3" t="s">
        <v>4255</v>
      </c>
      <c r="L124" s="3" t="s">
        <v>1355</v>
      </c>
      <c r="M124" s="3">
        <v>0.0</v>
      </c>
    </row>
    <row r="125">
      <c r="B125" s="3" t="s">
        <v>1005</v>
      </c>
      <c r="C125" s="3" t="s">
        <v>745</v>
      </c>
      <c r="D125" s="3" t="s">
        <v>4254</v>
      </c>
      <c r="E125" s="3" t="s">
        <v>3963</v>
      </c>
      <c r="F125" s="3"/>
      <c r="L125" s="3"/>
      <c r="M125" s="3">
        <v>0.0</v>
      </c>
    </row>
    <row r="126">
      <c r="B126" s="3" t="s">
        <v>1005</v>
      </c>
      <c r="C126" s="3" t="s">
        <v>745</v>
      </c>
      <c r="D126" s="3" t="s">
        <v>4254</v>
      </c>
      <c r="E126" s="3" t="s">
        <v>3963</v>
      </c>
      <c r="F126" s="3"/>
      <c r="L126" s="3"/>
      <c r="M126" s="3">
        <v>0.0</v>
      </c>
    </row>
    <row r="127">
      <c r="A127" s="83"/>
      <c r="B127" s="83"/>
      <c r="C127" s="246"/>
      <c r="D127" s="246"/>
      <c r="E127" s="246"/>
      <c r="F127" s="246"/>
      <c r="G127" s="83"/>
      <c r="H127" s="246"/>
      <c r="I127" s="83"/>
      <c r="J127" s="83"/>
      <c r="K127" s="83"/>
      <c r="L127" s="83"/>
      <c r="M127" s="246"/>
      <c r="N127" s="83"/>
      <c r="O127" s="83"/>
    </row>
    <row r="128">
      <c r="B128" s="3" t="s">
        <v>1005</v>
      </c>
      <c r="C128" s="3" t="s">
        <v>733</v>
      </c>
      <c r="D128" s="3" t="s">
        <v>4254</v>
      </c>
      <c r="E128" s="3" t="s">
        <v>3963</v>
      </c>
      <c r="F128" s="3" t="s">
        <v>4227</v>
      </c>
      <c r="L128" s="3" t="s">
        <v>1355</v>
      </c>
      <c r="M128" s="3">
        <v>0.0</v>
      </c>
    </row>
    <row r="129">
      <c r="B129" s="3" t="s">
        <v>1005</v>
      </c>
      <c r="C129" s="3" t="s">
        <v>733</v>
      </c>
      <c r="D129" s="3" t="s">
        <v>4254</v>
      </c>
      <c r="E129" s="3" t="s">
        <v>3963</v>
      </c>
      <c r="F129" s="3"/>
      <c r="L129" s="3"/>
      <c r="M129" s="3">
        <v>0.0</v>
      </c>
    </row>
    <row r="130">
      <c r="B130" s="3" t="s">
        <v>1005</v>
      </c>
      <c r="C130" s="3" t="s">
        <v>733</v>
      </c>
      <c r="D130" s="3" t="s">
        <v>4254</v>
      </c>
      <c r="E130" s="3" t="s">
        <v>3963</v>
      </c>
      <c r="F130" s="3"/>
      <c r="L130" s="3"/>
      <c r="M130" s="3">
        <v>0.0</v>
      </c>
    </row>
    <row r="131">
      <c r="A131" s="83"/>
      <c r="B131" s="83"/>
      <c r="C131" s="246"/>
      <c r="D131" s="246"/>
      <c r="E131" s="246"/>
      <c r="F131" s="246"/>
      <c r="G131" s="83"/>
      <c r="H131" s="246"/>
      <c r="I131" s="83"/>
      <c r="J131" s="83"/>
      <c r="K131" s="83"/>
      <c r="L131" s="83"/>
      <c r="M131" s="246"/>
      <c r="N131" s="83"/>
      <c r="O131" s="83"/>
    </row>
    <row r="132">
      <c r="B132" s="3" t="s">
        <v>1005</v>
      </c>
      <c r="C132" s="3" t="s">
        <v>705</v>
      </c>
      <c r="D132" s="3" t="s">
        <v>4254</v>
      </c>
      <c r="E132" s="3" t="s">
        <v>3963</v>
      </c>
      <c r="F132" s="3" t="s">
        <v>4227</v>
      </c>
      <c r="L132" s="3" t="s">
        <v>1355</v>
      </c>
      <c r="M132" s="3">
        <v>0.0</v>
      </c>
    </row>
    <row r="133">
      <c r="B133" s="3" t="s">
        <v>1005</v>
      </c>
      <c r="C133" s="3" t="s">
        <v>705</v>
      </c>
      <c r="D133" s="3" t="s">
        <v>4254</v>
      </c>
      <c r="E133" s="3" t="s">
        <v>3963</v>
      </c>
      <c r="L133" s="3"/>
      <c r="M133" s="3"/>
    </row>
    <row r="134">
      <c r="A134" s="83"/>
      <c r="B134" s="83"/>
      <c r="C134" s="246"/>
      <c r="D134" s="246"/>
      <c r="E134" s="246"/>
      <c r="F134" s="246"/>
      <c r="G134" s="83"/>
      <c r="H134" s="246"/>
      <c r="I134" s="83"/>
      <c r="J134" s="83"/>
      <c r="K134" s="83"/>
      <c r="L134" s="83"/>
      <c r="M134" s="246"/>
      <c r="N134" s="83"/>
      <c r="O134" s="83"/>
    </row>
    <row r="135">
      <c r="B135" s="3" t="s">
        <v>1005</v>
      </c>
      <c r="C135" s="3" t="s">
        <v>392</v>
      </c>
      <c r="D135" s="3" t="s">
        <v>4254</v>
      </c>
      <c r="E135" s="3" t="s">
        <v>3963</v>
      </c>
      <c r="F135" s="3" t="s">
        <v>4256</v>
      </c>
      <c r="I135" s="3" t="s">
        <v>4257</v>
      </c>
      <c r="J135" s="3" t="s">
        <v>4258</v>
      </c>
      <c r="L135" s="3" t="s">
        <v>4259</v>
      </c>
      <c r="M135" s="3">
        <v>0.0</v>
      </c>
    </row>
    <row r="136">
      <c r="B136" s="3" t="s">
        <v>1005</v>
      </c>
      <c r="C136" s="3" t="s">
        <v>392</v>
      </c>
      <c r="D136" s="3" t="s">
        <v>4254</v>
      </c>
      <c r="E136" s="3" t="s">
        <v>3963</v>
      </c>
      <c r="F136" s="3" t="s">
        <v>4260</v>
      </c>
      <c r="I136" s="3" t="s">
        <v>4261</v>
      </c>
      <c r="J136" s="3" t="s">
        <v>4262</v>
      </c>
      <c r="L136" s="3" t="s">
        <v>4263</v>
      </c>
      <c r="M136" s="3">
        <v>0.0</v>
      </c>
    </row>
    <row r="137">
      <c r="B137" s="3" t="s">
        <v>1005</v>
      </c>
      <c r="C137" s="3" t="s">
        <v>392</v>
      </c>
      <c r="D137" s="3" t="s">
        <v>4254</v>
      </c>
      <c r="E137" s="3" t="s">
        <v>3963</v>
      </c>
      <c r="F137" s="3" t="s">
        <v>4264</v>
      </c>
      <c r="J137" s="3" t="s">
        <v>4265</v>
      </c>
      <c r="L137" s="3" t="s">
        <v>4266</v>
      </c>
      <c r="M137" s="3">
        <v>0.0</v>
      </c>
    </row>
    <row r="138">
      <c r="A138" s="83"/>
      <c r="B138" s="83"/>
      <c r="C138" s="246"/>
      <c r="D138" s="246"/>
      <c r="E138" s="246"/>
      <c r="F138" s="246"/>
      <c r="G138" s="83"/>
      <c r="H138" s="246"/>
      <c r="I138" s="83"/>
      <c r="J138" s="83"/>
      <c r="K138" s="83"/>
      <c r="L138" s="83"/>
      <c r="M138" s="246"/>
      <c r="N138" s="83"/>
      <c r="O138" s="83"/>
    </row>
    <row r="139">
      <c r="B139" s="3" t="s">
        <v>1005</v>
      </c>
      <c r="C139" s="3" t="s">
        <v>12</v>
      </c>
      <c r="D139" s="3" t="s">
        <v>4254</v>
      </c>
      <c r="E139" s="3" t="s">
        <v>3963</v>
      </c>
      <c r="F139" s="3" t="s">
        <v>1379</v>
      </c>
      <c r="J139" s="3" t="s">
        <v>4267</v>
      </c>
      <c r="L139" s="3" t="s">
        <v>1381</v>
      </c>
      <c r="M139" s="3">
        <v>0.0</v>
      </c>
    </row>
    <row r="140">
      <c r="B140" s="3" t="s">
        <v>1005</v>
      </c>
      <c r="C140" s="3" t="s">
        <v>12</v>
      </c>
      <c r="D140" s="3" t="s">
        <v>4254</v>
      </c>
      <c r="E140" s="3" t="s">
        <v>3963</v>
      </c>
      <c r="F140" s="3" t="s">
        <v>4268</v>
      </c>
      <c r="J140" s="3" t="s">
        <v>4269</v>
      </c>
      <c r="L140" s="3" t="s">
        <v>4270</v>
      </c>
      <c r="M140" s="3">
        <v>0.0</v>
      </c>
    </row>
    <row r="141">
      <c r="B141" s="3" t="s">
        <v>1005</v>
      </c>
      <c r="C141" s="3" t="s">
        <v>12</v>
      </c>
      <c r="D141" s="3" t="s">
        <v>4254</v>
      </c>
      <c r="E141" s="3" t="s">
        <v>3963</v>
      </c>
      <c r="F141" s="3" t="s">
        <v>4271</v>
      </c>
      <c r="J141" s="3" t="s">
        <v>4272</v>
      </c>
      <c r="L141" s="3" t="s">
        <v>4273</v>
      </c>
      <c r="M141" s="3">
        <v>0.0</v>
      </c>
    </row>
    <row r="142">
      <c r="B142" s="3" t="s">
        <v>1005</v>
      </c>
      <c r="C142" s="3" t="s">
        <v>12</v>
      </c>
      <c r="D142" s="3" t="s">
        <v>4254</v>
      </c>
      <c r="E142" s="3" t="s">
        <v>3963</v>
      </c>
      <c r="F142" s="3" t="s">
        <v>4274</v>
      </c>
      <c r="M142" s="3">
        <v>0.0</v>
      </c>
    </row>
    <row r="143">
      <c r="A143" s="83"/>
      <c r="B143" s="83"/>
      <c r="C143" s="246"/>
      <c r="D143" s="246"/>
      <c r="E143" s="246"/>
      <c r="F143" s="246"/>
      <c r="G143" s="83"/>
      <c r="H143" s="246"/>
      <c r="I143" s="83"/>
      <c r="J143" s="83"/>
      <c r="K143" s="83"/>
      <c r="L143" s="83"/>
      <c r="M143" s="246"/>
      <c r="N143" s="83"/>
      <c r="O143" s="83"/>
    </row>
    <row r="144">
      <c r="B144" s="3" t="s">
        <v>1005</v>
      </c>
      <c r="C144" s="3" t="s">
        <v>274</v>
      </c>
      <c r="D144" s="3" t="s">
        <v>4275</v>
      </c>
      <c r="E144" s="3" t="s">
        <v>867</v>
      </c>
      <c r="F144" s="3" t="s">
        <v>4276</v>
      </c>
      <c r="J144" s="3" t="s">
        <v>4277</v>
      </c>
      <c r="L144" s="3" t="s">
        <v>1576</v>
      </c>
      <c r="M144" s="3" t="s">
        <v>4278</v>
      </c>
    </row>
    <row r="145">
      <c r="B145" s="3" t="s">
        <v>1005</v>
      </c>
      <c r="C145" s="3" t="s">
        <v>274</v>
      </c>
      <c r="D145" s="3" t="s">
        <v>4275</v>
      </c>
      <c r="E145" s="3" t="s">
        <v>867</v>
      </c>
      <c r="F145" s="3" t="s">
        <v>2167</v>
      </c>
      <c r="J145" s="3" t="s">
        <v>4279</v>
      </c>
      <c r="L145" s="3" t="s">
        <v>1576</v>
      </c>
      <c r="M145" s="3" t="s">
        <v>4278</v>
      </c>
    </row>
    <row r="146">
      <c r="B146" s="3" t="s">
        <v>1005</v>
      </c>
      <c r="C146" s="3" t="s">
        <v>274</v>
      </c>
      <c r="D146" s="3" t="s">
        <v>4275</v>
      </c>
      <c r="E146" s="3" t="s">
        <v>867</v>
      </c>
      <c r="F146" s="3" t="s">
        <v>4207</v>
      </c>
      <c r="J146" s="3" t="s">
        <v>4280</v>
      </c>
      <c r="L146" s="3" t="s">
        <v>1576</v>
      </c>
      <c r="M146" s="3" t="s">
        <v>4278</v>
      </c>
    </row>
    <row r="147">
      <c r="B147" s="3"/>
      <c r="C147" s="3" t="s">
        <v>274</v>
      </c>
      <c r="D147" s="3" t="s">
        <v>4275</v>
      </c>
      <c r="E147" s="3" t="s">
        <v>867</v>
      </c>
      <c r="F147" s="3" t="s">
        <v>4207</v>
      </c>
      <c r="G147" s="3" t="s">
        <v>2031</v>
      </c>
      <c r="J147" s="3" t="s">
        <v>4281</v>
      </c>
      <c r="L147" s="3"/>
      <c r="M147" s="3"/>
    </row>
    <row r="148">
      <c r="B148" s="3"/>
      <c r="C148" s="3" t="s">
        <v>274</v>
      </c>
      <c r="D148" s="3" t="s">
        <v>4275</v>
      </c>
      <c r="E148" s="3" t="s">
        <v>867</v>
      </c>
      <c r="F148" s="3" t="s">
        <v>4207</v>
      </c>
      <c r="G148" s="3" t="s">
        <v>2031</v>
      </c>
      <c r="J148" s="3" t="s">
        <v>4282</v>
      </c>
      <c r="L148" s="3"/>
      <c r="M148" s="3"/>
    </row>
    <row r="149">
      <c r="B149" s="3"/>
      <c r="C149" s="3" t="s">
        <v>274</v>
      </c>
      <c r="D149" s="3" t="s">
        <v>4275</v>
      </c>
      <c r="E149" s="3" t="s">
        <v>867</v>
      </c>
      <c r="F149" s="3" t="s">
        <v>4207</v>
      </c>
      <c r="G149" s="3" t="s">
        <v>4283</v>
      </c>
      <c r="J149" s="3" t="s">
        <v>4284</v>
      </c>
      <c r="L149" s="3"/>
      <c r="M149" s="3"/>
    </row>
    <row r="150">
      <c r="B150" s="3"/>
      <c r="C150" s="3" t="s">
        <v>274</v>
      </c>
      <c r="D150" s="3" t="s">
        <v>4275</v>
      </c>
      <c r="E150" s="3" t="s">
        <v>867</v>
      </c>
      <c r="F150" s="3" t="s">
        <v>4207</v>
      </c>
      <c r="G150" s="3" t="s">
        <v>4283</v>
      </c>
      <c r="J150" s="3" t="s">
        <v>4284</v>
      </c>
      <c r="L150" s="3"/>
      <c r="M150" s="3"/>
    </row>
    <row r="151">
      <c r="B151" s="3"/>
      <c r="C151" s="3" t="s">
        <v>274</v>
      </c>
      <c r="D151" s="3" t="s">
        <v>4275</v>
      </c>
      <c r="E151" s="3" t="s">
        <v>867</v>
      </c>
      <c r="F151" s="3" t="s">
        <v>4207</v>
      </c>
      <c r="G151" s="3" t="s">
        <v>4283</v>
      </c>
      <c r="J151" s="3" t="s">
        <v>4285</v>
      </c>
      <c r="L151" s="3"/>
      <c r="M151" s="3"/>
    </row>
    <row r="152">
      <c r="A152" s="83"/>
      <c r="B152" s="83"/>
      <c r="C152" s="246"/>
      <c r="D152" s="246"/>
      <c r="E152" s="246"/>
      <c r="F152" s="246"/>
      <c r="G152" s="83"/>
      <c r="H152" s="246"/>
      <c r="I152" s="83"/>
      <c r="J152" s="83"/>
      <c r="K152" s="83"/>
      <c r="L152" s="83"/>
      <c r="M152" s="246"/>
      <c r="N152" s="83"/>
      <c r="O152" s="83"/>
    </row>
    <row r="153">
      <c r="B153" s="3" t="s">
        <v>1005</v>
      </c>
      <c r="C153" s="3" t="s">
        <v>2095</v>
      </c>
      <c r="D153" s="3" t="s">
        <v>4286</v>
      </c>
      <c r="E153" s="3" t="s">
        <v>867</v>
      </c>
      <c r="F153" s="3" t="s">
        <v>4287</v>
      </c>
      <c r="I153" s="3" t="s">
        <v>4288</v>
      </c>
      <c r="J153" s="3" t="s">
        <v>4289</v>
      </c>
      <c r="L153" s="3" t="s">
        <v>1576</v>
      </c>
      <c r="M153" s="3" t="s">
        <v>4290</v>
      </c>
      <c r="N153" s="3" t="s">
        <v>2101</v>
      </c>
    </row>
    <row r="154">
      <c r="A154" s="373"/>
      <c r="B154" s="374" t="s">
        <v>1005</v>
      </c>
      <c r="C154" s="375" t="s">
        <v>2095</v>
      </c>
      <c r="D154" s="375" t="s">
        <v>4286</v>
      </c>
      <c r="E154" s="375" t="s">
        <v>3963</v>
      </c>
      <c r="F154" s="375" t="s">
        <v>4291</v>
      </c>
      <c r="G154" s="375" t="s">
        <v>4292</v>
      </c>
      <c r="H154" s="373"/>
      <c r="I154" s="373"/>
      <c r="J154" s="373"/>
      <c r="K154" s="373"/>
      <c r="L154" s="373"/>
      <c r="M154" s="373"/>
      <c r="N154" s="373"/>
      <c r="O154" s="373"/>
    </row>
    <row r="155">
      <c r="B155" s="3" t="s">
        <v>1005</v>
      </c>
      <c r="C155" s="3" t="s">
        <v>2095</v>
      </c>
      <c r="D155" s="3" t="s">
        <v>4286</v>
      </c>
      <c r="E155" s="3" t="s">
        <v>3963</v>
      </c>
      <c r="F155" s="3" t="s">
        <v>4293</v>
      </c>
      <c r="G155" s="3" t="s">
        <v>4294</v>
      </c>
      <c r="J155" s="3" t="s">
        <v>4295</v>
      </c>
    </row>
    <row r="156">
      <c r="B156" s="3" t="s">
        <v>1005</v>
      </c>
      <c r="C156" s="3" t="s">
        <v>2095</v>
      </c>
      <c r="D156" s="3" t="s">
        <v>4286</v>
      </c>
      <c r="E156" s="3" t="s">
        <v>867</v>
      </c>
      <c r="F156" s="3" t="s">
        <v>2108</v>
      </c>
      <c r="I156" s="3" t="s">
        <v>4296</v>
      </c>
      <c r="J156" s="3" t="s">
        <v>4297</v>
      </c>
      <c r="L156" s="3" t="s">
        <v>1576</v>
      </c>
      <c r="M156" s="3" t="s">
        <v>4290</v>
      </c>
      <c r="N156" s="3" t="s">
        <v>2111</v>
      </c>
    </row>
    <row r="157">
      <c r="B157" s="3" t="s">
        <v>1005</v>
      </c>
      <c r="C157" s="3" t="s">
        <v>2095</v>
      </c>
      <c r="D157" s="3" t="s">
        <v>4286</v>
      </c>
      <c r="E157" s="3" t="s">
        <v>3963</v>
      </c>
      <c r="F157" s="3" t="s">
        <v>4298</v>
      </c>
      <c r="G157" s="3" t="s">
        <v>4299</v>
      </c>
      <c r="J157" s="3" t="s">
        <v>4300</v>
      </c>
      <c r="L157" s="3" t="s">
        <v>4301</v>
      </c>
      <c r="N157" s="3" t="s">
        <v>4302</v>
      </c>
    </row>
    <row r="158">
      <c r="A158" s="376"/>
      <c r="B158" s="374" t="s">
        <v>1005</v>
      </c>
      <c r="C158" s="374" t="s">
        <v>2095</v>
      </c>
      <c r="D158" s="374" t="s">
        <v>4286</v>
      </c>
      <c r="E158" s="374" t="s">
        <v>3963</v>
      </c>
      <c r="F158" s="374" t="s">
        <v>4303</v>
      </c>
      <c r="G158" s="374" t="s">
        <v>4304</v>
      </c>
      <c r="H158" s="376"/>
      <c r="I158" s="376"/>
      <c r="J158" s="376"/>
      <c r="K158" s="376"/>
      <c r="L158" s="376"/>
      <c r="M158" s="376"/>
      <c r="N158" s="376"/>
      <c r="O158" s="376"/>
    </row>
    <row r="159">
      <c r="B159" s="3" t="s">
        <v>1005</v>
      </c>
      <c r="C159" s="3" t="s">
        <v>2095</v>
      </c>
      <c r="D159" s="3" t="s">
        <v>4286</v>
      </c>
      <c r="E159" s="3" t="s">
        <v>3963</v>
      </c>
      <c r="F159" s="3" t="s">
        <v>4305</v>
      </c>
      <c r="G159" s="3" t="s">
        <v>4294</v>
      </c>
      <c r="J159" s="3" t="s">
        <v>4306</v>
      </c>
    </row>
    <row r="160">
      <c r="B160" s="3" t="s">
        <v>1005</v>
      </c>
      <c r="C160" s="3" t="s">
        <v>2095</v>
      </c>
      <c r="D160" s="3" t="s">
        <v>4286</v>
      </c>
      <c r="E160" s="3" t="s">
        <v>867</v>
      </c>
      <c r="F160" s="3" t="s">
        <v>2120</v>
      </c>
      <c r="I160" s="3" t="s">
        <v>4307</v>
      </c>
      <c r="J160" s="3" t="s">
        <v>4308</v>
      </c>
      <c r="L160" s="3" t="s">
        <v>1576</v>
      </c>
      <c r="M160" s="3" t="s">
        <v>4290</v>
      </c>
      <c r="N160" s="3" t="s">
        <v>2123</v>
      </c>
    </row>
    <row r="161">
      <c r="B161" s="3" t="s">
        <v>1005</v>
      </c>
      <c r="C161" s="3" t="s">
        <v>2095</v>
      </c>
      <c r="D161" s="3" t="s">
        <v>4286</v>
      </c>
      <c r="E161" s="3" t="s">
        <v>3963</v>
      </c>
      <c r="F161" s="3" t="s">
        <v>2120</v>
      </c>
      <c r="G161" s="3" t="s">
        <v>1830</v>
      </c>
      <c r="J161" s="3" t="s">
        <v>4309</v>
      </c>
      <c r="L161" s="3" t="s">
        <v>4310</v>
      </c>
    </row>
    <row r="162">
      <c r="B162" s="3" t="s">
        <v>1005</v>
      </c>
      <c r="C162" s="3" t="s">
        <v>2095</v>
      </c>
      <c r="D162" s="3" t="s">
        <v>4286</v>
      </c>
      <c r="E162" s="3" t="s">
        <v>3963</v>
      </c>
      <c r="F162" s="3" t="s">
        <v>2120</v>
      </c>
      <c r="G162" s="3" t="s">
        <v>2011</v>
      </c>
      <c r="J162" s="3" t="s">
        <v>4311</v>
      </c>
      <c r="L162" s="3" t="s">
        <v>4312</v>
      </c>
    </row>
    <row r="163">
      <c r="B163" s="3" t="s">
        <v>1005</v>
      </c>
      <c r="C163" s="3" t="s">
        <v>2095</v>
      </c>
      <c r="D163" s="3" t="s">
        <v>4286</v>
      </c>
      <c r="E163" s="3" t="s">
        <v>867</v>
      </c>
      <c r="F163" s="3" t="s">
        <v>2133</v>
      </c>
      <c r="I163" s="3" t="s">
        <v>4313</v>
      </c>
      <c r="J163" s="3" t="s">
        <v>4314</v>
      </c>
      <c r="L163" s="3" t="s">
        <v>1576</v>
      </c>
      <c r="M163" s="3" t="s">
        <v>4290</v>
      </c>
      <c r="N163" s="3" t="s">
        <v>4315</v>
      </c>
    </row>
    <row r="164">
      <c r="B164" s="3" t="s">
        <v>1005</v>
      </c>
      <c r="C164" s="3" t="s">
        <v>2095</v>
      </c>
      <c r="D164" s="3" t="s">
        <v>4286</v>
      </c>
      <c r="E164" s="3" t="s">
        <v>3963</v>
      </c>
      <c r="F164" s="3" t="s">
        <v>2133</v>
      </c>
      <c r="G164" s="3" t="s">
        <v>4316</v>
      </c>
      <c r="J164" s="3" t="s">
        <v>4317</v>
      </c>
      <c r="L164" s="3" t="s">
        <v>4318</v>
      </c>
    </row>
    <row r="165">
      <c r="B165" s="3" t="s">
        <v>1005</v>
      </c>
      <c r="C165" s="3" t="s">
        <v>2095</v>
      </c>
      <c r="D165" s="3" t="s">
        <v>4286</v>
      </c>
      <c r="E165" s="3" t="s">
        <v>3963</v>
      </c>
      <c r="F165" s="3" t="s">
        <v>2133</v>
      </c>
      <c r="G165" s="3" t="s">
        <v>2011</v>
      </c>
      <c r="J165" s="3" t="s">
        <v>4319</v>
      </c>
      <c r="L165" s="3" t="s">
        <v>4320</v>
      </c>
    </row>
    <row r="166">
      <c r="B166" s="3" t="s">
        <v>1005</v>
      </c>
      <c r="C166" s="3" t="s">
        <v>2095</v>
      </c>
      <c r="D166" s="3" t="s">
        <v>4286</v>
      </c>
      <c r="E166" s="3" t="s">
        <v>867</v>
      </c>
      <c r="F166" s="3" t="s">
        <v>2167</v>
      </c>
      <c r="I166" s="3" t="s">
        <v>4321</v>
      </c>
      <c r="J166" s="3" t="s">
        <v>4322</v>
      </c>
      <c r="L166" s="3"/>
      <c r="N166" s="3" t="s">
        <v>2170</v>
      </c>
    </row>
    <row r="167">
      <c r="B167" s="3" t="s">
        <v>1005</v>
      </c>
      <c r="C167" s="3" t="s">
        <v>2095</v>
      </c>
      <c r="D167" s="3" t="s">
        <v>4286</v>
      </c>
      <c r="E167" s="3" t="s">
        <v>3963</v>
      </c>
      <c r="F167" s="3" t="s">
        <v>2167</v>
      </c>
      <c r="G167" s="3" t="s">
        <v>2171</v>
      </c>
      <c r="J167" s="3" t="s">
        <v>4323</v>
      </c>
      <c r="L167" s="3" t="s">
        <v>4324</v>
      </c>
    </row>
    <row r="168">
      <c r="B168" s="3" t="s">
        <v>1005</v>
      </c>
      <c r="C168" s="3" t="s">
        <v>2095</v>
      </c>
      <c r="D168" s="3" t="s">
        <v>4286</v>
      </c>
      <c r="E168" s="3" t="s">
        <v>3963</v>
      </c>
      <c r="F168" s="3" t="s">
        <v>2167</v>
      </c>
      <c r="G168" s="3" t="s">
        <v>4325</v>
      </c>
      <c r="J168" s="3" t="s">
        <v>4326</v>
      </c>
      <c r="L168" s="3" t="s">
        <v>4327</v>
      </c>
    </row>
    <row r="169">
      <c r="B169" s="3" t="s">
        <v>1005</v>
      </c>
      <c r="C169" s="3" t="s">
        <v>2095</v>
      </c>
      <c r="D169" s="3" t="s">
        <v>4286</v>
      </c>
      <c r="E169" s="3" t="s">
        <v>3963</v>
      </c>
      <c r="F169" s="3" t="s">
        <v>2167</v>
      </c>
      <c r="G169" s="3" t="s">
        <v>4328</v>
      </c>
      <c r="J169" s="3" t="s">
        <v>4329</v>
      </c>
      <c r="L169" s="3" t="s">
        <v>4330</v>
      </c>
    </row>
    <row r="170">
      <c r="B170" s="3" t="s">
        <v>1005</v>
      </c>
      <c r="C170" s="3" t="s">
        <v>2095</v>
      </c>
      <c r="D170" s="3" t="s">
        <v>4286</v>
      </c>
      <c r="E170" s="3" t="s">
        <v>3963</v>
      </c>
      <c r="F170" s="3" t="s">
        <v>2167</v>
      </c>
      <c r="G170" s="3" t="s">
        <v>2184</v>
      </c>
      <c r="J170" s="3" t="s">
        <v>4331</v>
      </c>
      <c r="L170" s="3" t="s">
        <v>4332</v>
      </c>
    </row>
    <row r="171">
      <c r="A171" s="83"/>
      <c r="B171" s="83"/>
      <c r="C171" s="246"/>
      <c r="D171" s="246"/>
      <c r="E171" s="246"/>
      <c r="F171" s="246"/>
      <c r="G171" s="83"/>
      <c r="H171" s="246"/>
      <c r="I171" s="83"/>
      <c r="J171" s="83"/>
      <c r="K171" s="83"/>
      <c r="L171" s="83"/>
      <c r="M171" s="246"/>
      <c r="N171" s="83"/>
      <c r="O171" s="83"/>
    </row>
    <row r="172">
      <c r="B172" s="3" t="s">
        <v>1005</v>
      </c>
      <c r="C172" s="3" t="s">
        <v>2095</v>
      </c>
      <c r="D172" s="3" t="s">
        <v>4333</v>
      </c>
      <c r="E172" s="3" t="s">
        <v>867</v>
      </c>
      <c r="F172" s="3" t="s">
        <v>4334</v>
      </c>
      <c r="I172" s="3" t="s">
        <v>4335</v>
      </c>
      <c r="J172" s="3" t="s">
        <v>4336</v>
      </c>
      <c r="L172" s="3" t="s">
        <v>1576</v>
      </c>
      <c r="M172" s="3" t="s">
        <v>4278</v>
      </c>
      <c r="N172" s="3" t="s">
        <v>4337</v>
      </c>
    </row>
    <row r="173">
      <c r="B173" s="3" t="s">
        <v>1005</v>
      </c>
      <c r="C173" s="3" t="s">
        <v>2095</v>
      </c>
      <c r="D173" s="3" t="s">
        <v>4333</v>
      </c>
      <c r="E173" s="3" t="s">
        <v>3963</v>
      </c>
      <c r="F173" s="3" t="s">
        <v>4334</v>
      </c>
      <c r="G173" s="77" t="s">
        <v>4338</v>
      </c>
      <c r="J173" s="3" t="s">
        <v>4339</v>
      </c>
      <c r="L173" s="3" t="s">
        <v>4263</v>
      </c>
    </row>
    <row r="174">
      <c r="B174" s="3" t="s">
        <v>1005</v>
      </c>
      <c r="C174" s="3" t="s">
        <v>2095</v>
      </c>
      <c r="D174" s="3" t="s">
        <v>4333</v>
      </c>
      <c r="E174" s="3" t="s">
        <v>3963</v>
      </c>
      <c r="F174" s="3" t="s">
        <v>4334</v>
      </c>
      <c r="G174" s="77" t="s">
        <v>4340</v>
      </c>
      <c r="I174" s="3" t="s">
        <v>4341</v>
      </c>
      <c r="J174" s="3" t="s">
        <v>4342</v>
      </c>
      <c r="L174" s="3"/>
    </row>
    <row r="175">
      <c r="B175" s="3" t="s">
        <v>1005</v>
      </c>
      <c r="C175" s="3" t="s">
        <v>2095</v>
      </c>
      <c r="D175" s="3" t="s">
        <v>4333</v>
      </c>
      <c r="E175" s="3" t="s">
        <v>3963</v>
      </c>
      <c r="F175" s="3" t="s">
        <v>4334</v>
      </c>
      <c r="G175" s="77" t="s">
        <v>2011</v>
      </c>
      <c r="J175" s="3" t="s">
        <v>4343</v>
      </c>
      <c r="L175" s="3" t="s">
        <v>4344</v>
      </c>
    </row>
    <row r="176">
      <c r="B176" s="3" t="s">
        <v>1005</v>
      </c>
      <c r="C176" s="3" t="s">
        <v>2095</v>
      </c>
      <c r="D176" s="3" t="s">
        <v>4333</v>
      </c>
      <c r="E176" s="3" t="s">
        <v>867</v>
      </c>
      <c r="F176" s="3" t="s">
        <v>4345</v>
      </c>
      <c r="J176" s="3"/>
      <c r="L176" s="3"/>
    </row>
    <row r="177">
      <c r="B177" s="3" t="s">
        <v>1005</v>
      </c>
      <c r="C177" s="3" t="s">
        <v>2095</v>
      </c>
      <c r="D177" s="3" t="s">
        <v>4333</v>
      </c>
      <c r="E177" s="3" t="s">
        <v>867</v>
      </c>
      <c r="F177" s="3" t="s">
        <v>4346</v>
      </c>
      <c r="J177" s="3"/>
      <c r="L177" s="3"/>
    </row>
    <row r="178">
      <c r="B178" s="3" t="s">
        <v>1005</v>
      </c>
      <c r="C178" s="3" t="s">
        <v>2095</v>
      </c>
      <c r="D178" s="3" t="s">
        <v>4333</v>
      </c>
      <c r="E178" s="3" t="s">
        <v>867</v>
      </c>
      <c r="F178" s="3" t="s">
        <v>4347</v>
      </c>
      <c r="J178" s="3"/>
      <c r="L178" s="3"/>
    </row>
    <row r="179">
      <c r="B179" s="3" t="s">
        <v>1005</v>
      </c>
      <c r="C179" s="3" t="s">
        <v>2095</v>
      </c>
      <c r="D179" s="3" t="s">
        <v>4333</v>
      </c>
      <c r="E179" s="3" t="s">
        <v>867</v>
      </c>
      <c r="F179" s="3" t="s">
        <v>4348</v>
      </c>
      <c r="J179" s="3"/>
      <c r="L179" s="3"/>
    </row>
    <row r="180">
      <c r="B180" s="3" t="s">
        <v>1005</v>
      </c>
      <c r="C180" s="3" t="s">
        <v>2095</v>
      </c>
      <c r="D180" s="3" t="s">
        <v>4333</v>
      </c>
      <c r="E180" s="3" t="s">
        <v>867</v>
      </c>
      <c r="F180" s="3" t="s">
        <v>4349</v>
      </c>
      <c r="I180" s="3" t="s">
        <v>4350</v>
      </c>
      <c r="J180" s="3" t="s">
        <v>4351</v>
      </c>
      <c r="L180" s="3"/>
    </row>
    <row r="181">
      <c r="B181" s="3" t="s">
        <v>1005</v>
      </c>
      <c r="C181" s="3" t="s">
        <v>2095</v>
      </c>
      <c r="D181" s="3" t="s">
        <v>4333</v>
      </c>
      <c r="E181" s="3" t="s">
        <v>867</v>
      </c>
      <c r="F181" s="3" t="s">
        <v>4349</v>
      </c>
      <c r="G181" s="3" t="s">
        <v>4352</v>
      </c>
      <c r="J181" s="3" t="s">
        <v>4353</v>
      </c>
      <c r="L181" s="3" t="s">
        <v>4354</v>
      </c>
    </row>
    <row r="182">
      <c r="B182" s="3" t="s">
        <v>1005</v>
      </c>
      <c r="C182" s="3" t="s">
        <v>2095</v>
      </c>
      <c r="D182" s="3" t="s">
        <v>4333</v>
      </c>
      <c r="E182" s="3" t="s">
        <v>867</v>
      </c>
      <c r="F182" s="3" t="s">
        <v>4349</v>
      </c>
      <c r="G182" s="3" t="s">
        <v>2011</v>
      </c>
      <c r="J182" s="3" t="s">
        <v>4355</v>
      </c>
      <c r="L182" s="3" t="s">
        <v>4356</v>
      </c>
    </row>
    <row r="183">
      <c r="B183" s="3" t="s">
        <v>1005</v>
      </c>
      <c r="C183" s="3"/>
      <c r="D183" s="3"/>
      <c r="E183" s="3"/>
      <c r="F183" s="77"/>
      <c r="J183" s="3"/>
      <c r="L183" s="3"/>
    </row>
    <row r="184">
      <c r="A184" s="83"/>
      <c r="B184" s="83"/>
      <c r="C184" s="246"/>
      <c r="D184" s="246"/>
      <c r="E184" s="246"/>
      <c r="F184" s="246"/>
      <c r="G184" s="83"/>
      <c r="H184" s="246"/>
      <c r="I184" s="83"/>
      <c r="J184" s="83"/>
      <c r="K184" s="83"/>
      <c r="L184" s="83"/>
      <c r="M184" s="246"/>
      <c r="N184" s="83"/>
      <c r="O184" s="83"/>
    </row>
    <row r="185">
      <c r="B185" s="3" t="s">
        <v>1005</v>
      </c>
      <c r="C185" s="3" t="s">
        <v>2095</v>
      </c>
      <c r="D185" s="3" t="s">
        <v>4023</v>
      </c>
      <c r="E185" s="3" t="s">
        <v>867</v>
      </c>
      <c r="F185" s="3" t="s">
        <v>3958</v>
      </c>
      <c r="I185" s="3" t="s">
        <v>4357</v>
      </c>
      <c r="J185" s="3" t="s">
        <v>4358</v>
      </c>
    </row>
    <row r="186">
      <c r="B186" s="3" t="s">
        <v>1005</v>
      </c>
      <c r="C186" s="3" t="s">
        <v>2095</v>
      </c>
      <c r="D186" s="3" t="s">
        <v>4023</v>
      </c>
      <c r="E186" s="3" t="s">
        <v>3963</v>
      </c>
      <c r="F186" s="3" t="s">
        <v>3958</v>
      </c>
      <c r="G186" s="3" t="s">
        <v>2059</v>
      </c>
      <c r="J186" s="3" t="s">
        <v>3964</v>
      </c>
      <c r="L186" s="3" t="s">
        <v>4359</v>
      </c>
    </row>
    <row r="187">
      <c r="B187" s="3" t="s">
        <v>1005</v>
      </c>
      <c r="C187" s="3" t="s">
        <v>2095</v>
      </c>
      <c r="D187" s="3" t="s">
        <v>4023</v>
      </c>
      <c r="E187" s="3" t="s">
        <v>3963</v>
      </c>
      <c r="F187" s="3" t="s">
        <v>3958</v>
      </c>
      <c r="G187" s="3" t="s">
        <v>2011</v>
      </c>
      <c r="J187" s="3" t="s">
        <v>3967</v>
      </c>
      <c r="L187" s="3" t="s">
        <v>4360</v>
      </c>
    </row>
    <row r="188">
      <c r="B188" s="3" t="s">
        <v>1005</v>
      </c>
      <c r="C188" s="3" t="s">
        <v>2095</v>
      </c>
      <c r="D188" s="3" t="s">
        <v>4023</v>
      </c>
      <c r="E188" s="3" t="s">
        <v>867</v>
      </c>
      <c r="F188" s="3" t="s">
        <v>4361</v>
      </c>
      <c r="I188" s="3" t="s">
        <v>4362</v>
      </c>
      <c r="J188" s="3" t="s">
        <v>3971</v>
      </c>
      <c r="L188" s="3" t="s">
        <v>4312</v>
      </c>
    </row>
    <row r="189">
      <c r="A189" s="83"/>
      <c r="B189" s="83"/>
      <c r="C189" s="246"/>
      <c r="D189" s="246"/>
      <c r="E189" s="246"/>
      <c r="F189" s="246"/>
      <c r="G189" s="83"/>
      <c r="H189" s="246"/>
      <c r="I189" s="83"/>
      <c r="J189" s="83"/>
      <c r="K189" s="83"/>
      <c r="L189" s="83"/>
      <c r="M189" s="246"/>
      <c r="N189" s="83"/>
      <c r="O189" s="83"/>
    </row>
    <row r="190">
      <c r="B190" s="3" t="s">
        <v>1005</v>
      </c>
      <c r="C190" s="3" t="s">
        <v>2355</v>
      </c>
      <c r="D190" s="3" t="s">
        <v>4363</v>
      </c>
      <c r="E190" s="3" t="s">
        <v>3963</v>
      </c>
      <c r="F190" s="3" t="s">
        <v>4364</v>
      </c>
      <c r="G190" s="3" t="s">
        <v>4365</v>
      </c>
      <c r="H190" s="3" t="s">
        <v>4366</v>
      </c>
      <c r="I190" s="3" t="s">
        <v>4367</v>
      </c>
      <c r="J190" s="3" t="s">
        <v>4368</v>
      </c>
      <c r="L190" s="3" t="s">
        <v>4369</v>
      </c>
      <c r="M190" s="3"/>
    </row>
    <row r="191">
      <c r="B191" s="3" t="s">
        <v>1005</v>
      </c>
      <c r="C191" s="3" t="s">
        <v>2355</v>
      </c>
      <c r="D191" s="3" t="s">
        <v>4363</v>
      </c>
      <c r="E191" s="3" t="s">
        <v>3963</v>
      </c>
      <c r="F191" s="3" t="s">
        <v>4364</v>
      </c>
      <c r="G191" s="3" t="s">
        <v>4370</v>
      </c>
      <c r="H191" s="3" t="s">
        <v>4366</v>
      </c>
      <c r="I191" s="3" t="s">
        <v>4367</v>
      </c>
      <c r="J191" s="3" t="s">
        <v>4371</v>
      </c>
      <c r="L191" s="3" t="s">
        <v>4372</v>
      </c>
      <c r="M191" s="3"/>
    </row>
    <row r="192">
      <c r="B192" s="3" t="s">
        <v>1005</v>
      </c>
      <c r="C192" s="3" t="s">
        <v>2355</v>
      </c>
      <c r="D192" s="3" t="s">
        <v>4363</v>
      </c>
      <c r="E192" s="3" t="s">
        <v>3963</v>
      </c>
      <c r="F192" s="3" t="s">
        <v>4364</v>
      </c>
      <c r="G192" s="3" t="s">
        <v>965</v>
      </c>
      <c r="H192" s="3" t="s">
        <v>4366</v>
      </c>
      <c r="I192" s="3" t="s">
        <v>4373</v>
      </c>
      <c r="J192" s="3" t="s">
        <v>4374</v>
      </c>
      <c r="L192" s="3" t="s">
        <v>4375</v>
      </c>
      <c r="M192" s="3"/>
    </row>
    <row r="193">
      <c r="B193" s="3" t="s">
        <v>1005</v>
      </c>
      <c r="C193" s="3" t="s">
        <v>2355</v>
      </c>
      <c r="D193" s="3" t="s">
        <v>4363</v>
      </c>
      <c r="E193" s="3" t="s">
        <v>3963</v>
      </c>
      <c r="F193" s="3" t="s">
        <v>4364</v>
      </c>
      <c r="G193" s="3" t="s">
        <v>4376</v>
      </c>
      <c r="H193" s="3" t="s">
        <v>4366</v>
      </c>
      <c r="I193" s="3" t="s">
        <v>4373</v>
      </c>
      <c r="J193" s="3" t="s">
        <v>4377</v>
      </c>
      <c r="L193" s="3" t="s">
        <v>4378</v>
      </c>
    </row>
    <row r="194">
      <c r="B194" s="3" t="s">
        <v>1005</v>
      </c>
      <c r="C194" s="3" t="s">
        <v>2355</v>
      </c>
      <c r="D194" s="3" t="s">
        <v>4363</v>
      </c>
      <c r="E194" s="3" t="s">
        <v>3963</v>
      </c>
      <c r="F194" s="3" t="s">
        <v>4364</v>
      </c>
      <c r="G194" s="3" t="s">
        <v>4379</v>
      </c>
      <c r="H194" s="3" t="s">
        <v>4380</v>
      </c>
      <c r="I194" s="3" t="s">
        <v>4381</v>
      </c>
      <c r="J194" s="3" t="s">
        <v>4382</v>
      </c>
      <c r="L194" s="3" t="s">
        <v>4383</v>
      </c>
    </row>
    <row r="195">
      <c r="B195" s="3" t="s">
        <v>1005</v>
      </c>
      <c r="C195" s="3" t="s">
        <v>2355</v>
      </c>
      <c r="D195" s="3" t="s">
        <v>4363</v>
      </c>
      <c r="E195" s="3" t="s">
        <v>3963</v>
      </c>
      <c r="F195" s="3" t="s">
        <v>4364</v>
      </c>
      <c r="G195" s="3" t="s">
        <v>4384</v>
      </c>
      <c r="H195" s="3" t="s">
        <v>4366</v>
      </c>
      <c r="I195" s="3" t="s">
        <v>4381</v>
      </c>
      <c r="J195" s="3" t="s">
        <v>4385</v>
      </c>
      <c r="L195" s="3" t="s">
        <v>4386</v>
      </c>
    </row>
    <row r="196">
      <c r="B196" s="3" t="s">
        <v>1005</v>
      </c>
      <c r="C196" s="3" t="s">
        <v>2355</v>
      </c>
      <c r="D196" s="3" t="s">
        <v>4363</v>
      </c>
      <c r="E196" s="3" t="s">
        <v>3963</v>
      </c>
      <c r="F196" s="3" t="s">
        <v>1072</v>
      </c>
      <c r="G196" s="3" t="s">
        <v>352</v>
      </c>
      <c r="H196" s="3" t="s">
        <v>4387</v>
      </c>
      <c r="I196" s="3" t="s">
        <v>4388</v>
      </c>
      <c r="J196" s="3" t="s">
        <v>4389</v>
      </c>
      <c r="L196" s="3" t="s">
        <v>4390</v>
      </c>
    </row>
    <row r="197">
      <c r="B197" s="3" t="s">
        <v>1005</v>
      </c>
      <c r="C197" s="3" t="s">
        <v>2355</v>
      </c>
      <c r="D197" s="3" t="s">
        <v>4275</v>
      </c>
      <c r="E197" s="3" t="s">
        <v>3963</v>
      </c>
      <c r="F197" s="3" t="s">
        <v>1072</v>
      </c>
      <c r="G197" s="3" t="s">
        <v>4391</v>
      </c>
      <c r="H197" s="3" t="s">
        <v>4392</v>
      </c>
      <c r="I197" s="3" t="s">
        <v>4388</v>
      </c>
      <c r="J197" s="3" t="s">
        <v>4393</v>
      </c>
      <c r="L197" s="3" t="s">
        <v>4394</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3.88"/>
  </cols>
  <sheetData>
    <row r="1">
      <c r="A1" s="1" t="s">
        <v>4395</v>
      </c>
    </row>
    <row r="2">
      <c r="B2" s="377"/>
      <c r="C2" s="378" t="s">
        <v>4396</v>
      </c>
      <c r="D2" s="378" t="s">
        <v>4397</v>
      </c>
      <c r="E2" s="378" t="s">
        <v>4398</v>
      </c>
      <c r="F2" s="378" t="s">
        <v>4399</v>
      </c>
      <c r="G2" s="378" t="s">
        <v>4400</v>
      </c>
      <c r="H2" s="378" t="s">
        <v>4401</v>
      </c>
      <c r="I2" s="378" t="s">
        <v>4402</v>
      </c>
      <c r="J2" s="378" t="s">
        <v>4403</v>
      </c>
      <c r="K2" s="378" t="s">
        <v>4404</v>
      </c>
      <c r="L2" s="378" t="s">
        <v>4405</v>
      </c>
      <c r="M2" s="378" t="s">
        <v>4406</v>
      </c>
      <c r="N2" s="379" t="s">
        <v>4407</v>
      </c>
      <c r="O2" s="380" t="s">
        <v>4408</v>
      </c>
    </row>
    <row r="3">
      <c r="B3" s="381" t="s">
        <v>120</v>
      </c>
      <c r="C3" s="382" t="s">
        <v>1086</v>
      </c>
      <c r="D3" s="382" t="s">
        <v>1083</v>
      </c>
      <c r="F3" s="382" t="s">
        <v>257</v>
      </c>
      <c r="I3" s="370" t="s">
        <v>972</v>
      </c>
      <c r="M3" s="383" t="s">
        <v>120</v>
      </c>
      <c r="N3" s="384" t="s">
        <v>4409</v>
      </c>
      <c r="O3" s="385"/>
    </row>
    <row r="4">
      <c r="B4" s="381" t="s">
        <v>128</v>
      </c>
      <c r="C4" s="382" t="s">
        <v>1094</v>
      </c>
      <c r="D4" s="382" t="s">
        <v>978</v>
      </c>
      <c r="F4" s="382" t="s">
        <v>128</v>
      </c>
      <c r="I4" s="370" t="s">
        <v>972</v>
      </c>
      <c r="M4" s="383" t="s">
        <v>1089</v>
      </c>
      <c r="N4" s="386"/>
      <c r="O4" s="385"/>
    </row>
    <row r="5">
      <c r="B5" s="381" t="s">
        <v>825</v>
      </c>
      <c r="C5" s="382" t="s">
        <v>1103</v>
      </c>
      <c r="D5" s="382" t="s">
        <v>1101</v>
      </c>
      <c r="F5" s="382" t="s">
        <v>1099</v>
      </c>
      <c r="I5" s="370" t="s">
        <v>972</v>
      </c>
      <c r="M5" s="383" t="s">
        <v>1096</v>
      </c>
      <c r="N5" s="386"/>
      <c r="O5" s="385"/>
    </row>
    <row r="6">
      <c r="B6" s="387" t="s">
        <v>112</v>
      </c>
      <c r="C6" s="388" t="s">
        <v>1111</v>
      </c>
      <c r="D6" s="388" t="s">
        <v>1109</v>
      </c>
      <c r="E6" s="389"/>
      <c r="F6" s="388" t="s">
        <v>971</v>
      </c>
      <c r="G6" s="389"/>
      <c r="H6" s="389"/>
      <c r="I6" s="388" t="s">
        <v>972</v>
      </c>
      <c r="J6" s="389"/>
      <c r="K6" s="389"/>
      <c r="L6" s="389"/>
      <c r="M6" s="388" t="s">
        <v>1105</v>
      </c>
      <c r="N6" s="390"/>
      <c r="O6" s="385"/>
    </row>
    <row r="7">
      <c r="B7" s="391" t="s">
        <v>4410</v>
      </c>
      <c r="C7" s="392">
        <v>-5.0</v>
      </c>
      <c r="D7" s="392">
        <v>-3.0</v>
      </c>
      <c r="E7" s="389"/>
      <c r="F7" s="392">
        <v>-1.0</v>
      </c>
      <c r="G7" s="389"/>
      <c r="H7" s="389"/>
      <c r="I7" s="392">
        <v>0.0</v>
      </c>
      <c r="J7" s="389"/>
      <c r="K7" s="389"/>
      <c r="L7" s="389"/>
      <c r="M7" s="393" t="s">
        <v>4411</v>
      </c>
      <c r="N7" s="394" t="s">
        <v>4412</v>
      </c>
      <c r="O7" s="395" t="s">
        <v>4413</v>
      </c>
    </row>
    <row r="8">
      <c r="A8" s="3"/>
      <c r="B8" s="385"/>
      <c r="C8" s="385"/>
      <c r="D8" s="385"/>
      <c r="E8" s="385"/>
      <c r="F8" s="385"/>
      <c r="G8" s="385"/>
      <c r="H8" s="385"/>
      <c r="I8" s="385"/>
      <c r="J8" s="385"/>
      <c r="K8" s="385"/>
      <c r="L8" s="385"/>
      <c r="M8" s="385"/>
      <c r="N8" s="385"/>
      <c r="O8" s="385"/>
    </row>
    <row r="9">
      <c r="A9" s="3"/>
      <c r="B9" s="396" t="s">
        <v>4414</v>
      </c>
      <c r="C9" s="397"/>
      <c r="D9" s="398" t="s">
        <v>4415</v>
      </c>
      <c r="E9" s="399"/>
      <c r="F9" s="399"/>
      <c r="G9" s="400"/>
      <c r="H9" s="397"/>
      <c r="I9" s="397"/>
      <c r="J9" s="398" t="s">
        <v>4416</v>
      </c>
      <c r="K9" s="400"/>
      <c r="L9" s="398" t="s">
        <v>4417</v>
      </c>
      <c r="M9" s="400"/>
      <c r="N9" s="401"/>
      <c r="O9" s="401"/>
    </row>
    <row r="10">
      <c r="A10" s="3"/>
      <c r="B10" s="402" t="s">
        <v>4418</v>
      </c>
      <c r="C10" s="403" t="s">
        <v>4419</v>
      </c>
      <c r="D10" s="404" t="s">
        <v>120</v>
      </c>
      <c r="E10" s="404" t="s">
        <v>128</v>
      </c>
      <c r="F10" s="404" t="s">
        <v>134</v>
      </c>
      <c r="G10" s="404" t="s">
        <v>112</v>
      </c>
      <c r="H10" s="403" t="s">
        <v>4420</v>
      </c>
      <c r="I10" s="403" t="s">
        <v>4421</v>
      </c>
      <c r="J10" s="403" t="s">
        <v>972</v>
      </c>
      <c r="K10" s="403" t="s">
        <v>4422</v>
      </c>
      <c r="L10" s="405" t="s">
        <v>4423</v>
      </c>
      <c r="M10" s="405" t="s">
        <v>4424</v>
      </c>
      <c r="N10" s="401"/>
      <c r="O10" s="401"/>
    </row>
    <row r="11">
      <c r="A11" s="3"/>
      <c r="B11" s="403" t="s">
        <v>1306</v>
      </c>
      <c r="C11" s="403">
        <v>55.0</v>
      </c>
      <c r="D11" s="404">
        <v>100.0</v>
      </c>
      <c r="E11" s="404">
        <v>100.0</v>
      </c>
      <c r="F11" s="404">
        <v>100.0</v>
      </c>
      <c r="G11" s="404">
        <v>100.0</v>
      </c>
      <c r="H11" s="406">
        <f t="shared" ref="H11:H12" si="1">sum(C11:G11)</f>
        <v>455</v>
      </c>
      <c r="I11" s="406">
        <f t="shared" ref="I11:I12" si="2">H11/sum(H$11:H$12)*100</f>
        <v>91</v>
      </c>
      <c r="J11" s="403">
        <v>95.0</v>
      </c>
      <c r="K11" s="403">
        <v>5.0</v>
      </c>
      <c r="L11" s="407">
        <f t="shared" ref="L11:L12" si="3">I11*J11/100</f>
        <v>86.45</v>
      </c>
      <c r="M11" s="407">
        <f t="shared" ref="M11:M12" si="4">I11*K11/100</f>
        <v>4.55</v>
      </c>
      <c r="N11" s="401"/>
      <c r="O11" s="401"/>
    </row>
    <row r="12">
      <c r="A12" s="3"/>
      <c r="B12" s="403" t="s">
        <v>1312</v>
      </c>
      <c r="C12" s="403">
        <v>45.0</v>
      </c>
      <c r="D12" s="408"/>
      <c r="E12" s="408"/>
      <c r="F12" s="408"/>
      <c r="G12" s="408"/>
      <c r="H12" s="406">
        <f t="shared" si="1"/>
        <v>45</v>
      </c>
      <c r="I12" s="406">
        <f t="shared" si="2"/>
        <v>9</v>
      </c>
      <c r="J12" s="403">
        <v>90.0</v>
      </c>
      <c r="K12" s="403">
        <v>10.0</v>
      </c>
      <c r="L12" s="407">
        <f t="shared" si="3"/>
        <v>8.1</v>
      </c>
      <c r="M12" s="407">
        <f t="shared" si="4"/>
        <v>0.9</v>
      </c>
      <c r="N12" s="401"/>
      <c r="O12" s="401"/>
    </row>
    <row r="13">
      <c r="A13" s="3"/>
      <c r="B13" s="401"/>
      <c r="C13" s="401"/>
      <c r="D13" s="382"/>
      <c r="E13" s="401"/>
      <c r="F13" s="401"/>
      <c r="G13" s="401"/>
      <c r="H13" s="401"/>
      <c r="I13" s="401"/>
      <c r="J13" s="401"/>
      <c r="K13" s="401"/>
      <c r="L13" s="401"/>
      <c r="M13" s="401"/>
      <c r="N13" s="401"/>
      <c r="O13" s="401"/>
    </row>
    <row r="14">
      <c r="A14" s="3"/>
      <c r="B14" s="409" t="s">
        <v>4425</v>
      </c>
      <c r="D14" s="401"/>
      <c r="E14" s="401"/>
      <c r="F14" s="401"/>
      <c r="G14" s="401"/>
      <c r="H14" s="401"/>
      <c r="I14" s="401"/>
      <c r="J14" s="401"/>
      <c r="K14" s="401"/>
      <c r="L14" s="401"/>
      <c r="M14" s="401"/>
      <c r="N14" s="401"/>
      <c r="O14" s="401"/>
    </row>
    <row r="15">
      <c r="A15" s="3"/>
      <c r="B15" s="410" t="s">
        <v>4418</v>
      </c>
      <c r="C15" s="401"/>
      <c r="D15" s="401"/>
      <c r="E15" s="401"/>
      <c r="F15" s="401"/>
      <c r="G15" s="401"/>
      <c r="H15" s="401"/>
      <c r="I15" s="401"/>
      <c r="J15" s="401"/>
      <c r="K15" s="401"/>
      <c r="L15" s="401"/>
      <c r="M15" s="401"/>
      <c r="N15" s="401"/>
      <c r="O15" s="401"/>
    </row>
    <row r="16">
      <c r="A16" s="3"/>
      <c r="B16" s="411" t="s">
        <v>1297</v>
      </c>
      <c r="C16" s="382" t="s">
        <v>4426</v>
      </c>
      <c r="D16" s="412" t="s">
        <v>4427</v>
      </c>
      <c r="E16" s="401"/>
      <c r="F16" s="401"/>
      <c r="G16" s="401"/>
      <c r="H16" s="401"/>
      <c r="I16" s="401"/>
      <c r="J16" s="401"/>
      <c r="K16" s="401"/>
      <c r="L16" s="401"/>
      <c r="M16" s="401"/>
      <c r="N16" s="401"/>
      <c r="O16" s="401"/>
    </row>
    <row r="17">
      <c r="A17" s="3"/>
      <c r="B17" s="411" t="s">
        <v>1306</v>
      </c>
      <c r="C17" s="382" t="s">
        <v>4428</v>
      </c>
      <c r="D17" s="382" t="s">
        <v>4429</v>
      </c>
      <c r="E17" s="382" t="s">
        <v>4430</v>
      </c>
      <c r="F17" s="367" t="s">
        <v>4431</v>
      </c>
      <c r="G17" s="401"/>
      <c r="H17" s="401"/>
      <c r="I17" s="401"/>
      <c r="J17" s="401"/>
      <c r="K17" s="401"/>
      <c r="L17" s="401"/>
      <c r="M17" s="401"/>
      <c r="N17" s="401"/>
      <c r="O17" s="401"/>
    </row>
    <row r="18">
      <c r="A18" s="3"/>
      <c r="B18" s="411" t="s">
        <v>1312</v>
      </c>
      <c r="D18" s="382" t="s">
        <v>4432</v>
      </c>
      <c r="E18" s="382" t="s">
        <v>4430</v>
      </c>
      <c r="F18" s="382" t="s">
        <v>2</v>
      </c>
      <c r="G18" s="367" t="s">
        <v>4433</v>
      </c>
      <c r="H18" s="401"/>
      <c r="I18" s="401"/>
      <c r="J18" s="401"/>
      <c r="K18" s="401"/>
      <c r="L18" s="401"/>
      <c r="M18" s="401"/>
      <c r="N18" s="401"/>
      <c r="O18" s="401"/>
    </row>
    <row r="19">
      <c r="A19" s="3"/>
      <c r="B19" s="411" t="s">
        <v>1320</v>
      </c>
      <c r="C19" s="382" t="s">
        <v>4434</v>
      </c>
      <c r="D19" s="412" t="s">
        <v>4427</v>
      </c>
      <c r="E19" s="401"/>
      <c r="F19" s="401"/>
      <c r="G19" s="401"/>
      <c r="H19" s="401"/>
      <c r="I19" s="401"/>
      <c r="J19" s="401"/>
      <c r="K19" s="401"/>
      <c r="L19" s="401"/>
      <c r="M19" s="401"/>
      <c r="N19" s="401"/>
      <c r="O19" s="401"/>
    </row>
    <row r="20">
      <c r="A20" s="3"/>
      <c r="D20" s="3"/>
    </row>
    <row r="21">
      <c r="A21" s="3"/>
      <c r="D21" s="3"/>
    </row>
    <row r="22">
      <c r="A22" s="3" t="s">
        <v>4435</v>
      </c>
      <c r="D22" s="3" t="s">
        <v>4436</v>
      </c>
    </row>
    <row r="23">
      <c r="A23" s="3" t="s">
        <v>2</v>
      </c>
      <c r="B23" s="3" t="s">
        <v>4437</v>
      </c>
    </row>
    <row r="24">
      <c r="B24" s="3" t="s">
        <v>2</v>
      </c>
      <c r="C24" s="3" t="s">
        <v>4438</v>
      </c>
    </row>
    <row r="25">
      <c r="C25" s="3" t="s">
        <v>2</v>
      </c>
      <c r="D25" s="3" t="s">
        <v>4439</v>
      </c>
      <c r="H25" s="3" t="s">
        <v>4440</v>
      </c>
    </row>
    <row r="26">
      <c r="B26" s="3" t="s">
        <v>2</v>
      </c>
      <c r="C26" s="3" t="s">
        <v>4441</v>
      </c>
    </row>
    <row r="27">
      <c r="C27" s="3" t="s">
        <v>2</v>
      </c>
      <c r="D27" s="3" t="s">
        <v>4442</v>
      </c>
      <c r="H27" s="3" t="s">
        <v>4443</v>
      </c>
      <c r="I27" s="3" t="s">
        <v>233</v>
      </c>
      <c r="J27" s="3" t="s">
        <v>4440</v>
      </c>
    </row>
    <row r="28">
      <c r="B28" s="3" t="s">
        <v>2</v>
      </c>
      <c r="C28" s="3" t="s">
        <v>4444</v>
      </c>
    </row>
    <row r="29">
      <c r="C29" s="3" t="s">
        <v>2</v>
      </c>
      <c r="D29" s="3" t="s">
        <v>4445</v>
      </c>
      <c r="H29" s="3" t="s">
        <v>4443</v>
      </c>
      <c r="I29" s="3" t="s">
        <v>233</v>
      </c>
      <c r="J29" s="3" t="s">
        <v>80</v>
      </c>
    </row>
    <row r="30">
      <c r="A30" s="3" t="s">
        <v>2</v>
      </c>
      <c r="B30" s="3" t="s">
        <v>4446</v>
      </c>
      <c r="C30" s="3"/>
    </row>
    <row r="31">
      <c r="B31" s="3" t="s">
        <v>2</v>
      </c>
      <c r="C31" s="3" t="s">
        <v>4186</v>
      </c>
    </row>
    <row r="32">
      <c r="C32" s="3" t="s">
        <v>2</v>
      </c>
      <c r="D32" s="3" t="s">
        <v>4447</v>
      </c>
      <c r="H32" s="3" t="s">
        <v>4448</v>
      </c>
      <c r="J32" s="3" t="s">
        <v>4449</v>
      </c>
      <c r="L32" s="3" t="s">
        <v>303</v>
      </c>
      <c r="N32" s="3" t="s">
        <v>4450</v>
      </c>
    </row>
    <row r="33">
      <c r="D33" s="3" t="s">
        <v>2</v>
      </c>
      <c r="E33" s="3" t="s">
        <v>4451</v>
      </c>
      <c r="H33" s="3" t="s">
        <v>4452</v>
      </c>
      <c r="I33" s="3" t="s">
        <v>4453</v>
      </c>
      <c r="J33" s="3" t="s">
        <v>4454</v>
      </c>
      <c r="K33" s="3" t="s">
        <v>4455</v>
      </c>
      <c r="L33" s="3" t="s">
        <v>4456</v>
      </c>
      <c r="N33" s="3" t="s">
        <v>2</v>
      </c>
      <c r="O33" s="3" t="s">
        <v>4457</v>
      </c>
    </row>
    <row r="34">
      <c r="D34" s="3" t="s">
        <v>2</v>
      </c>
      <c r="E34" s="3" t="s">
        <v>4458</v>
      </c>
      <c r="H34" s="3" t="s">
        <v>4459</v>
      </c>
      <c r="I34" s="3" t="s">
        <v>4460</v>
      </c>
      <c r="J34" s="3" t="s">
        <v>4461</v>
      </c>
      <c r="K34" s="3" t="s">
        <v>4462</v>
      </c>
      <c r="N34" s="3" t="s">
        <v>2</v>
      </c>
      <c r="O34" s="3" t="s">
        <v>4463</v>
      </c>
    </row>
    <row r="35">
      <c r="B35" s="3" t="s">
        <v>2</v>
      </c>
      <c r="C35" s="3" t="s">
        <v>4207</v>
      </c>
      <c r="J35" s="3" t="s">
        <v>4464</v>
      </c>
      <c r="K35" s="3" t="s">
        <v>4460</v>
      </c>
    </row>
    <row r="36">
      <c r="C36" s="3" t="s">
        <v>2</v>
      </c>
      <c r="D36" s="3" t="s">
        <v>4465</v>
      </c>
      <c r="J36" s="3" t="s">
        <v>4466</v>
      </c>
      <c r="K36" s="3" t="s">
        <v>4467</v>
      </c>
    </row>
    <row r="37">
      <c r="D37" s="3" t="s">
        <v>2</v>
      </c>
      <c r="E37" s="3" t="s">
        <v>4468</v>
      </c>
      <c r="L37" s="3" t="s">
        <v>4469</v>
      </c>
    </row>
    <row r="38">
      <c r="B38" s="3"/>
      <c r="C38" s="3"/>
      <c r="D38" s="3" t="s">
        <v>2</v>
      </c>
      <c r="E38" s="3" t="s">
        <v>4470</v>
      </c>
      <c r="L38" s="3" t="s">
        <v>4464</v>
      </c>
      <c r="M38" s="3" t="s">
        <v>4471</v>
      </c>
    </row>
    <row r="39">
      <c r="B39" s="3" t="s">
        <v>2</v>
      </c>
      <c r="C39" s="3" t="s">
        <v>4208</v>
      </c>
    </row>
    <row r="40">
      <c r="C40" s="3" t="s">
        <v>2</v>
      </c>
      <c r="D40" s="3" t="s">
        <v>4472</v>
      </c>
      <c r="H40" s="3" t="s">
        <v>4473</v>
      </c>
      <c r="J40" s="3" t="s">
        <v>2031</v>
      </c>
    </row>
    <row r="41">
      <c r="H41" s="3" t="s">
        <v>4454</v>
      </c>
      <c r="I41" s="3" t="s">
        <v>4462</v>
      </c>
      <c r="J41" s="3" t="s">
        <v>4454</v>
      </c>
      <c r="K41" s="3" t="s">
        <v>4474</v>
      </c>
    </row>
    <row r="42">
      <c r="H42" s="3" t="s">
        <v>4461</v>
      </c>
      <c r="I42" s="3" t="s">
        <v>4460</v>
      </c>
      <c r="J42" s="3" t="s">
        <v>4461</v>
      </c>
      <c r="K42" s="3" t="s">
        <v>4475</v>
      </c>
    </row>
    <row r="43">
      <c r="H43" s="3" t="s">
        <v>4464</v>
      </c>
      <c r="I43" s="3" t="s">
        <v>4471</v>
      </c>
      <c r="J43" s="3" t="s">
        <v>4464</v>
      </c>
      <c r="K43" s="3" t="s">
        <v>4471</v>
      </c>
    </row>
    <row r="44">
      <c r="H44" s="3" t="s">
        <v>4466</v>
      </c>
      <c r="I44" s="3" t="s">
        <v>4476</v>
      </c>
      <c r="J44" s="3" t="s">
        <v>4466</v>
      </c>
      <c r="K44" s="3" t="s">
        <v>4476</v>
      </c>
    </row>
    <row r="46">
      <c r="A46" s="3" t="s">
        <v>2</v>
      </c>
      <c r="B46" s="3" t="s">
        <v>4477</v>
      </c>
    </row>
    <row r="47">
      <c r="B47" s="3" t="s">
        <v>2</v>
      </c>
      <c r="C47" s="3" t="s">
        <v>4478</v>
      </c>
      <c r="F47" s="3" t="s">
        <v>4479</v>
      </c>
    </row>
    <row r="48">
      <c r="B48" s="3" t="s">
        <v>2</v>
      </c>
      <c r="C48" s="3" t="s">
        <v>4480</v>
      </c>
      <c r="F48" s="3" t="s">
        <v>4481</v>
      </c>
    </row>
    <row r="49">
      <c r="B49" s="3" t="s">
        <v>2</v>
      </c>
      <c r="C49" s="3" t="s">
        <v>4482</v>
      </c>
      <c r="F49" s="3" t="s">
        <v>4479</v>
      </c>
    </row>
    <row r="52">
      <c r="A52" s="3" t="s">
        <v>4483</v>
      </c>
    </row>
    <row r="53">
      <c r="A53" s="3" t="s">
        <v>2</v>
      </c>
      <c r="B53" s="3" t="s">
        <v>80</v>
      </c>
      <c r="C53" s="3" t="s">
        <v>4484</v>
      </c>
    </row>
    <row r="54">
      <c r="B54" s="3" t="s">
        <v>2</v>
      </c>
      <c r="C54" s="3" t="s">
        <v>1306</v>
      </c>
      <c r="D54" s="3" t="s">
        <v>4485</v>
      </c>
    </row>
    <row r="55">
      <c r="B55" s="3" t="s">
        <v>2</v>
      </c>
      <c r="C55" s="3" t="s">
        <v>1312</v>
      </c>
      <c r="D55" s="3" t="s">
        <v>4486</v>
      </c>
    </row>
    <row r="56">
      <c r="A56" s="3" t="s">
        <v>2</v>
      </c>
      <c r="B56" s="3" t="s">
        <v>4487</v>
      </c>
      <c r="C56" s="3" t="s">
        <v>4488</v>
      </c>
    </row>
    <row r="57">
      <c r="B57" s="3" t="s">
        <v>2</v>
      </c>
      <c r="C57" s="3" t="s">
        <v>1297</v>
      </c>
      <c r="D57" s="3" t="s">
        <v>4489</v>
      </c>
    </row>
    <row r="58">
      <c r="B58" s="3" t="s">
        <v>2</v>
      </c>
      <c r="C58" s="3" t="s">
        <v>1306</v>
      </c>
      <c r="D58" s="3" t="s">
        <v>4490</v>
      </c>
    </row>
    <row r="59">
      <c r="B59" s="3" t="s">
        <v>2</v>
      </c>
      <c r="C59" s="3" t="s">
        <v>1312</v>
      </c>
      <c r="D59" s="3" t="s">
        <v>4491</v>
      </c>
    </row>
    <row r="60">
      <c r="A60" s="3" t="s">
        <v>2</v>
      </c>
      <c r="B60" s="3" t="s">
        <v>4492</v>
      </c>
      <c r="C60" s="3" t="s">
        <v>4436</v>
      </c>
    </row>
    <row r="61">
      <c r="B61" s="3" t="s">
        <v>2</v>
      </c>
      <c r="C61" s="3" t="s">
        <v>1297</v>
      </c>
      <c r="D61" s="3" t="s">
        <v>4493</v>
      </c>
      <c r="G61" s="3" t="s">
        <v>4494</v>
      </c>
    </row>
    <row r="62">
      <c r="B62" s="3" t="s">
        <v>2</v>
      </c>
      <c r="C62" s="3" t="s">
        <v>1306</v>
      </c>
      <c r="D62" s="3" t="s">
        <v>268</v>
      </c>
      <c r="G62" s="3" t="s">
        <v>4495</v>
      </c>
    </row>
    <row r="63">
      <c r="B63" s="3" t="s">
        <v>2</v>
      </c>
      <c r="C63" s="3" t="s">
        <v>1312</v>
      </c>
      <c r="D63" s="3" t="s">
        <v>4496</v>
      </c>
      <c r="G63" s="3" t="s">
        <v>4497</v>
      </c>
    </row>
    <row r="64">
      <c r="B64" s="3" t="s">
        <v>2</v>
      </c>
      <c r="C64" s="3" t="s">
        <v>1320</v>
      </c>
      <c r="D64" s="3" t="s">
        <v>4498</v>
      </c>
      <c r="G64" s="3" t="s">
        <v>4499</v>
      </c>
    </row>
    <row r="65">
      <c r="A65" s="3" t="s">
        <v>2</v>
      </c>
      <c r="B65" s="3" t="s">
        <v>4500</v>
      </c>
      <c r="C65" s="3" t="s">
        <v>4484</v>
      </c>
    </row>
    <row r="66">
      <c r="B66" s="3" t="s">
        <v>2</v>
      </c>
      <c r="C66" s="3" t="s">
        <v>1306</v>
      </c>
      <c r="D66" s="3" t="s">
        <v>268</v>
      </c>
      <c r="G66" s="3" t="s">
        <v>4501</v>
      </c>
    </row>
    <row r="67">
      <c r="A67" s="3"/>
      <c r="B67" s="3" t="s">
        <v>2</v>
      </c>
      <c r="C67" s="3" t="s">
        <v>1312</v>
      </c>
      <c r="D67" s="3" t="s">
        <v>4502</v>
      </c>
      <c r="G67" s="3" t="s">
        <v>4503</v>
      </c>
    </row>
    <row r="68">
      <c r="A68" s="3" t="s">
        <v>2</v>
      </c>
      <c r="B68" s="3" t="s">
        <v>4504</v>
      </c>
    </row>
    <row r="69">
      <c r="B69" s="3" t="s">
        <v>2</v>
      </c>
      <c r="C69" s="3" t="s">
        <v>4505</v>
      </c>
    </row>
    <row r="70">
      <c r="B70" s="3" t="s">
        <v>2</v>
      </c>
      <c r="C70" s="3" t="s">
        <v>12</v>
      </c>
    </row>
    <row r="71">
      <c r="B71" s="3" t="s">
        <v>2</v>
      </c>
      <c r="C71" s="3" t="s">
        <v>272</v>
      </c>
    </row>
    <row r="72">
      <c r="B72" s="3" t="s">
        <v>2</v>
      </c>
      <c r="C72" s="3" t="s">
        <v>825</v>
      </c>
    </row>
    <row r="73">
      <c r="B73" s="3" t="s">
        <v>2</v>
      </c>
      <c r="C73" s="3" t="s">
        <v>767</v>
      </c>
    </row>
    <row r="86">
      <c r="G86" s="3"/>
    </row>
  </sheetData>
  <mergeCells count="20">
    <mergeCell ref="D5:E5"/>
    <mergeCell ref="F5:H5"/>
    <mergeCell ref="D4:E4"/>
    <mergeCell ref="D6:E6"/>
    <mergeCell ref="D7:E7"/>
    <mergeCell ref="D9:G9"/>
    <mergeCell ref="C17:C18"/>
    <mergeCell ref="F6:H6"/>
    <mergeCell ref="I6:L6"/>
    <mergeCell ref="F7:H7"/>
    <mergeCell ref="I7:L7"/>
    <mergeCell ref="J9:K9"/>
    <mergeCell ref="L9:M9"/>
    <mergeCell ref="D3:E3"/>
    <mergeCell ref="F3:H3"/>
    <mergeCell ref="I3:L3"/>
    <mergeCell ref="N3:N6"/>
    <mergeCell ref="F4:H4"/>
    <mergeCell ref="I4:L4"/>
    <mergeCell ref="I5:L5"/>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3" width="5.88"/>
    <col customWidth="1" min="4" max="4" width="6.25"/>
    <col customWidth="1" min="5" max="5" width="10.13"/>
    <col customWidth="1" min="8" max="8" width="9.25"/>
    <col customWidth="1" min="10" max="10" width="9.88"/>
    <col customWidth="1" min="11" max="11" width="43.63"/>
    <col customWidth="1" min="12" max="12" width="20.75"/>
    <col customWidth="1" min="15" max="15" width="13.25"/>
  </cols>
  <sheetData>
    <row r="1">
      <c r="A1" s="71" t="s">
        <v>2539</v>
      </c>
      <c r="B1" s="71" t="s">
        <v>4506</v>
      </c>
      <c r="C1" s="71" t="s">
        <v>4507</v>
      </c>
      <c r="D1" s="71" t="s">
        <v>2540</v>
      </c>
      <c r="E1" s="71" t="s">
        <v>4015</v>
      </c>
      <c r="F1" s="232" t="s">
        <v>1187</v>
      </c>
      <c r="G1" s="71" t="s">
        <v>4014</v>
      </c>
      <c r="H1" s="71" t="s">
        <v>1114</v>
      </c>
      <c r="I1" s="71" t="s">
        <v>4016</v>
      </c>
      <c r="J1" s="71" t="s">
        <v>4017</v>
      </c>
      <c r="K1" s="232" t="s">
        <v>335</v>
      </c>
      <c r="L1" s="71" t="s">
        <v>4018</v>
      </c>
      <c r="M1" s="71" t="s">
        <v>4508</v>
      </c>
      <c r="N1" s="71" t="s">
        <v>4509</v>
      </c>
      <c r="O1" s="71" t="s">
        <v>4510</v>
      </c>
      <c r="P1" s="71" t="s">
        <v>4511</v>
      </c>
      <c r="Q1" s="71" t="s">
        <v>4512</v>
      </c>
      <c r="R1" s="71" t="s">
        <v>4513</v>
      </c>
      <c r="S1" s="71" t="s">
        <v>4514</v>
      </c>
      <c r="T1" s="71" t="s">
        <v>4515</v>
      </c>
      <c r="U1" s="71" t="s">
        <v>4516</v>
      </c>
      <c r="V1" s="71" t="s">
        <v>4517</v>
      </c>
      <c r="W1" s="71" t="s">
        <v>4518</v>
      </c>
      <c r="X1" s="71" t="s">
        <v>4519</v>
      </c>
      <c r="Y1" s="71" t="s">
        <v>4520</v>
      </c>
      <c r="Z1" s="71" t="s">
        <v>4521</v>
      </c>
      <c r="AA1" s="71" t="s">
        <v>4522</v>
      </c>
      <c r="AB1" s="73">
        <v>1.0</v>
      </c>
    </row>
    <row r="2">
      <c r="A2" s="13">
        <v>1.0</v>
      </c>
      <c r="B2" s="13">
        <v>0.0</v>
      </c>
      <c r="C2" s="13"/>
      <c r="D2" s="13" t="s">
        <v>4523</v>
      </c>
      <c r="E2" s="413" t="s">
        <v>4524</v>
      </c>
      <c r="F2" s="13" t="s">
        <v>4525</v>
      </c>
      <c r="G2" s="13" t="s">
        <v>1005</v>
      </c>
      <c r="H2" s="13" t="s">
        <v>1005</v>
      </c>
      <c r="I2" s="13" t="s">
        <v>4526</v>
      </c>
      <c r="J2" s="413" t="s">
        <v>4527</v>
      </c>
      <c r="K2" s="13" t="s">
        <v>4528</v>
      </c>
      <c r="L2" s="13" t="s">
        <v>4529</v>
      </c>
      <c r="M2" s="13" t="s">
        <v>4530</v>
      </c>
      <c r="N2" s="13" t="s">
        <v>1005</v>
      </c>
      <c r="O2" s="13"/>
      <c r="P2" s="13" t="s">
        <v>4531</v>
      </c>
      <c r="Q2" s="13" t="s">
        <v>1005</v>
      </c>
      <c r="R2" s="13" t="s">
        <v>1005</v>
      </c>
      <c r="S2" s="13" t="s">
        <v>4532</v>
      </c>
      <c r="T2" s="13" t="s">
        <v>1005</v>
      </c>
      <c r="U2" s="13" t="s">
        <v>1005</v>
      </c>
      <c r="V2" s="16"/>
      <c r="W2" s="16"/>
      <c r="X2" s="16"/>
      <c r="Y2" s="16"/>
      <c r="Z2" s="16"/>
      <c r="AA2" s="16"/>
      <c r="AB2" s="16"/>
    </row>
    <row r="3">
      <c r="A3" s="90">
        <v>1.0</v>
      </c>
      <c r="B3" s="90">
        <v>1.0</v>
      </c>
      <c r="C3" s="90">
        <v>1.0</v>
      </c>
      <c r="D3" s="90" t="s">
        <v>1190</v>
      </c>
      <c r="E3" s="414" t="s">
        <v>4524</v>
      </c>
      <c r="F3" s="90" t="s">
        <v>4530</v>
      </c>
      <c r="G3" s="90" t="s">
        <v>1005</v>
      </c>
      <c r="H3" s="90" t="s">
        <v>1005</v>
      </c>
      <c r="I3" s="90" t="s">
        <v>1005</v>
      </c>
      <c r="J3" s="414" t="s">
        <v>4527</v>
      </c>
      <c r="K3" s="90" t="s">
        <v>4533</v>
      </c>
      <c r="L3" s="90" t="s">
        <v>1005</v>
      </c>
      <c r="M3" s="90"/>
      <c r="N3" s="90"/>
      <c r="O3" s="90"/>
      <c r="P3" s="90"/>
      <c r="Q3" s="90"/>
      <c r="R3" s="90"/>
      <c r="S3" s="90"/>
      <c r="T3" s="90"/>
      <c r="U3" s="91"/>
      <c r="V3" s="90"/>
      <c r="W3" s="90"/>
      <c r="X3" s="91"/>
      <c r="Y3" s="91"/>
      <c r="Z3" s="90"/>
      <c r="AA3" s="91"/>
      <c r="AB3" s="91"/>
    </row>
    <row r="4">
      <c r="A4" s="90">
        <v>1.0</v>
      </c>
      <c r="B4" s="90">
        <v>2.0</v>
      </c>
      <c r="C4" s="90">
        <v>1.0</v>
      </c>
      <c r="D4" s="90" t="s">
        <v>1190</v>
      </c>
      <c r="E4" s="414" t="s">
        <v>4524</v>
      </c>
      <c r="F4" s="90" t="s">
        <v>4531</v>
      </c>
      <c r="G4" s="90" t="s">
        <v>1005</v>
      </c>
      <c r="H4" s="90" t="s">
        <v>1005</v>
      </c>
      <c r="I4" s="90" t="s">
        <v>1005</v>
      </c>
      <c r="J4" s="414" t="s">
        <v>4527</v>
      </c>
      <c r="K4" s="90" t="s">
        <v>4534</v>
      </c>
      <c r="L4" s="90" t="s">
        <v>1005</v>
      </c>
      <c r="M4" s="90"/>
      <c r="N4" s="90"/>
      <c r="O4" s="90"/>
      <c r="P4" s="90"/>
      <c r="Q4" s="90"/>
      <c r="R4" s="90"/>
      <c r="S4" s="90"/>
      <c r="T4" s="90"/>
      <c r="U4" s="91"/>
      <c r="V4" s="90"/>
      <c r="W4" s="90"/>
      <c r="X4" s="91"/>
      <c r="Y4" s="91"/>
      <c r="Z4" s="90"/>
      <c r="AA4" s="91"/>
      <c r="AB4" s="91"/>
    </row>
    <row r="5">
      <c r="A5" s="90">
        <v>1.0</v>
      </c>
      <c r="B5" s="90">
        <v>3.0</v>
      </c>
      <c r="C5" s="90">
        <v>1.0</v>
      </c>
      <c r="D5" s="90" t="s">
        <v>1190</v>
      </c>
      <c r="E5" s="414" t="s">
        <v>4524</v>
      </c>
      <c r="F5" s="90" t="s">
        <v>4535</v>
      </c>
      <c r="G5" s="90" t="s">
        <v>1005</v>
      </c>
      <c r="H5" s="90" t="s">
        <v>1005</v>
      </c>
      <c r="I5" s="90" t="s">
        <v>1005</v>
      </c>
      <c r="J5" s="414" t="s">
        <v>4527</v>
      </c>
      <c r="K5" s="90" t="s">
        <v>4536</v>
      </c>
      <c r="L5" s="90" t="s">
        <v>1005</v>
      </c>
      <c r="M5" s="90"/>
      <c r="N5" s="90"/>
      <c r="O5" s="90"/>
      <c r="P5" s="90"/>
      <c r="Q5" s="90"/>
      <c r="R5" s="90"/>
      <c r="S5" s="90"/>
      <c r="T5" s="90"/>
      <c r="U5" s="91"/>
      <c r="V5" s="90"/>
      <c r="W5" s="90"/>
      <c r="X5" s="91"/>
      <c r="Y5" s="91"/>
      <c r="Z5" s="90"/>
      <c r="AA5" s="91"/>
      <c r="AB5" s="91"/>
    </row>
    <row r="6">
      <c r="A6" s="90">
        <v>1.0</v>
      </c>
      <c r="B6" s="90">
        <v>3.0</v>
      </c>
      <c r="C6" s="90">
        <v>2.0</v>
      </c>
      <c r="D6" s="90" t="s">
        <v>1190</v>
      </c>
      <c r="E6" s="414" t="s">
        <v>4524</v>
      </c>
      <c r="F6" s="90" t="s">
        <v>4537</v>
      </c>
      <c r="G6" s="90" t="s">
        <v>1005</v>
      </c>
      <c r="H6" s="90" t="s">
        <v>1005</v>
      </c>
      <c r="I6" s="90" t="s">
        <v>1005</v>
      </c>
      <c r="J6" s="414" t="s">
        <v>4527</v>
      </c>
      <c r="K6" s="90" t="s">
        <v>4538</v>
      </c>
      <c r="L6" s="90" t="s">
        <v>4539</v>
      </c>
      <c r="M6" s="90"/>
      <c r="N6" s="90"/>
      <c r="O6" s="90"/>
      <c r="P6" s="90"/>
      <c r="Q6" s="90"/>
      <c r="R6" s="90"/>
      <c r="S6" s="90"/>
      <c r="T6" s="90"/>
      <c r="U6" s="91"/>
      <c r="V6" s="90"/>
      <c r="W6" s="90"/>
      <c r="X6" s="91"/>
      <c r="Y6" s="91"/>
      <c r="Z6" s="90"/>
      <c r="AA6" s="91"/>
      <c r="AB6" s="91"/>
    </row>
    <row r="7">
      <c r="A7" s="13">
        <v>2.0</v>
      </c>
      <c r="B7" s="13"/>
      <c r="C7" s="13"/>
      <c r="D7" s="13" t="s">
        <v>4523</v>
      </c>
      <c r="E7" s="413" t="s">
        <v>4524</v>
      </c>
      <c r="F7" s="13" t="s">
        <v>4540</v>
      </c>
      <c r="G7" s="13" t="s">
        <v>1005</v>
      </c>
      <c r="H7" s="13" t="s">
        <v>1005</v>
      </c>
      <c r="I7" s="13" t="s">
        <v>1005</v>
      </c>
      <c r="J7" s="413" t="s">
        <v>4527</v>
      </c>
      <c r="K7" s="13" t="s">
        <v>4541</v>
      </c>
      <c r="L7" s="13" t="s">
        <v>1005</v>
      </c>
      <c r="M7" s="13" t="s">
        <v>4542</v>
      </c>
      <c r="N7" s="13" t="s">
        <v>1005</v>
      </c>
      <c r="O7" s="13" t="s">
        <v>4543</v>
      </c>
      <c r="P7" s="13" t="s">
        <v>4544</v>
      </c>
      <c r="Q7" s="13" t="s">
        <v>1005</v>
      </c>
      <c r="R7" s="13" t="s">
        <v>4543</v>
      </c>
      <c r="S7" s="13" t="s">
        <v>4545</v>
      </c>
      <c r="T7" s="13" t="s">
        <v>4546</v>
      </c>
      <c r="U7" s="16"/>
      <c r="V7" s="13" t="s">
        <v>4547</v>
      </c>
      <c r="W7" s="13" t="s">
        <v>4546</v>
      </c>
      <c r="X7" s="16"/>
      <c r="Y7" s="16"/>
      <c r="Z7" s="13"/>
      <c r="AA7" s="16"/>
      <c r="AB7" s="16"/>
    </row>
    <row r="8">
      <c r="A8" s="90">
        <v>2.0</v>
      </c>
      <c r="B8" s="90">
        <v>1.0</v>
      </c>
      <c r="C8" s="90">
        <v>1.0</v>
      </c>
      <c r="D8" s="90" t="s">
        <v>1190</v>
      </c>
      <c r="E8" s="414" t="s">
        <v>4524</v>
      </c>
      <c r="F8" s="90" t="s">
        <v>4548</v>
      </c>
      <c r="G8" s="90" t="s">
        <v>1005</v>
      </c>
      <c r="H8" s="90" t="s">
        <v>1005</v>
      </c>
      <c r="I8" s="90" t="s">
        <v>1005</v>
      </c>
      <c r="J8" s="414" t="s">
        <v>4527</v>
      </c>
      <c r="K8" s="90" t="s">
        <v>4549</v>
      </c>
      <c r="L8" s="90" t="s">
        <v>1005</v>
      </c>
      <c r="M8" s="90"/>
      <c r="N8" s="90"/>
      <c r="O8" s="90"/>
      <c r="P8" s="90"/>
      <c r="Q8" s="90"/>
      <c r="R8" s="90"/>
      <c r="S8" s="90"/>
      <c r="T8" s="90"/>
      <c r="U8" s="90"/>
      <c r="V8" s="91"/>
      <c r="W8" s="91"/>
      <c r="X8" s="91"/>
      <c r="Y8" s="91"/>
      <c r="Z8" s="91"/>
      <c r="AA8" s="91"/>
      <c r="AB8" s="91"/>
    </row>
    <row r="9">
      <c r="A9" s="90">
        <v>2.0</v>
      </c>
      <c r="B9" s="90">
        <v>1.0</v>
      </c>
      <c r="C9" s="90">
        <v>2.0</v>
      </c>
      <c r="D9" s="90" t="s">
        <v>1190</v>
      </c>
      <c r="E9" s="414" t="s">
        <v>4524</v>
      </c>
      <c r="F9" s="90" t="s">
        <v>4550</v>
      </c>
      <c r="G9" s="90" t="s">
        <v>1005</v>
      </c>
      <c r="H9" s="90" t="s">
        <v>1005</v>
      </c>
      <c r="I9" s="90" t="s">
        <v>1005</v>
      </c>
      <c r="J9" s="414" t="s">
        <v>4527</v>
      </c>
      <c r="K9" s="90" t="s">
        <v>4551</v>
      </c>
      <c r="L9" s="90" t="s">
        <v>1005</v>
      </c>
      <c r="M9" s="90"/>
      <c r="N9" s="90"/>
      <c r="O9" s="90"/>
      <c r="P9" s="90"/>
      <c r="Q9" s="90"/>
      <c r="R9" s="90"/>
      <c r="S9" s="90"/>
      <c r="T9" s="90"/>
      <c r="U9" s="90"/>
      <c r="V9" s="91"/>
      <c r="W9" s="91"/>
      <c r="X9" s="91"/>
      <c r="Y9" s="91"/>
      <c r="Z9" s="91"/>
      <c r="AA9" s="91"/>
      <c r="AB9" s="91"/>
    </row>
    <row r="10">
      <c r="A10" s="90">
        <v>2.0</v>
      </c>
      <c r="B10" s="90">
        <v>1.0</v>
      </c>
      <c r="C10" s="90">
        <v>3.0</v>
      </c>
      <c r="D10" s="90" t="s">
        <v>1190</v>
      </c>
      <c r="E10" s="414" t="s">
        <v>4524</v>
      </c>
      <c r="F10" s="90" t="s">
        <v>4552</v>
      </c>
      <c r="G10" s="90" t="s">
        <v>1005</v>
      </c>
      <c r="H10" s="90" t="s">
        <v>1005</v>
      </c>
      <c r="I10" s="90" t="s">
        <v>1005</v>
      </c>
      <c r="J10" s="414" t="s">
        <v>4527</v>
      </c>
      <c r="K10" s="90" t="s">
        <v>4553</v>
      </c>
      <c r="L10" s="90" t="s">
        <v>1005</v>
      </c>
      <c r="M10" s="90"/>
      <c r="N10" s="90"/>
      <c r="O10" s="90"/>
      <c r="P10" s="90"/>
      <c r="Q10" s="90"/>
      <c r="R10" s="90"/>
      <c r="S10" s="90"/>
      <c r="T10" s="90"/>
      <c r="U10" s="90"/>
      <c r="V10" s="91"/>
      <c r="W10" s="91"/>
      <c r="X10" s="91"/>
      <c r="Y10" s="91"/>
      <c r="Z10" s="91"/>
      <c r="AA10" s="91"/>
      <c r="AB10" s="91"/>
    </row>
    <row r="11">
      <c r="A11" s="90">
        <v>2.0</v>
      </c>
      <c r="B11" s="90">
        <v>2.0</v>
      </c>
      <c r="C11" s="90">
        <v>1.0</v>
      </c>
      <c r="D11" s="90" t="s">
        <v>1190</v>
      </c>
      <c r="E11" s="414" t="s">
        <v>4524</v>
      </c>
      <c r="F11" s="90" t="s">
        <v>4542</v>
      </c>
      <c r="G11" s="90" t="s">
        <v>1005</v>
      </c>
      <c r="H11" s="90" t="s">
        <v>1005</v>
      </c>
      <c r="I11" s="90" t="s">
        <v>1005</v>
      </c>
      <c r="J11" s="414" t="s">
        <v>4527</v>
      </c>
      <c r="K11" s="90" t="s">
        <v>1005</v>
      </c>
      <c r="L11" s="90" t="s">
        <v>1005</v>
      </c>
      <c r="M11" s="90"/>
      <c r="N11" s="90"/>
      <c r="O11" s="90"/>
      <c r="P11" s="90"/>
      <c r="Q11" s="90"/>
      <c r="R11" s="90"/>
      <c r="S11" s="90"/>
      <c r="T11" s="90"/>
      <c r="U11" s="90"/>
      <c r="V11" s="91"/>
      <c r="W11" s="91"/>
      <c r="X11" s="91"/>
      <c r="Y11" s="91"/>
      <c r="Z11" s="91"/>
      <c r="AA11" s="91"/>
      <c r="AB11" s="91"/>
    </row>
    <row r="12">
      <c r="A12" s="90">
        <v>2.0</v>
      </c>
      <c r="B12" s="90">
        <v>3.0</v>
      </c>
      <c r="C12" s="90">
        <v>1.0</v>
      </c>
      <c r="D12" s="90" t="s">
        <v>1190</v>
      </c>
      <c r="E12" s="414" t="s">
        <v>4524</v>
      </c>
      <c r="F12" s="90" t="s">
        <v>4554</v>
      </c>
      <c r="G12" s="90" t="s">
        <v>1005</v>
      </c>
      <c r="H12" s="90" t="s">
        <v>1005</v>
      </c>
      <c r="I12" s="90" t="s">
        <v>1005</v>
      </c>
      <c r="J12" s="414" t="s">
        <v>4527</v>
      </c>
      <c r="K12" s="90" t="s">
        <v>1005</v>
      </c>
      <c r="L12" s="90" t="s">
        <v>1005</v>
      </c>
      <c r="M12" s="90"/>
      <c r="N12" s="90"/>
      <c r="O12" s="90"/>
      <c r="P12" s="90"/>
      <c r="Q12" s="90"/>
      <c r="R12" s="90"/>
      <c r="S12" s="90"/>
      <c r="T12" s="90"/>
      <c r="U12" s="90"/>
      <c r="V12" s="91"/>
      <c r="W12" s="91"/>
      <c r="X12" s="91"/>
      <c r="Y12" s="91"/>
      <c r="Z12" s="91"/>
      <c r="AA12" s="91"/>
      <c r="AB12" s="91"/>
    </row>
    <row r="13">
      <c r="A13" s="90">
        <v>2.0</v>
      </c>
      <c r="B13" s="90">
        <v>3.0</v>
      </c>
      <c r="C13" s="90">
        <v>2.0</v>
      </c>
      <c r="D13" s="90" t="s">
        <v>1190</v>
      </c>
      <c r="E13" s="414" t="s">
        <v>4524</v>
      </c>
      <c r="F13" s="90" t="s">
        <v>4555</v>
      </c>
      <c r="G13" s="90" t="s">
        <v>1005</v>
      </c>
      <c r="H13" s="90" t="s">
        <v>1005</v>
      </c>
      <c r="I13" s="90" t="s">
        <v>1005</v>
      </c>
      <c r="J13" s="414" t="s">
        <v>4527</v>
      </c>
      <c r="K13" s="90" t="s">
        <v>1005</v>
      </c>
      <c r="L13" s="90" t="s">
        <v>1005</v>
      </c>
      <c r="M13" s="90"/>
      <c r="N13" s="90"/>
      <c r="O13" s="90"/>
      <c r="P13" s="90"/>
      <c r="Q13" s="90"/>
      <c r="R13" s="90"/>
      <c r="S13" s="90"/>
      <c r="T13" s="90"/>
      <c r="U13" s="90"/>
      <c r="V13" s="91"/>
      <c r="W13" s="91"/>
      <c r="X13" s="91"/>
      <c r="Y13" s="91"/>
      <c r="Z13" s="91"/>
      <c r="AA13" s="91"/>
      <c r="AB13" s="91"/>
    </row>
    <row r="14">
      <c r="A14" s="90">
        <v>2.0</v>
      </c>
      <c r="B14" s="90">
        <v>4.0</v>
      </c>
      <c r="C14" s="90">
        <v>1.0</v>
      </c>
      <c r="D14" s="90" t="s">
        <v>1190</v>
      </c>
      <c r="E14" s="414" t="s">
        <v>4524</v>
      </c>
      <c r="F14" s="90" t="s">
        <v>4556</v>
      </c>
      <c r="G14" s="90" t="s">
        <v>1005</v>
      </c>
      <c r="H14" s="90" t="s">
        <v>1005</v>
      </c>
      <c r="I14" s="90" t="s">
        <v>1005</v>
      </c>
      <c r="J14" s="414" t="s">
        <v>4527</v>
      </c>
      <c r="K14" s="90" t="s">
        <v>1005</v>
      </c>
      <c r="L14" s="90" t="s">
        <v>1005</v>
      </c>
      <c r="M14" s="90"/>
      <c r="N14" s="90"/>
      <c r="O14" s="90"/>
      <c r="P14" s="90"/>
      <c r="Q14" s="90"/>
      <c r="R14" s="90"/>
      <c r="S14" s="90"/>
      <c r="T14" s="90"/>
      <c r="U14" s="90"/>
      <c r="V14" s="91"/>
      <c r="W14" s="91"/>
      <c r="X14" s="91"/>
      <c r="Y14" s="91"/>
      <c r="Z14" s="91"/>
      <c r="AA14" s="91"/>
      <c r="AB14" s="91"/>
    </row>
    <row r="15">
      <c r="A15" s="90">
        <v>2.0</v>
      </c>
      <c r="B15" s="90">
        <v>4.0</v>
      </c>
      <c r="C15" s="90">
        <v>2.0</v>
      </c>
      <c r="D15" s="90" t="s">
        <v>1190</v>
      </c>
      <c r="E15" s="414" t="s">
        <v>4524</v>
      </c>
      <c r="F15" s="90" t="s">
        <v>4557</v>
      </c>
      <c r="G15" s="90" t="s">
        <v>1005</v>
      </c>
      <c r="H15" s="90" t="s">
        <v>1005</v>
      </c>
      <c r="I15" s="90" t="s">
        <v>1005</v>
      </c>
      <c r="J15" s="414" t="s">
        <v>4527</v>
      </c>
      <c r="K15" s="90" t="s">
        <v>1005</v>
      </c>
      <c r="L15" s="90" t="s">
        <v>1005</v>
      </c>
      <c r="M15" s="90"/>
      <c r="N15" s="90"/>
      <c r="O15" s="90"/>
      <c r="P15" s="90"/>
      <c r="Q15" s="90"/>
      <c r="R15" s="90"/>
      <c r="S15" s="90"/>
      <c r="T15" s="90"/>
      <c r="U15" s="90"/>
      <c r="V15" s="91"/>
      <c r="W15" s="91"/>
      <c r="X15" s="91"/>
      <c r="Y15" s="91"/>
      <c r="Z15" s="91"/>
      <c r="AA15" s="91"/>
      <c r="AB15" s="91"/>
    </row>
    <row r="16">
      <c r="A16" s="3">
        <v>3.0</v>
      </c>
      <c r="B16" s="3"/>
      <c r="C16" s="3"/>
      <c r="D16" s="3" t="s">
        <v>4523</v>
      </c>
      <c r="E16" s="8" t="s">
        <v>4524</v>
      </c>
      <c r="F16" s="3" t="s">
        <v>4558</v>
      </c>
      <c r="G16" s="3" t="s">
        <v>1005</v>
      </c>
      <c r="H16" s="3" t="s">
        <v>1005</v>
      </c>
      <c r="I16" s="3" t="s">
        <v>1005</v>
      </c>
      <c r="J16" s="8" t="s">
        <v>4527</v>
      </c>
      <c r="K16" s="3" t="s">
        <v>1005</v>
      </c>
      <c r="L16" s="3" t="s">
        <v>1005</v>
      </c>
    </row>
    <row r="17">
      <c r="A17" s="3">
        <v>4.0</v>
      </c>
      <c r="B17" s="3"/>
      <c r="C17" s="3"/>
      <c r="D17" s="3" t="s">
        <v>4523</v>
      </c>
      <c r="E17" s="8" t="s">
        <v>4524</v>
      </c>
      <c r="F17" s="3" t="s">
        <v>4559</v>
      </c>
      <c r="G17" s="3" t="s">
        <v>1005</v>
      </c>
      <c r="H17" s="3" t="s">
        <v>1005</v>
      </c>
      <c r="I17" s="3" t="s">
        <v>1005</v>
      </c>
      <c r="J17" s="8" t="s">
        <v>4527</v>
      </c>
      <c r="K17" s="3" t="s">
        <v>1005</v>
      </c>
      <c r="L17" s="3" t="s">
        <v>1005</v>
      </c>
    </row>
    <row r="18">
      <c r="A18" s="3">
        <v>5.0</v>
      </c>
      <c r="B18" s="3"/>
      <c r="C18" s="3"/>
      <c r="D18" s="3" t="s">
        <v>4523</v>
      </c>
      <c r="E18" s="8" t="s">
        <v>4524</v>
      </c>
      <c r="F18" s="3" t="s">
        <v>4560</v>
      </c>
      <c r="G18" s="3" t="s">
        <v>1005</v>
      </c>
      <c r="H18" s="3" t="s">
        <v>1005</v>
      </c>
      <c r="I18" s="3" t="s">
        <v>1005</v>
      </c>
      <c r="J18" s="8" t="s">
        <v>4527</v>
      </c>
      <c r="K18" s="3" t="s">
        <v>1005</v>
      </c>
      <c r="L18" s="3" t="s">
        <v>1005</v>
      </c>
    </row>
    <row r="19">
      <c r="A19" s="3">
        <v>6.0</v>
      </c>
      <c r="B19" s="3"/>
      <c r="C19" s="3"/>
      <c r="D19" s="3" t="s">
        <v>4523</v>
      </c>
      <c r="E19" s="8" t="s">
        <v>4524</v>
      </c>
      <c r="F19" s="3" t="s">
        <v>1005</v>
      </c>
      <c r="G19" s="3" t="s">
        <v>1005</v>
      </c>
      <c r="H19" s="3" t="s">
        <v>1005</v>
      </c>
      <c r="I19" s="3" t="s">
        <v>1005</v>
      </c>
      <c r="J19" s="8" t="s">
        <v>4527</v>
      </c>
      <c r="K19" s="3" t="s">
        <v>1005</v>
      </c>
      <c r="L19" s="3" t="s">
        <v>1005</v>
      </c>
    </row>
    <row r="20">
      <c r="A20" s="3">
        <v>7.0</v>
      </c>
      <c r="B20" s="3"/>
      <c r="C20" s="3"/>
      <c r="D20" s="3" t="s">
        <v>4523</v>
      </c>
      <c r="E20" s="8" t="s">
        <v>4524</v>
      </c>
      <c r="F20" s="3" t="s">
        <v>1005</v>
      </c>
      <c r="G20" s="3" t="s">
        <v>1005</v>
      </c>
      <c r="H20" s="3" t="s">
        <v>1005</v>
      </c>
      <c r="I20" s="3" t="s">
        <v>1005</v>
      </c>
      <c r="J20" s="8" t="s">
        <v>4527</v>
      </c>
      <c r="K20" s="3" t="s">
        <v>1005</v>
      </c>
      <c r="L20" s="3" t="s">
        <v>1005</v>
      </c>
    </row>
    <row r="21">
      <c r="A21" s="3">
        <v>8.0</v>
      </c>
      <c r="B21" s="3"/>
      <c r="C21" s="3"/>
      <c r="D21" s="3" t="s">
        <v>4523</v>
      </c>
      <c r="E21" s="8" t="s">
        <v>4524</v>
      </c>
      <c r="F21" s="3" t="s">
        <v>1005</v>
      </c>
      <c r="G21" s="3" t="s">
        <v>1005</v>
      </c>
      <c r="H21" s="3" t="s">
        <v>1005</v>
      </c>
      <c r="I21" s="3" t="s">
        <v>1005</v>
      </c>
      <c r="J21" s="8" t="s">
        <v>4527</v>
      </c>
      <c r="K21" s="3" t="s">
        <v>1005</v>
      </c>
      <c r="L21" s="3" t="s">
        <v>1005</v>
      </c>
    </row>
    <row r="22">
      <c r="A22" s="3">
        <v>9.0</v>
      </c>
      <c r="B22" s="3"/>
      <c r="C22" s="3"/>
      <c r="D22" s="3" t="s">
        <v>4523</v>
      </c>
      <c r="E22" s="8" t="s">
        <v>4524</v>
      </c>
      <c r="F22" s="3" t="s">
        <v>1005</v>
      </c>
      <c r="G22" s="3" t="s">
        <v>1005</v>
      </c>
      <c r="H22" s="3" t="s">
        <v>1005</v>
      </c>
      <c r="I22" s="3" t="s">
        <v>1005</v>
      </c>
      <c r="J22" s="8" t="s">
        <v>4527</v>
      </c>
      <c r="K22" s="3" t="s">
        <v>1005</v>
      </c>
      <c r="L22" s="3" t="s">
        <v>1005</v>
      </c>
    </row>
    <row r="23">
      <c r="A23" s="3">
        <v>10.0</v>
      </c>
      <c r="B23" s="3"/>
      <c r="C23" s="3"/>
      <c r="D23" s="3" t="s">
        <v>4523</v>
      </c>
      <c r="E23" s="8" t="s">
        <v>4524</v>
      </c>
      <c r="F23" s="3" t="s">
        <v>1005</v>
      </c>
      <c r="G23" s="3" t="s">
        <v>1005</v>
      </c>
      <c r="H23" s="3" t="s">
        <v>1005</v>
      </c>
      <c r="I23" s="3" t="s">
        <v>1005</v>
      </c>
      <c r="J23" s="8" t="s">
        <v>4527</v>
      </c>
      <c r="K23" s="3" t="s">
        <v>1005</v>
      </c>
      <c r="L23" s="3" t="s">
        <v>1005</v>
      </c>
    </row>
    <row r="24">
      <c r="A24" s="3">
        <v>1001.0</v>
      </c>
      <c r="B24" s="3"/>
      <c r="C24" s="3"/>
      <c r="D24" s="3" t="s">
        <v>1193</v>
      </c>
      <c r="E24" s="8" t="s">
        <v>4524</v>
      </c>
      <c r="F24" s="3" t="s">
        <v>965</v>
      </c>
      <c r="G24" s="3" t="s">
        <v>1005</v>
      </c>
      <c r="H24" s="3" t="s">
        <v>1005</v>
      </c>
      <c r="I24" s="3" t="s">
        <v>1005</v>
      </c>
      <c r="J24" s="8" t="s">
        <v>4527</v>
      </c>
      <c r="K24" s="3" t="s">
        <v>1005</v>
      </c>
      <c r="L24" s="3" t="s">
        <v>1005</v>
      </c>
    </row>
    <row r="25">
      <c r="A25" s="3">
        <v>1002.0</v>
      </c>
      <c r="B25" s="3"/>
      <c r="C25" s="3"/>
      <c r="D25" s="3" t="s">
        <v>1193</v>
      </c>
      <c r="E25" s="8" t="s">
        <v>4524</v>
      </c>
      <c r="F25" s="3" t="s">
        <v>4561</v>
      </c>
      <c r="G25" s="3" t="s">
        <v>1005</v>
      </c>
      <c r="H25" s="3" t="s">
        <v>1005</v>
      </c>
      <c r="I25" s="3" t="s">
        <v>1005</v>
      </c>
      <c r="J25" s="8" t="s">
        <v>4527</v>
      </c>
      <c r="K25" s="3" t="s">
        <v>1005</v>
      </c>
      <c r="L25" s="3" t="s">
        <v>1005</v>
      </c>
    </row>
    <row r="26">
      <c r="A26" s="3">
        <v>1003.0</v>
      </c>
      <c r="B26" s="3"/>
      <c r="C26" s="3"/>
      <c r="D26" s="3" t="s">
        <v>1193</v>
      </c>
      <c r="E26" s="8" t="s">
        <v>4524</v>
      </c>
      <c r="F26" s="3" t="s">
        <v>1312</v>
      </c>
      <c r="G26" s="3" t="s">
        <v>1005</v>
      </c>
      <c r="H26" s="3" t="s">
        <v>1005</v>
      </c>
      <c r="I26" s="3" t="s">
        <v>1005</v>
      </c>
      <c r="J26" s="8" t="s">
        <v>4527</v>
      </c>
      <c r="K26" s="3" t="s">
        <v>1005</v>
      </c>
      <c r="L26" s="3" t="s">
        <v>1005</v>
      </c>
    </row>
    <row r="27">
      <c r="A27" s="3">
        <v>1004.0</v>
      </c>
      <c r="B27" s="3"/>
      <c r="C27" s="3"/>
      <c r="D27" s="3" t="s">
        <v>1193</v>
      </c>
      <c r="E27" s="8" t="s">
        <v>4524</v>
      </c>
      <c r="F27" s="3" t="s">
        <v>1005</v>
      </c>
      <c r="G27" s="3" t="s">
        <v>1005</v>
      </c>
      <c r="H27" s="3" t="s">
        <v>1005</v>
      </c>
      <c r="I27" s="3" t="s">
        <v>1005</v>
      </c>
      <c r="J27" s="8" t="s">
        <v>4527</v>
      </c>
      <c r="K27" s="3" t="s">
        <v>1005</v>
      </c>
      <c r="L27" s="3" t="s">
        <v>1005</v>
      </c>
    </row>
    <row r="28">
      <c r="A28" s="3">
        <v>1005.0</v>
      </c>
      <c r="B28" s="3"/>
      <c r="C28" s="3"/>
      <c r="D28" s="3" t="s">
        <v>1193</v>
      </c>
      <c r="E28" s="8" t="s">
        <v>4524</v>
      </c>
      <c r="F28" s="3" t="s">
        <v>1005</v>
      </c>
      <c r="G28" s="3" t="s">
        <v>1005</v>
      </c>
      <c r="H28" s="3" t="s">
        <v>1005</v>
      </c>
      <c r="I28" s="3" t="s">
        <v>1005</v>
      </c>
      <c r="J28" s="8" t="s">
        <v>4527</v>
      </c>
      <c r="K28" s="3" t="s">
        <v>1005</v>
      </c>
      <c r="L28" s="3" t="s">
        <v>1005</v>
      </c>
    </row>
    <row r="29">
      <c r="A29" s="3">
        <v>1006.0</v>
      </c>
      <c r="B29" s="3"/>
      <c r="C29" s="3"/>
      <c r="D29" s="3" t="s">
        <v>1193</v>
      </c>
      <c r="E29" s="8" t="s">
        <v>4524</v>
      </c>
      <c r="F29" s="3" t="s">
        <v>1005</v>
      </c>
      <c r="G29" s="3" t="s">
        <v>1005</v>
      </c>
      <c r="H29" s="3" t="s">
        <v>1005</v>
      </c>
      <c r="I29" s="3" t="s">
        <v>1005</v>
      </c>
      <c r="J29" s="8" t="s">
        <v>4527</v>
      </c>
      <c r="K29" s="3" t="s">
        <v>1005</v>
      </c>
      <c r="L29" s="3" t="s">
        <v>1005</v>
      </c>
    </row>
    <row r="30">
      <c r="A30" s="3">
        <v>1007.0</v>
      </c>
      <c r="B30" s="3"/>
      <c r="C30" s="3"/>
      <c r="D30" s="3" t="s">
        <v>1193</v>
      </c>
      <c r="E30" s="8" t="s">
        <v>4524</v>
      </c>
      <c r="F30" s="3" t="s">
        <v>1005</v>
      </c>
      <c r="G30" s="3" t="s">
        <v>1005</v>
      </c>
      <c r="H30" s="3" t="s">
        <v>1005</v>
      </c>
      <c r="I30" s="3" t="s">
        <v>1005</v>
      </c>
      <c r="J30" s="8" t="s">
        <v>4527</v>
      </c>
      <c r="K30" s="3" t="s">
        <v>1005</v>
      </c>
      <c r="L30" s="3" t="s">
        <v>1005</v>
      </c>
    </row>
    <row r="31">
      <c r="A31" s="3">
        <v>1008.0</v>
      </c>
      <c r="B31" s="3"/>
      <c r="C31" s="3"/>
      <c r="D31" s="3" t="s">
        <v>1193</v>
      </c>
      <c r="E31" s="8" t="s">
        <v>4524</v>
      </c>
      <c r="F31" s="3" t="s">
        <v>1005</v>
      </c>
      <c r="G31" s="3" t="s">
        <v>1005</v>
      </c>
      <c r="H31" s="3" t="s">
        <v>1005</v>
      </c>
      <c r="I31" s="3" t="s">
        <v>1005</v>
      </c>
      <c r="J31" s="8" t="s">
        <v>4527</v>
      </c>
      <c r="K31" s="3" t="s">
        <v>1005</v>
      </c>
      <c r="L31" s="3" t="s">
        <v>1005</v>
      </c>
    </row>
    <row r="32">
      <c r="A32" s="3">
        <v>1009.0</v>
      </c>
      <c r="B32" s="3"/>
      <c r="C32" s="3"/>
      <c r="D32" s="3" t="s">
        <v>1193</v>
      </c>
      <c r="E32" s="8" t="s">
        <v>4524</v>
      </c>
      <c r="F32" s="3" t="s">
        <v>1005</v>
      </c>
      <c r="G32" s="3" t="s">
        <v>1005</v>
      </c>
      <c r="H32" s="3" t="s">
        <v>1005</v>
      </c>
      <c r="I32" s="3" t="s">
        <v>1005</v>
      </c>
      <c r="J32" s="8" t="s">
        <v>4527</v>
      </c>
      <c r="K32" s="3" t="s">
        <v>1005</v>
      </c>
      <c r="L32" s="3" t="s">
        <v>1005</v>
      </c>
    </row>
    <row r="33">
      <c r="A33" s="3">
        <v>1010.0</v>
      </c>
      <c r="B33" s="3"/>
      <c r="C33" s="3"/>
      <c r="D33" s="3" t="s">
        <v>1193</v>
      </c>
      <c r="E33" s="8" t="s">
        <v>4524</v>
      </c>
      <c r="F33" s="3" t="s">
        <v>1005</v>
      </c>
      <c r="G33" s="3" t="s">
        <v>1005</v>
      </c>
      <c r="H33" s="3" t="s">
        <v>1005</v>
      </c>
      <c r="I33" s="3" t="s">
        <v>1005</v>
      </c>
      <c r="J33" s="8" t="s">
        <v>4527</v>
      </c>
      <c r="K33" s="3" t="s">
        <v>1005</v>
      </c>
      <c r="L33" s="3" t="s">
        <v>1005</v>
      </c>
    </row>
    <row r="34">
      <c r="A34" s="3">
        <v>2001.0</v>
      </c>
      <c r="B34" s="3"/>
      <c r="C34" s="3"/>
      <c r="D34" s="3" t="s">
        <v>4562</v>
      </c>
      <c r="E34" s="8" t="s">
        <v>4524</v>
      </c>
      <c r="F34" s="3" t="s">
        <v>4563</v>
      </c>
      <c r="G34" s="3" t="s">
        <v>138</v>
      </c>
      <c r="H34" s="3" t="s">
        <v>1005</v>
      </c>
      <c r="I34" s="3" t="s">
        <v>1005</v>
      </c>
      <c r="J34" s="8" t="s">
        <v>4527</v>
      </c>
      <c r="K34" s="3" t="s">
        <v>1005</v>
      </c>
      <c r="L34" s="3" t="s">
        <v>1005</v>
      </c>
    </row>
    <row r="35">
      <c r="A35" s="3">
        <v>2002.0</v>
      </c>
      <c r="B35" s="3"/>
      <c r="C35" s="3"/>
      <c r="D35" s="3" t="s">
        <v>4562</v>
      </c>
      <c r="E35" s="8" t="s">
        <v>4524</v>
      </c>
      <c r="F35" s="3" t="s">
        <v>4564</v>
      </c>
      <c r="G35" s="3" t="s">
        <v>138</v>
      </c>
      <c r="H35" s="3" t="s">
        <v>1005</v>
      </c>
      <c r="I35" s="3" t="s">
        <v>1005</v>
      </c>
      <c r="J35" s="8" t="s">
        <v>4527</v>
      </c>
      <c r="K35" s="3" t="s">
        <v>1005</v>
      </c>
      <c r="L35" s="3" t="s">
        <v>1005</v>
      </c>
    </row>
    <row r="36">
      <c r="A36" s="3">
        <v>2003.0</v>
      </c>
      <c r="B36" s="3"/>
      <c r="C36" s="3"/>
      <c r="D36" s="3" t="s">
        <v>4562</v>
      </c>
      <c r="E36" s="8" t="s">
        <v>4524</v>
      </c>
      <c r="F36" s="3" t="s">
        <v>4565</v>
      </c>
      <c r="G36" s="3" t="s">
        <v>138</v>
      </c>
      <c r="H36" s="3" t="s">
        <v>4566</v>
      </c>
      <c r="I36" s="3" t="s">
        <v>1005</v>
      </c>
      <c r="J36" s="8" t="s">
        <v>4527</v>
      </c>
      <c r="K36" s="3" t="s">
        <v>1005</v>
      </c>
      <c r="L36" s="3" t="s">
        <v>1005</v>
      </c>
    </row>
    <row r="37">
      <c r="A37" s="3">
        <v>2004.0</v>
      </c>
      <c r="B37" s="3"/>
      <c r="C37" s="3"/>
      <c r="D37" s="3" t="s">
        <v>4562</v>
      </c>
      <c r="E37" s="8" t="s">
        <v>4524</v>
      </c>
      <c r="F37" s="3" t="s">
        <v>4567</v>
      </c>
      <c r="G37" s="3" t="s">
        <v>138</v>
      </c>
      <c r="H37" s="3" t="s">
        <v>4568</v>
      </c>
      <c r="I37" s="3" t="s">
        <v>1005</v>
      </c>
      <c r="J37" s="8" t="s">
        <v>4527</v>
      </c>
      <c r="K37" s="3" t="s">
        <v>1005</v>
      </c>
      <c r="L37" s="3" t="s">
        <v>1005</v>
      </c>
    </row>
    <row r="38">
      <c r="A38" s="3">
        <v>2005.0</v>
      </c>
      <c r="B38" s="3"/>
      <c r="C38" s="3"/>
      <c r="D38" s="3" t="s">
        <v>4562</v>
      </c>
      <c r="E38" s="8" t="s">
        <v>4524</v>
      </c>
      <c r="F38" s="3" t="s">
        <v>1005</v>
      </c>
      <c r="G38" s="3" t="s">
        <v>138</v>
      </c>
      <c r="H38" s="3" t="s">
        <v>1005</v>
      </c>
      <c r="I38" s="3" t="s">
        <v>1005</v>
      </c>
      <c r="J38" s="8" t="s">
        <v>4527</v>
      </c>
      <c r="K38" s="3" t="s">
        <v>1005</v>
      </c>
      <c r="L38" s="3" t="s">
        <v>1005</v>
      </c>
    </row>
    <row r="39">
      <c r="A39" s="3">
        <v>2006.0</v>
      </c>
      <c r="B39" s="3"/>
      <c r="C39" s="3"/>
      <c r="D39" s="3" t="s">
        <v>4562</v>
      </c>
      <c r="E39" s="8" t="s">
        <v>4524</v>
      </c>
      <c r="F39" s="3" t="s">
        <v>1005</v>
      </c>
      <c r="G39" s="3" t="s">
        <v>138</v>
      </c>
      <c r="H39" s="3" t="s">
        <v>1005</v>
      </c>
      <c r="I39" s="3" t="s">
        <v>1005</v>
      </c>
      <c r="J39" s="8" t="s">
        <v>4527</v>
      </c>
      <c r="K39" s="3" t="s">
        <v>1005</v>
      </c>
      <c r="L39" s="3" t="s">
        <v>1005</v>
      </c>
    </row>
    <row r="40">
      <c r="A40" s="3">
        <v>2007.0</v>
      </c>
      <c r="B40" s="3"/>
      <c r="C40" s="3"/>
      <c r="D40" s="3" t="s">
        <v>4562</v>
      </c>
      <c r="E40" s="8" t="s">
        <v>4524</v>
      </c>
      <c r="F40" s="3" t="s">
        <v>1005</v>
      </c>
      <c r="G40" s="3" t="s">
        <v>138</v>
      </c>
      <c r="H40" s="3" t="s">
        <v>1005</v>
      </c>
      <c r="I40" s="3" t="s">
        <v>1005</v>
      </c>
      <c r="J40" s="8" t="s">
        <v>4527</v>
      </c>
      <c r="K40" s="3" t="s">
        <v>1005</v>
      </c>
      <c r="L40" s="3" t="s">
        <v>1005</v>
      </c>
    </row>
    <row r="41">
      <c r="A41" s="3">
        <v>2008.0</v>
      </c>
      <c r="B41" s="3"/>
      <c r="C41" s="3"/>
      <c r="D41" s="3" t="s">
        <v>4562</v>
      </c>
      <c r="E41" s="8" t="s">
        <v>4524</v>
      </c>
      <c r="F41" s="3" t="s">
        <v>1005</v>
      </c>
      <c r="G41" s="3" t="s">
        <v>138</v>
      </c>
      <c r="H41" s="3" t="s">
        <v>1005</v>
      </c>
      <c r="I41" s="3" t="s">
        <v>1005</v>
      </c>
      <c r="J41" s="8" t="s">
        <v>4527</v>
      </c>
      <c r="K41" s="3" t="s">
        <v>1005</v>
      </c>
      <c r="L41" s="3" t="s">
        <v>1005</v>
      </c>
    </row>
    <row r="42">
      <c r="A42" s="3">
        <v>2009.0</v>
      </c>
      <c r="B42" s="3"/>
      <c r="C42" s="3"/>
      <c r="D42" s="3" t="s">
        <v>4562</v>
      </c>
      <c r="E42" s="8" t="s">
        <v>4524</v>
      </c>
      <c r="F42" s="3" t="s">
        <v>1005</v>
      </c>
      <c r="G42" s="3" t="s">
        <v>138</v>
      </c>
      <c r="H42" s="3" t="s">
        <v>1005</v>
      </c>
      <c r="I42" s="3" t="s">
        <v>1005</v>
      </c>
      <c r="J42" s="8" t="s">
        <v>4527</v>
      </c>
      <c r="K42" s="3" t="s">
        <v>1005</v>
      </c>
      <c r="L42" s="3" t="s">
        <v>1005</v>
      </c>
    </row>
    <row r="43">
      <c r="A43" s="3">
        <v>2010.0</v>
      </c>
      <c r="B43" s="3"/>
      <c r="C43" s="3"/>
      <c r="D43" s="3" t="s">
        <v>4562</v>
      </c>
      <c r="E43" s="8" t="s">
        <v>4524</v>
      </c>
      <c r="F43" s="3" t="s">
        <v>1005</v>
      </c>
      <c r="G43" s="3" t="s">
        <v>138</v>
      </c>
      <c r="H43" s="3" t="s">
        <v>1005</v>
      </c>
      <c r="I43" s="3" t="s">
        <v>1005</v>
      </c>
      <c r="J43" s="8" t="s">
        <v>4527</v>
      </c>
      <c r="K43" s="3" t="s">
        <v>1005</v>
      </c>
      <c r="L43" s="3" t="s">
        <v>1005</v>
      </c>
    </row>
    <row r="44">
      <c r="A44" s="3">
        <v>3001.0</v>
      </c>
      <c r="B44" s="3"/>
      <c r="C44" s="3"/>
      <c r="D44" s="3" t="s">
        <v>4569</v>
      </c>
      <c r="E44" s="8" t="s">
        <v>4524</v>
      </c>
      <c r="F44" s="3" t="s">
        <v>67</v>
      </c>
      <c r="G44" s="3" t="s">
        <v>138</v>
      </c>
      <c r="H44" s="3" t="s">
        <v>1005</v>
      </c>
      <c r="I44" s="3" t="s">
        <v>1005</v>
      </c>
      <c r="J44" s="8" t="s">
        <v>4527</v>
      </c>
      <c r="K44" s="3" t="s">
        <v>1005</v>
      </c>
      <c r="L44" s="3" t="s">
        <v>1005</v>
      </c>
    </row>
    <row r="45">
      <c r="A45" s="3">
        <v>3002.0</v>
      </c>
      <c r="B45" s="3"/>
      <c r="C45" s="3"/>
      <c r="D45" s="3" t="s">
        <v>4569</v>
      </c>
      <c r="E45" s="8" t="s">
        <v>4524</v>
      </c>
      <c r="F45" s="3" t="s">
        <v>4570</v>
      </c>
      <c r="G45" s="3" t="s">
        <v>138</v>
      </c>
      <c r="H45" s="3" t="s">
        <v>1005</v>
      </c>
      <c r="I45" s="3" t="s">
        <v>1005</v>
      </c>
      <c r="J45" s="8" t="s">
        <v>4527</v>
      </c>
      <c r="K45" s="3" t="s">
        <v>1005</v>
      </c>
      <c r="L45" s="3" t="s">
        <v>1005</v>
      </c>
    </row>
    <row r="46">
      <c r="A46" s="3">
        <v>3003.0</v>
      </c>
      <c r="B46" s="3"/>
      <c r="C46" s="3"/>
      <c r="D46" s="3" t="s">
        <v>4569</v>
      </c>
      <c r="E46" s="8" t="s">
        <v>4524</v>
      </c>
      <c r="F46" s="3" t="s">
        <v>1005</v>
      </c>
      <c r="G46" s="3" t="s">
        <v>138</v>
      </c>
      <c r="H46" s="3" t="s">
        <v>1005</v>
      </c>
      <c r="I46" s="3" t="s">
        <v>1005</v>
      </c>
      <c r="J46" s="8" t="s">
        <v>4527</v>
      </c>
      <c r="K46" s="3" t="s">
        <v>1005</v>
      </c>
      <c r="L46" s="3" t="s">
        <v>1005</v>
      </c>
    </row>
    <row r="47">
      <c r="A47" s="3">
        <v>3004.0</v>
      </c>
      <c r="B47" s="3"/>
      <c r="C47" s="3"/>
      <c r="D47" s="3" t="s">
        <v>4569</v>
      </c>
      <c r="E47" s="8" t="s">
        <v>4524</v>
      </c>
      <c r="F47" s="3" t="s">
        <v>1005</v>
      </c>
      <c r="G47" s="3" t="s">
        <v>138</v>
      </c>
      <c r="H47" s="3" t="s">
        <v>1005</v>
      </c>
      <c r="I47" s="3" t="s">
        <v>1005</v>
      </c>
      <c r="J47" s="8" t="s">
        <v>4527</v>
      </c>
      <c r="K47" s="3" t="s">
        <v>1005</v>
      </c>
      <c r="L47" s="3" t="s">
        <v>1005</v>
      </c>
    </row>
    <row r="48">
      <c r="A48" s="3">
        <v>3005.0</v>
      </c>
      <c r="B48" s="3"/>
      <c r="C48" s="3"/>
      <c r="D48" s="3" t="s">
        <v>4569</v>
      </c>
      <c r="E48" s="8" t="s">
        <v>4524</v>
      </c>
      <c r="F48" s="3" t="s">
        <v>1005</v>
      </c>
      <c r="G48" s="3" t="s">
        <v>138</v>
      </c>
      <c r="H48" s="3" t="s">
        <v>1005</v>
      </c>
      <c r="I48" s="3" t="s">
        <v>1005</v>
      </c>
      <c r="J48" s="8" t="s">
        <v>4527</v>
      </c>
      <c r="K48" s="3" t="s">
        <v>1005</v>
      </c>
      <c r="L48" s="3" t="s">
        <v>1005</v>
      </c>
    </row>
    <row r="49">
      <c r="A49" s="3">
        <v>3006.0</v>
      </c>
      <c r="B49" s="3"/>
      <c r="C49" s="3"/>
      <c r="D49" s="3" t="s">
        <v>4569</v>
      </c>
      <c r="E49" s="8" t="s">
        <v>4524</v>
      </c>
      <c r="F49" s="3" t="s">
        <v>1005</v>
      </c>
      <c r="G49" s="3" t="s">
        <v>138</v>
      </c>
      <c r="H49" s="3" t="s">
        <v>1005</v>
      </c>
      <c r="I49" s="3" t="s">
        <v>1005</v>
      </c>
      <c r="J49" s="8" t="s">
        <v>4527</v>
      </c>
      <c r="K49" s="3" t="s">
        <v>1005</v>
      </c>
      <c r="L49" s="3" t="s">
        <v>1005</v>
      </c>
    </row>
    <row r="50">
      <c r="A50" s="3">
        <v>3007.0</v>
      </c>
      <c r="B50" s="3"/>
      <c r="C50" s="3"/>
      <c r="D50" s="3" t="s">
        <v>4569</v>
      </c>
      <c r="E50" s="8" t="s">
        <v>4524</v>
      </c>
      <c r="F50" s="3" t="s">
        <v>1005</v>
      </c>
      <c r="G50" s="3" t="s">
        <v>138</v>
      </c>
      <c r="H50" s="3" t="s">
        <v>1005</v>
      </c>
      <c r="I50" s="3" t="s">
        <v>1005</v>
      </c>
      <c r="J50" s="8" t="s">
        <v>4527</v>
      </c>
      <c r="K50" s="3" t="s">
        <v>1005</v>
      </c>
      <c r="L50" s="3" t="s">
        <v>1005</v>
      </c>
    </row>
    <row r="51">
      <c r="A51" s="3">
        <v>3008.0</v>
      </c>
      <c r="B51" s="3"/>
      <c r="C51" s="3"/>
      <c r="D51" s="3" t="s">
        <v>4569</v>
      </c>
      <c r="E51" s="8" t="s">
        <v>4524</v>
      </c>
      <c r="F51" s="3" t="s">
        <v>1005</v>
      </c>
      <c r="G51" s="3" t="s">
        <v>138</v>
      </c>
      <c r="H51" s="3" t="s">
        <v>1005</v>
      </c>
      <c r="I51" s="3" t="s">
        <v>1005</v>
      </c>
      <c r="J51" s="8" t="s">
        <v>4527</v>
      </c>
      <c r="K51" s="3" t="s">
        <v>1005</v>
      </c>
      <c r="L51" s="3" t="s">
        <v>1005</v>
      </c>
    </row>
    <row r="52">
      <c r="A52" s="3">
        <v>3009.0</v>
      </c>
      <c r="B52" s="3"/>
      <c r="C52" s="3"/>
      <c r="D52" s="3" t="s">
        <v>4569</v>
      </c>
      <c r="E52" s="8" t="s">
        <v>4524</v>
      </c>
      <c r="F52" s="3" t="s">
        <v>1005</v>
      </c>
      <c r="G52" s="3" t="s">
        <v>138</v>
      </c>
      <c r="H52" s="3" t="s">
        <v>1005</v>
      </c>
      <c r="I52" s="3" t="s">
        <v>1005</v>
      </c>
      <c r="J52" s="8" t="s">
        <v>4527</v>
      </c>
      <c r="K52" s="3" t="s">
        <v>1005</v>
      </c>
      <c r="L52" s="3" t="s">
        <v>1005</v>
      </c>
    </row>
    <row r="53">
      <c r="A53" s="3">
        <v>3010.0</v>
      </c>
      <c r="B53" s="3"/>
      <c r="C53" s="3"/>
      <c r="D53" s="3" t="s">
        <v>4569</v>
      </c>
      <c r="E53" s="8" t="s">
        <v>4524</v>
      </c>
      <c r="F53" s="3" t="s">
        <v>1005</v>
      </c>
      <c r="G53" s="3" t="s">
        <v>138</v>
      </c>
      <c r="H53" s="3" t="s">
        <v>1005</v>
      </c>
      <c r="I53" s="3" t="s">
        <v>1005</v>
      </c>
      <c r="J53" s="8" t="s">
        <v>4527</v>
      </c>
      <c r="K53" s="3" t="s">
        <v>1005</v>
      </c>
      <c r="L53" s="3" t="s">
        <v>1005</v>
      </c>
    </row>
  </sheetData>
  <drawing r:id="rId2"/>
  <legacyDrawing r:id="rId3"/>
</worksheet>
</file>