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activeTab="4"/>
  </bookViews>
  <sheets>
    <sheet name="11-14-2022" sheetId="6" r:id="rId1"/>
    <sheet name="11-22-2022" sheetId="7" r:id="rId2"/>
    <sheet name="01-13-2023" sheetId="8" r:id="rId3"/>
    <sheet name="Decomp1 vs. control1" sheetId="9" r:id="rId4"/>
    <sheet name="Decomp1 vs. control0" sheetId="10" r:id="rId5"/>
    <sheet name="Decomp2" sheetId="11" r:id="rId6"/>
  </sheets>
  <calcPr calcId="144525"/>
</workbook>
</file>

<file path=xl/sharedStrings.xml><?xml version="1.0" encoding="utf-8"?>
<sst xmlns="http://schemas.openxmlformats.org/spreadsheetml/2006/main" count="241" uniqueCount="49">
  <si>
    <t>Note: all the results below were using the setting: St = (mood_{t-1}), Mt = (step_t,sleep_t), A_t = msg_t, R_t = (mood_t) , control_policy= no trt</t>
  </si>
  <si>
    <t>Contrast policy at time [15,…,24]; ratio_ndim = 10; d = 3; L = 10; scaler="Standarize"</t>
  </si>
  <si>
    <t>Specialty (N,T)</t>
  </si>
  <si>
    <t>t_dependent_Q</t>
  </si>
  <si>
    <t>Contrast t</t>
  </si>
  <si>
    <t>DE_TR</t>
  </si>
  <si>
    <t>ME_TR</t>
  </si>
  <si>
    <t>SE_TR</t>
  </si>
  <si>
    <t>DE_Direct</t>
  </si>
  <si>
    <t>ME_Direct</t>
  </si>
  <si>
    <t>SE_Direct</t>
  </si>
  <si>
    <t>DE_base</t>
  </si>
  <si>
    <t>ME_base</t>
  </si>
  <si>
    <t>SE_DE_TR</t>
  </si>
  <si>
    <t>SE_ME_TR</t>
  </si>
  <si>
    <t>SE_SE_TR</t>
  </si>
  <si>
    <t>z_DE_TR</t>
  </si>
  <si>
    <t>z_ME_TR</t>
  </si>
  <si>
    <t>z_SE_TR</t>
  </si>
  <si>
    <t>1-side p-value&lt;.10</t>
  </si>
  <si>
    <t>Total Effect_TR</t>
  </si>
  <si>
    <t>All (1565,25)</t>
  </si>
  <si>
    <t>Behavior policy; ratio_ndim = 10; d = 3; L = 10; scaler="Standarize"</t>
  </si>
  <si>
    <t>All (1565,20)</t>
  </si>
  <si>
    <t>Optimal policy; ratio_ndim = 10; d = 3; L = 10; scaler="Standarize"</t>
  </si>
  <si>
    <t>Note: all the results below were using the setting: St = (mood_{t-1},step_{t-1}, sleep_{t-1}), Mt = (step_t,sleep_t), A_t = msg_t, R_t = (mood_t) , control_policy= no trt</t>
  </si>
  <si>
    <t>Behavior policy; ratio_ndim = 15; d = 3; L = 7; scaler="Standarize"</t>
  </si>
  <si>
    <t>SE_DE_Direct</t>
  </si>
  <si>
    <t>SE_ME_Direct</t>
  </si>
  <si>
    <t>SE_SE_Direct</t>
  </si>
  <si>
    <t>SE_DE_base</t>
  </si>
  <si>
    <t>SE_ME_base</t>
  </si>
  <si>
    <t>Time</t>
  </si>
  <si>
    <t>Total_Effect_TR</t>
  </si>
  <si>
    <t>Optimal policy; ratio_ndim = 15; d = 3; L = 7; scaler="Standarize"</t>
  </si>
  <si>
    <t>IDE_MR</t>
  </si>
  <si>
    <t>IME_MR</t>
  </si>
  <si>
    <t>DDE_MR</t>
  </si>
  <si>
    <t>DME_MR</t>
  </si>
  <si>
    <t>alpha = .05</t>
  </si>
  <si>
    <t>same diction the strength===the validity</t>
  </si>
  <si>
    <t>the significance of analyzing the delayed effect and the mediator effect</t>
  </si>
  <si>
    <t>control policy==1; ratio_ndim = 10; d = 3; L = 10; scaler="Standarize"</t>
  </si>
  <si>
    <t>Total</t>
  </si>
  <si>
    <t>optimal_policy</t>
  </si>
  <si>
    <t>control policy==0; ratio_ndim = 10; d = 3; L = 10; scaler="Standarize"</t>
  </si>
  <si>
    <t>total direct effect = pure direct effect + interaction effect</t>
  </si>
  <si>
    <t>pure indirect effect</t>
  </si>
  <si>
    <t>show the presence of mediator effect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</si>
</sst>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#,##0.00_ "/>
    <numFmt numFmtId="178" formatCode="#,##0.0000_ "/>
    <numFmt numFmtId="179" formatCode="#,##0.000_ "/>
  </numFmts>
  <fonts count="33">
    <font>
      <sz val="12"/>
      <color theme="1"/>
      <name val="等线"/>
      <charset val="134"/>
      <scheme val="minor"/>
    </font>
    <font>
      <sz val="14"/>
      <color theme="0"/>
      <name val="Calibri (Body)"/>
      <charset val="134"/>
    </font>
    <font>
      <b/>
      <sz val="12"/>
      <color theme="1"/>
      <name val="等线"/>
      <charset val="134"/>
      <scheme val="minor"/>
    </font>
    <font>
      <b/>
      <sz val="12"/>
      <color theme="5"/>
      <name val="等线"/>
      <charset val="134"/>
      <scheme val="minor"/>
    </font>
    <font>
      <sz val="12"/>
      <color rgb="FFFF0000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theme="5"/>
      <name val="等线"/>
      <charset val="134"/>
      <scheme val="minor"/>
    </font>
    <font>
      <sz val="10"/>
      <color rgb="FF000000"/>
      <name val="Helvetica Neue"/>
      <charset val="134"/>
    </font>
    <font>
      <b/>
      <sz val="10"/>
      <color rgb="FFFF0000"/>
      <name val="Helvetica Neue"/>
      <charset val="134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9" borderId="2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6" fillId="13" borderId="5" applyNumberFormat="0" applyAlignment="0" applyProtection="0">
      <alignment vertical="center"/>
    </xf>
    <xf numFmtId="0" fontId="27" fillId="13" borderId="1" applyNumberFormat="0" applyAlignment="0" applyProtection="0">
      <alignment vertical="center"/>
    </xf>
    <xf numFmtId="0" fontId="28" fillId="14" borderId="6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36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0" borderId="0" xfId="0" applyNumberFormat="1" applyFont="1" applyFill="1" applyAlignment="1">
      <alignment horizontal="right"/>
    </xf>
    <xf numFmtId="176" fontId="5" fillId="0" borderId="0" xfId="0" applyNumberFormat="1" applyFont="1" applyFill="1" applyAlignment="1">
      <alignment horizontal="right"/>
    </xf>
    <xf numFmtId="177" fontId="0" fillId="0" borderId="0" xfId="0" applyNumberFormat="1"/>
    <xf numFmtId="0" fontId="6" fillId="0" borderId="0" xfId="0" applyFont="1" applyFill="1" applyAlignment="1"/>
    <xf numFmtId="178" fontId="4" fillId="0" borderId="0" xfId="0" applyNumberFormat="1" applyFont="1" applyFill="1" applyAlignment="1">
      <alignment horizontal="right"/>
    </xf>
    <xf numFmtId="178" fontId="5" fillId="0" borderId="0" xfId="0" applyNumberFormat="1" applyFont="1" applyFill="1" applyAlignment="1">
      <alignment horizontal="right"/>
    </xf>
    <xf numFmtId="179" fontId="5" fillId="0" borderId="0" xfId="0" applyNumberFormat="1" applyFont="1" applyFill="1" applyAlignment="1">
      <alignment horizontal="right"/>
    </xf>
    <xf numFmtId="179" fontId="4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176" fontId="4" fillId="3" borderId="0" xfId="0" applyNumberFormat="1" applyFont="1" applyFill="1" applyAlignment="1">
      <alignment horizontal="right"/>
    </xf>
    <xf numFmtId="176" fontId="5" fillId="3" borderId="0" xfId="0" applyNumberFormat="1" applyFont="1" applyFill="1" applyAlignment="1">
      <alignment horizontal="right"/>
    </xf>
    <xf numFmtId="0" fontId="0" fillId="0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176" fontId="9" fillId="0" borderId="0" xfId="0" applyNumberFormat="1" applyFont="1" applyFill="1" applyAlignment="1"/>
    <xf numFmtId="176" fontId="10" fillId="0" borderId="0" xfId="0" applyNumberFormat="1" applyFont="1" applyFill="1" applyAlignment="1"/>
    <xf numFmtId="0" fontId="11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center" wrapText="1"/>
    </xf>
    <xf numFmtId="49" fontId="0" fillId="0" borderId="0" xfId="0" applyNumberFormat="1" applyFont="1" applyFill="1" applyAlignment="1">
      <alignment wrapText="1"/>
    </xf>
    <xf numFmtId="0" fontId="12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/>
    <xf numFmtId="49" fontId="0" fillId="0" borderId="0" xfId="0" applyNumberForma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1" fillId="0" borderId="0" xfId="0" applyFont="1"/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0"/>
  <sheetViews>
    <sheetView zoomScale="85" zoomScaleNormal="85" workbookViewId="0">
      <selection activeCell="B5" sqref="B5"/>
    </sheetView>
  </sheetViews>
  <sheetFormatPr defaultColWidth="11" defaultRowHeight="15.6"/>
  <cols>
    <col min="1" max="1" width="29.3333333333333" customWidth="1"/>
    <col min="2" max="2" width="14" customWidth="1"/>
    <col min="4" max="6" width="12.5454545454545"/>
    <col min="7" max="7" width="12.6212121212121" customWidth="1"/>
    <col min="8" max="8" width="12.7272727272727" customWidth="1"/>
    <col min="9" max="10" width="12.8333333333333" customWidth="1"/>
    <col min="11" max="11" width="13.0530303030303" customWidth="1"/>
    <col min="12" max="12" width="14.5454545454545" customWidth="1"/>
    <col min="13" max="14" width="11.5454545454545"/>
    <col min="15" max="15" width="16.1515151515152" customWidth="1"/>
    <col min="16" max="16" width="10.8030303030303" customWidth="1"/>
    <col min="17" max="17" width="13.1515151515152" customWidth="1"/>
    <col min="18" max="18" width="18.3939393939394" customWidth="1"/>
    <col min="19" max="20" width="11.1666666666667" customWidth="1"/>
    <col min="21" max="21" width="13.7272727272727"/>
  </cols>
  <sheetData>
    <row r="1" ht="44" customHeight="1" spans="1:3">
      <c r="A1" s="29" t="s">
        <v>0</v>
      </c>
      <c r="B1" s="29"/>
      <c r="C1" s="29"/>
    </row>
    <row r="3" ht="17.4" spans="1:11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21">
      <c r="A4" s="30" t="s">
        <v>2</v>
      </c>
      <c r="B4" s="30" t="s">
        <v>3</v>
      </c>
      <c r="C4" s="30" t="s">
        <v>4</v>
      </c>
      <c r="D4" s="30" t="s">
        <v>5</v>
      </c>
      <c r="E4" s="30" t="s">
        <v>6</v>
      </c>
      <c r="F4" s="30" t="s">
        <v>7</v>
      </c>
      <c r="G4" s="30" t="s">
        <v>8</v>
      </c>
      <c r="H4" s="30" t="s">
        <v>9</v>
      </c>
      <c r="I4" s="30" t="s">
        <v>10</v>
      </c>
      <c r="J4" s="30" t="s">
        <v>11</v>
      </c>
      <c r="K4" s="30" t="s">
        <v>12</v>
      </c>
      <c r="L4" s="30" t="s">
        <v>13</v>
      </c>
      <c r="M4" s="30" t="s">
        <v>14</v>
      </c>
      <c r="N4" s="30" t="s">
        <v>15</v>
      </c>
      <c r="O4" s="27" t="s">
        <v>16</v>
      </c>
      <c r="P4" s="27" t="s">
        <v>17</v>
      </c>
      <c r="Q4" s="27" t="s">
        <v>18</v>
      </c>
      <c r="R4" s="28" t="s">
        <v>19</v>
      </c>
      <c r="S4" s="28" t="s">
        <v>19</v>
      </c>
      <c r="T4" s="28" t="s">
        <v>19</v>
      </c>
      <c r="U4" s="28" t="s">
        <v>20</v>
      </c>
    </row>
    <row r="5" spans="1:21">
      <c r="A5" s="31" t="s">
        <v>21</v>
      </c>
      <c r="B5" s="31" t="b">
        <v>0</v>
      </c>
      <c r="C5" s="32">
        <v>15</v>
      </c>
      <c r="D5" s="32">
        <v>0.00149551405</v>
      </c>
      <c r="E5" s="33">
        <v>0.0083594208</v>
      </c>
      <c r="F5" s="32">
        <v>0.0118491934</v>
      </c>
      <c r="G5" s="32">
        <v>0.0131501646</v>
      </c>
      <c r="H5" s="32">
        <v>0.00700809232</v>
      </c>
      <c r="I5" s="32">
        <v>-0.00907793142</v>
      </c>
      <c r="J5" s="32">
        <v>-4.27368647e-5</v>
      </c>
      <c r="K5" s="32">
        <v>5.03964673e-5</v>
      </c>
      <c r="L5" s="32">
        <v>0.0023144005</v>
      </c>
      <c r="M5" s="32">
        <v>0.00249873626</v>
      </c>
      <c r="N5" s="32">
        <v>0.00880665569</v>
      </c>
      <c r="O5">
        <f t="shared" ref="O1:O24" si="0">ABS(D5/L5)</f>
        <v>0.646177725073945</v>
      </c>
      <c r="P5">
        <f t="shared" ref="P5:P24" si="1">ABS(E5/M5)</f>
        <v>3.34545943636324</v>
      </c>
      <c r="Q5">
        <f t="shared" ref="Q5:Q24" si="2">ABS(F5/N5)</f>
        <v>1.34548162402384</v>
      </c>
      <c r="R5">
        <f t="shared" ref="R1:R14" si="3">IF(O5&gt;1.645,1,0)</f>
        <v>0</v>
      </c>
      <c r="S5">
        <f t="shared" ref="S5:S24" si="4">IF(P5&gt;1.645,1,0)</f>
        <v>1</v>
      </c>
      <c r="T5">
        <f t="shared" ref="T5:T24" si="5">IF(Q5&gt;1.645,1,0)</f>
        <v>0</v>
      </c>
      <c r="U5">
        <f t="shared" ref="U5:U14" si="6">SUM(D5:F5)</f>
        <v>0.02170412825</v>
      </c>
    </row>
    <row r="6" spans="1:21">
      <c r="A6" s="31"/>
      <c r="B6" s="31" t="b">
        <v>0</v>
      </c>
      <c r="C6" s="34">
        <v>16</v>
      </c>
      <c r="D6" s="33">
        <v>0.00904744347</v>
      </c>
      <c r="E6" s="33">
        <v>0.0051463799</v>
      </c>
      <c r="F6" s="32">
        <v>-0.00976177849</v>
      </c>
      <c r="G6" s="32">
        <v>0.0130173639</v>
      </c>
      <c r="H6" s="32">
        <v>0.00603297985</v>
      </c>
      <c r="I6" s="32">
        <v>-0.0206439457</v>
      </c>
      <c r="J6" s="32">
        <v>-5.63805586e-5</v>
      </c>
      <c r="K6" s="32">
        <v>6.81799097e-5</v>
      </c>
      <c r="L6" s="32">
        <v>0.00255779096</v>
      </c>
      <c r="M6" s="32">
        <v>0.00217956145</v>
      </c>
      <c r="N6" s="32">
        <v>0.0116259401</v>
      </c>
      <c r="O6">
        <f t="shared" si="0"/>
        <v>3.53720988598693</v>
      </c>
      <c r="P6">
        <f t="shared" si="1"/>
        <v>2.36119972666979</v>
      </c>
      <c r="Q6">
        <f t="shared" si="2"/>
        <v>0.839654978955207</v>
      </c>
      <c r="R6">
        <f t="shared" si="3"/>
        <v>1</v>
      </c>
      <c r="S6">
        <f t="shared" si="4"/>
        <v>1</v>
      </c>
      <c r="T6">
        <f t="shared" si="5"/>
        <v>0</v>
      </c>
      <c r="U6">
        <f t="shared" si="6"/>
        <v>0.00443204488</v>
      </c>
    </row>
    <row r="7" spans="1:21">
      <c r="A7" s="31"/>
      <c r="B7" s="31" t="b">
        <v>0</v>
      </c>
      <c r="C7" s="32">
        <v>17</v>
      </c>
      <c r="D7" s="33">
        <v>0.020700458</v>
      </c>
      <c r="E7" s="33">
        <v>0.0200558922</v>
      </c>
      <c r="F7" s="33">
        <v>0.200269801</v>
      </c>
      <c r="G7" s="32">
        <v>0.0207421991</v>
      </c>
      <c r="H7" s="32">
        <v>0.0168890149</v>
      </c>
      <c r="I7" s="32">
        <v>0.135824656</v>
      </c>
      <c r="J7" s="32">
        <v>-5.81863416e-5</v>
      </c>
      <c r="K7" s="32">
        <v>9.20406196e-5</v>
      </c>
      <c r="L7" s="32">
        <v>0.00593328245</v>
      </c>
      <c r="M7" s="32">
        <v>0.00816647278</v>
      </c>
      <c r="N7" s="32">
        <v>0.079073127</v>
      </c>
      <c r="O7">
        <f t="shared" si="0"/>
        <v>3.48887115596528</v>
      </c>
      <c r="P7">
        <f t="shared" si="1"/>
        <v>2.45588184033597</v>
      </c>
      <c r="Q7">
        <f t="shared" si="2"/>
        <v>2.53271634243072</v>
      </c>
      <c r="R7">
        <f t="shared" si="3"/>
        <v>1</v>
      </c>
      <c r="S7">
        <f t="shared" si="4"/>
        <v>1</v>
      </c>
      <c r="T7">
        <f t="shared" si="5"/>
        <v>1</v>
      </c>
      <c r="U7">
        <f t="shared" si="6"/>
        <v>0.2410261512</v>
      </c>
    </row>
    <row r="8" spans="1:21">
      <c r="A8" s="31"/>
      <c r="B8" s="31" t="b">
        <v>0</v>
      </c>
      <c r="C8" s="34">
        <v>18</v>
      </c>
      <c r="D8" s="32">
        <v>0.00108604613</v>
      </c>
      <c r="E8" s="33">
        <v>0.00805464501</v>
      </c>
      <c r="F8" s="32">
        <v>-0.0118162463</v>
      </c>
      <c r="G8" s="32">
        <v>0.0130319673</v>
      </c>
      <c r="H8" s="32">
        <v>0.00748695552</v>
      </c>
      <c r="I8" s="32">
        <v>-0.00390104702</v>
      </c>
      <c r="J8" s="32">
        <v>-7.1629393e-5</v>
      </c>
      <c r="K8" s="32">
        <v>5.65491286e-5</v>
      </c>
      <c r="L8" s="32">
        <v>0.00290615468</v>
      </c>
      <c r="M8" s="32">
        <v>0.00353795117</v>
      </c>
      <c r="N8" s="32">
        <v>0.0139219047</v>
      </c>
      <c r="O8">
        <f t="shared" si="0"/>
        <v>0.373705548942082</v>
      </c>
      <c r="P8">
        <f t="shared" si="1"/>
        <v>2.27664109055524</v>
      </c>
      <c r="Q8">
        <f t="shared" si="2"/>
        <v>0.848752132314194</v>
      </c>
      <c r="R8">
        <f t="shared" si="3"/>
        <v>0</v>
      </c>
      <c r="S8">
        <f t="shared" si="4"/>
        <v>1</v>
      </c>
      <c r="T8">
        <f t="shared" si="5"/>
        <v>0</v>
      </c>
      <c r="U8">
        <f t="shared" si="6"/>
        <v>-0.00267555516</v>
      </c>
    </row>
    <row r="9" spans="1:21">
      <c r="A9" s="31"/>
      <c r="B9" s="31" t="b">
        <v>0</v>
      </c>
      <c r="C9" s="32">
        <v>19</v>
      </c>
      <c r="D9" s="32">
        <v>-0.00204042943</v>
      </c>
      <c r="E9" s="33">
        <v>0.00760418957</v>
      </c>
      <c r="F9" s="32">
        <v>-0.0110713561</v>
      </c>
      <c r="G9" s="32">
        <v>0.0130986867</v>
      </c>
      <c r="H9" s="32">
        <v>0.00644411538</v>
      </c>
      <c r="I9" s="32">
        <v>-0.0155749124</v>
      </c>
      <c r="J9" s="32">
        <v>-6.52088311e-5</v>
      </c>
      <c r="K9" s="32">
        <v>8.18974682e-5</v>
      </c>
      <c r="L9" s="32">
        <v>0.00243280029</v>
      </c>
      <c r="M9" s="32">
        <v>0.00239744746</v>
      </c>
      <c r="N9" s="32">
        <v>0.00917523355</v>
      </c>
      <c r="O9">
        <f t="shared" si="0"/>
        <v>0.83871637075479</v>
      </c>
      <c r="P9">
        <f t="shared" si="1"/>
        <v>3.17178569994606</v>
      </c>
      <c r="Q9">
        <f t="shared" si="2"/>
        <v>1.20665659785848</v>
      </c>
      <c r="R9">
        <f t="shared" si="3"/>
        <v>0</v>
      </c>
      <c r="S9">
        <f t="shared" si="4"/>
        <v>1</v>
      </c>
      <c r="T9">
        <f t="shared" si="5"/>
        <v>0</v>
      </c>
      <c r="U9">
        <f t="shared" si="6"/>
        <v>-0.00550759596</v>
      </c>
    </row>
    <row r="10" spans="1:21">
      <c r="A10" s="31"/>
      <c r="B10" s="31" t="b">
        <v>0</v>
      </c>
      <c r="C10" s="34">
        <v>20</v>
      </c>
      <c r="D10" s="32">
        <v>-0.00161903207</v>
      </c>
      <c r="E10" s="33">
        <v>0.00605583741</v>
      </c>
      <c r="F10" s="33">
        <v>-0.0408872861</v>
      </c>
      <c r="G10" s="32">
        <v>0.0130059042</v>
      </c>
      <c r="H10" s="32">
        <v>0.00595512312</v>
      </c>
      <c r="I10" s="32">
        <v>-0.0215424463</v>
      </c>
      <c r="J10" s="32">
        <v>-6.84191121e-5</v>
      </c>
      <c r="K10" s="32">
        <v>5.12015383e-5</v>
      </c>
      <c r="L10" s="32">
        <v>0.00250683239</v>
      </c>
      <c r="M10" s="32">
        <v>0.00214512198</v>
      </c>
      <c r="N10" s="32">
        <v>0.0144031601</v>
      </c>
      <c r="O10">
        <f t="shared" si="0"/>
        <v>0.645847754504241</v>
      </c>
      <c r="P10">
        <f t="shared" si="1"/>
        <v>2.82307368366996</v>
      </c>
      <c r="Q10">
        <f t="shared" si="2"/>
        <v>2.83877189562032</v>
      </c>
      <c r="R10">
        <f t="shared" si="3"/>
        <v>0</v>
      </c>
      <c r="S10">
        <f t="shared" si="4"/>
        <v>1</v>
      </c>
      <c r="T10">
        <f t="shared" si="5"/>
        <v>1</v>
      </c>
      <c r="U10">
        <f t="shared" si="6"/>
        <v>-0.03645048076</v>
      </c>
    </row>
    <row r="11" spans="1:21">
      <c r="A11" s="31"/>
      <c r="B11" s="31" t="b">
        <v>0</v>
      </c>
      <c r="C11" s="32">
        <v>21</v>
      </c>
      <c r="D11" s="33">
        <v>-0.0215835315</v>
      </c>
      <c r="E11" s="33">
        <v>-0.0310798711</v>
      </c>
      <c r="F11" s="33">
        <v>-0.555242274</v>
      </c>
      <c r="G11" s="32">
        <v>-0.0106079585</v>
      </c>
      <c r="H11" s="32">
        <v>-0.0235029747</v>
      </c>
      <c r="I11" s="32">
        <v>-0.456624766</v>
      </c>
      <c r="J11" s="32">
        <v>-5.61799161e-5</v>
      </c>
      <c r="K11" s="32">
        <v>2.89680834e-5</v>
      </c>
      <c r="L11" s="32">
        <v>0.00923062464</v>
      </c>
      <c r="M11" s="32">
        <v>0.0103703106</v>
      </c>
      <c r="N11" s="32">
        <v>0.191961462</v>
      </c>
      <c r="O11">
        <f t="shared" si="0"/>
        <v>2.33825253888777</v>
      </c>
      <c r="P11">
        <f t="shared" si="1"/>
        <v>2.99700484380863</v>
      </c>
      <c r="Q11">
        <f t="shared" si="2"/>
        <v>2.89246741619419</v>
      </c>
      <c r="R11">
        <f t="shared" si="3"/>
        <v>1</v>
      </c>
      <c r="S11">
        <f t="shared" si="4"/>
        <v>1</v>
      </c>
      <c r="T11">
        <f t="shared" si="5"/>
        <v>1</v>
      </c>
      <c r="U11">
        <f t="shared" si="6"/>
        <v>-0.6079056766</v>
      </c>
    </row>
    <row r="12" spans="1:21">
      <c r="A12" s="31"/>
      <c r="B12" s="31" t="b">
        <v>0</v>
      </c>
      <c r="C12" s="34">
        <v>22</v>
      </c>
      <c r="D12" s="33">
        <v>0.0117116292</v>
      </c>
      <c r="E12" s="33">
        <v>0.00523589384</v>
      </c>
      <c r="F12" s="32">
        <v>0.0004713078</v>
      </c>
      <c r="G12" s="32">
        <v>0.0131224907</v>
      </c>
      <c r="H12" s="32">
        <v>0.00589441123</v>
      </c>
      <c r="I12" s="32">
        <v>-0.0219712232</v>
      </c>
      <c r="J12" s="32">
        <v>-5.81863416e-5</v>
      </c>
      <c r="K12" s="32">
        <v>6.43762835e-5</v>
      </c>
      <c r="L12" s="32">
        <v>0.00270378572</v>
      </c>
      <c r="M12" s="32">
        <v>0.0024447131</v>
      </c>
      <c r="N12" s="32">
        <v>0.0145186165</v>
      </c>
      <c r="O12">
        <f t="shared" si="0"/>
        <v>4.33156707403573</v>
      </c>
      <c r="P12">
        <f t="shared" si="1"/>
        <v>2.14172118601565</v>
      </c>
      <c r="Q12">
        <f t="shared" si="2"/>
        <v>0.0324623079616436</v>
      </c>
      <c r="R12">
        <f t="shared" si="3"/>
        <v>1</v>
      </c>
      <c r="S12">
        <f t="shared" si="4"/>
        <v>1</v>
      </c>
      <c r="T12">
        <f t="shared" si="5"/>
        <v>0</v>
      </c>
      <c r="U12">
        <f t="shared" si="6"/>
        <v>0.01741883084</v>
      </c>
    </row>
    <row r="13" spans="1:21">
      <c r="A13" s="31"/>
      <c r="B13" s="31" t="b">
        <v>0</v>
      </c>
      <c r="C13" s="32">
        <v>23</v>
      </c>
      <c r="D13" s="33">
        <v>-0.0194095706</v>
      </c>
      <c r="E13" s="33">
        <v>-0.0202859077</v>
      </c>
      <c r="F13" s="33">
        <v>-0.391651826</v>
      </c>
      <c r="G13" s="32">
        <v>-0.00313312126</v>
      </c>
      <c r="H13" s="32">
        <v>-0.0169731954</v>
      </c>
      <c r="I13" s="32">
        <v>-0.349932257</v>
      </c>
      <c r="J13" s="32">
        <v>-7.04255376e-5</v>
      </c>
      <c r="K13" s="32">
        <v>4.98462197e-5</v>
      </c>
      <c r="L13" s="32">
        <v>0.00560305297</v>
      </c>
      <c r="M13" s="32">
        <v>0.00668669875</v>
      </c>
      <c r="N13" s="32">
        <v>0.130917853</v>
      </c>
      <c r="O13">
        <f t="shared" si="0"/>
        <v>3.46410621208173</v>
      </c>
      <c r="P13">
        <f t="shared" si="1"/>
        <v>3.03377024424796</v>
      </c>
      <c r="Q13">
        <f t="shared" si="2"/>
        <v>2.99158454729623</v>
      </c>
      <c r="R13">
        <f t="shared" si="3"/>
        <v>1</v>
      </c>
      <c r="S13">
        <f t="shared" si="4"/>
        <v>1</v>
      </c>
      <c r="T13">
        <f t="shared" si="5"/>
        <v>1</v>
      </c>
      <c r="U13">
        <f t="shared" si="6"/>
        <v>-0.4313473043</v>
      </c>
    </row>
    <row r="14" spans="1:21">
      <c r="A14" s="31"/>
      <c r="B14" s="31" t="b">
        <v>0</v>
      </c>
      <c r="C14" s="34">
        <v>24</v>
      </c>
      <c r="D14" s="33">
        <v>0.00650790789</v>
      </c>
      <c r="E14" s="33">
        <v>0.00764197399</v>
      </c>
      <c r="F14" s="32">
        <v>0.00912007641</v>
      </c>
      <c r="G14" s="32">
        <v>0.0130947679</v>
      </c>
      <c r="H14" s="32">
        <v>0.00635554457</v>
      </c>
      <c r="I14" s="32">
        <v>-0.0169101901</v>
      </c>
      <c r="J14" s="32">
        <v>-7.24319632e-5</v>
      </c>
      <c r="K14" s="32">
        <v>5.6797508e-5</v>
      </c>
      <c r="L14" s="32">
        <v>0.00284334837</v>
      </c>
      <c r="M14" s="32">
        <v>0.00259506063</v>
      </c>
      <c r="N14" s="32">
        <v>0.0092809336</v>
      </c>
      <c r="O14">
        <f t="shared" si="0"/>
        <v>2.28881833779657</v>
      </c>
      <c r="P14">
        <f t="shared" si="1"/>
        <v>2.9448152007146</v>
      </c>
      <c r="Q14">
        <f t="shared" si="2"/>
        <v>0.982667994737081</v>
      </c>
      <c r="R14">
        <f t="shared" si="3"/>
        <v>1</v>
      </c>
      <c r="S14">
        <f t="shared" si="4"/>
        <v>1</v>
      </c>
      <c r="T14">
        <f t="shared" si="5"/>
        <v>0</v>
      </c>
      <c r="U14">
        <f t="shared" si="6"/>
        <v>0.02326995829</v>
      </c>
    </row>
    <row r="19" ht="17.4" spans="1:11">
      <c r="A19" s="1" t="s">
        <v>22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21">
      <c r="A20" s="30" t="s">
        <v>2</v>
      </c>
      <c r="B20" s="30" t="s">
        <v>3</v>
      </c>
      <c r="D20" s="30" t="s">
        <v>5</v>
      </c>
      <c r="E20" s="30" t="s">
        <v>6</v>
      </c>
      <c r="F20" s="30" t="s">
        <v>7</v>
      </c>
      <c r="G20" s="30" t="s">
        <v>8</v>
      </c>
      <c r="H20" s="30" t="s">
        <v>9</v>
      </c>
      <c r="I20" s="30" t="s">
        <v>10</v>
      </c>
      <c r="J20" s="30" t="s">
        <v>11</v>
      </c>
      <c r="K20" s="30" t="s">
        <v>12</v>
      </c>
      <c r="L20" s="30" t="s">
        <v>13</v>
      </c>
      <c r="M20" s="30" t="s">
        <v>14</v>
      </c>
      <c r="N20" s="30" t="s">
        <v>15</v>
      </c>
      <c r="O20" s="27" t="s">
        <v>16</v>
      </c>
      <c r="P20" s="27" t="s">
        <v>17</v>
      </c>
      <c r="Q20" s="27" t="s">
        <v>18</v>
      </c>
      <c r="R20" s="28" t="s">
        <v>19</v>
      </c>
      <c r="S20" s="28" t="s">
        <v>19</v>
      </c>
      <c r="T20" s="28" t="s">
        <v>19</v>
      </c>
      <c r="U20" s="28" t="s">
        <v>20</v>
      </c>
    </row>
    <row r="21" spans="1:21">
      <c r="A21" s="31" t="s">
        <v>21</v>
      </c>
      <c r="B21" s="35" t="b">
        <v>0</v>
      </c>
      <c r="D21" s="32">
        <v>-0.00583655229</v>
      </c>
      <c r="E21" s="32">
        <v>0.000117951255</v>
      </c>
      <c r="F21" s="33">
        <v>-0.13834218</v>
      </c>
      <c r="G21" s="32">
        <v>-2.06313952e-5</v>
      </c>
      <c r="H21" s="32">
        <v>0.000226629729</v>
      </c>
      <c r="I21" s="32">
        <v>-0.133601977</v>
      </c>
      <c r="J21" s="32">
        <v>-0.000960375601</v>
      </c>
      <c r="K21" s="32">
        <v>4.54837419e-6</v>
      </c>
      <c r="L21" s="32">
        <v>0.00590511115</v>
      </c>
      <c r="M21" s="32">
        <v>0.000769858355</v>
      </c>
      <c r="N21" s="32">
        <v>0.0409953212</v>
      </c>
      <c r="O21">
        <f>ABS(D21/L21)</f>
        <v>0.988389912017151</v>
      </c>
      <c r="P21">
        <f>ABS(E21/M21)</f>
        <v>0.153211632028076</v>
      </c>
      <c r="Q21">
        <f>ABS(F21/N21)</f>
        <v>3.37458460991397</v>
      </c>
      <c r="R21">
        <f>IF(O21&gt;1.645,1,0)</f>
        <v>0</v>
      </c>
      <c r="S21">
        <f>IF(P21&gt;1.645,1,0)</f>
        <v>0</v>
      </c>
      <c r="T21">
        <f>IF(Q21&gt;1.645,1,0)</f>
        <v>1</v>
      </c>
      <c r="U21">
        <f>SUM(D21:F21)</f>
        <v>-0.144060781035</v>
      </c>
    </row>
    <row r="22" s="16" customFormat="1" spans="1:21">
      <c r="A22" s="19" t="s">
        <v>23</v>
      </c>
      <c r="B22" s="20" t="b">
        <v>0</v>
      </c>
      <c r="D22" s="23">
        <v>-0.00646774825</v>
      </c>
      <c r="E22" s="23">
        <v>2.67528801e-5</v>
      </c>
      <c r="F22" s="26">
        <v>-0.0937509602</v>
      </c>
      <c r="G22" s="23">
        <v>-0.000741254877</v>
      </c>
      <c r="H22" s="23">
        <v>8.03737678e-5</v>
      </c>
      <c r="I22" s="23">
        <v>-0.0875166633</v>
      </c>
      <c r="J22" s="23">
        <v>0</v>
      </c>
      <c r="K22" s="23">
        <v>1.85596085e-5</v>
      </c>
      <c r="L22" s="23">
        <v>0.00653582374</v>
      </c>
      <c r="M22" s="23">
        <v>0.000602289922</v>
      </c>
      <c r="N22" s="23">
        <v>0.0360996091</v>
      </c>
      <c r="O22">
        <f t="shared" ref="O22:O27" si="7">ABS(D22/L22)</f>
        <v>0.989584252466392</v>
      </c>
      <c r="P22">
        <f t="shared" ref="P22:P27" si="8">ABS(E22/M22)</f>
        <v>0.0444186082529204</v>
      </c>
      <c r="Q22">
        <f t="shared" ref="Q22:Q27" si="9">ABS(F22/N22)</f>
        <v>2.59700762798564</v>
      </c>
      <c r="R22">
        <f t="shared" ref="R22:R27" si="10">IF(O22&gt;1.645,1,0)</f>
        <v>0</v>
      </c>
      <c r="S22">
        <f t="shared" ref="S22:S27" si="11">IF(P22&gt;1.645,1,0)</f>
        <v>0</v>
      </c>
      <c r="T22">
        <f t="shared" ref="T22:T27" si="12">IF(Q22&gt;1.645,1,0)</f>
        <v>1</v>
      </c>
      <c r="U22">
        <f t="shared" ref="U22:U27" si="13">SUM(D22:F22)</f>
        <v>-0.1001919555699</v>
      </c>
    </row>
    <row r="23" spans="1:14">
      <c r="A23" s="35"/>
      <c r="B23" s="35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ht="17.4" spans="1:11">
      <c r="A24" s="1" t="s">
        <v>24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21">
      <c r="A25" s="30" t="s">
        <v>2</v>
      </c>
      <c r="B25" s="30" t="s">
        <v>3</v>
      </c>
      <c r="D25" s="30" t="s">
        <v>5</v>
      </c>
      <c r="E25" s="30" t="s">
        <v>6</v>
      </c>
      <c r="F25" s="30" t="s">
        <v>7</v>
      </c>
      <c r="G25" s="30" t="s">
        <v>8</v>
      </c>
      <c r="H25" s="30" t="s">
        <v>9</v>
      </c>
      <c r="I25" s="30" t="s">
        <v>10</v>
      </c>
      <c r="J25" s="30" t="s">
        <v>11</v>
      </c>
      <c r="K25" s="30" t="s">
        <v>12</v>
      </c>
      <c r="L25" s="30" t="s">
        <v>13</v>
      </c>
      <c r="M25" s="30" t="s">
        <v>14</v>
      </c>
      <c r="N25" s="30" t="s">
        <v>15</v>
      </c>
      <c r="O25" s="27" t="s">
        <v>16</v>
      </c>
      <c r="P25" s="27" t="s">
        <v>17</v>
      </c>
      <c r="Q25" s="27" t="s">
        <v>18</v>
      </c>
      <c r="R25" s="28" t="s">
        <v>19</v>
      </c>
      <c r="S25" s="28" t="s">
        <v>19</v>
      </c>
      <c r="T25" s="28" t="s">
        <v>19</v>
      </c>
      <c r="U25" s="28" t="s">
        <v>20</v>
      </c>
    </row>
    <row r="26" spans="1:21">
      <c r="A26" s="31" t="s">
        <v>21</v>
      </c>
      <c r="B26" s="35" t="b">
        <v>0</v>
      </c>
      <c r="D26" s="33">
        <v>0.0160529859</v>
      </c>
      <c r="E26" s="32">
        <v>0.000753433247</v>
      </c>
      <c r="F26" s="32">
        <v>-0.0333321379</v>
      </c>
      <c r="G26" s="32">
        <v>0.0271070403</v>
      </c>
      <c r="H26" s="32">
        <v>0.00380404409</v>
      </c>
      <c r="I26" s="32">
        <v>-0.0242945475</v>
      </c>
      <c r="J26" s="32">
        <v>-0.00127949759</v>
      </c>
      <c r="K26" s="32">
        <v>-8.37382504e-5</v>
      </c>
      <c r="L26" s="32">
        <v>0.00494314436</v>
      </c>
      <c r="M26" s="32">
        <v>0.000754695811</v>
      </c>
      <c r="N26" s="32">
        <v>0.0351550456</v>
      </c>
      <c r="O26">
        <f t="shared" si="7"/>
        <v>3.24752520478686</v>
      </c>
      <c r="P26">
        <f t="shared" si="8"/>
        <v>0.998327055773203</v>
      </c>
      <c r="Q26">
        <f t="shared" si="9"/>
        <v>0.94814662678179</v>
      </c>
      <c r="R26">
        <f t="shared" si="10"/>
        <v>1</v>
      </c>
      <c r="S26">
        <f t="shared" si="11"/>
        <v>0</v>
      </c>
      <c r="T26">
        <f t="shared" si="12"/>
        <v>0</v>
      </c>
      <c r="U26">
        <f t="shared" si="13"/>
        <v>-0.016525718753</v>
      </c>
    </row>
    <row r="27" s="16" customFormat="1" spans="1:21">
      <c r="A27" s="19" t="s">
        <v>23</v>
      </c>
      <c r="B27" s="20" t="b">
        <v>0</v>
      </c>
      <c r="D27" s="26">
        <v>0.0168945145</v>
      </c>
      <c r="E27" s="23">
        <v>-0.000319871035</v>
      </c>
      <c r="F27" s="26">
        <v>0.0723843187</v>
      </c>
      <c r="G27" s="23">
        <v>0.0233409001</v>
      </c>
      <c r="H27" s="23">
        <v>0.00256335559</v>
      </c>
      <c r="I27" s="23">
        <v>0.0597643757</v>
      </c>
      <c r="J27" s="23">
        <v>0</v>
      </c>
      <c r="K27" s="23">
        <v>-9.72351822e-5</v>
      </c>
      <c r="L27" s="23">
        <v>0.00591266194</v>
      </c>
      <c r="M27" s="23">
        <v>0.000634656949</v>
      </c>
      <c r="N27" s="23">
        <v>0.0289050618</v>
      </c>
      <c r="O27">
        <f t="shared" si="7"/>
        <v>2.85734491020131</v>
      </c>
      <c r="P27">
        <f t="shared" si="8"/>
        <v>0.504006196582274</v>
      </c>
      <c r="Q27">
        <f t="shared" si="9"/>
        <v>2.50420909669185</v>
      </c>
      <c r="R27">
        <f t="shared" si="10"/>
        <v>1</v>
      </c>
      <c r="S27">
        <f t="shared" si="11"/>
        <v>0</v>
      </c>
      <c r="T27">
        <f t="shared" si="12"/>
        <v>1</v>
      </c>
      <c r="U27">
        <f t="shared" si="13"/>
        <v>0.088958962165</v>
      </c>
    </row>
    <row r="30" spans="11:11">
      <c r="K30">
        <f>J21+K21</f>
        <v>-0.00095582722681</v>
      </c>
    </row>
  </sheetData>
  <mergeCells count="5">
    <mergeCell ref="A1:C1"/>
    <mergeCell ref="A3:K3"/>
    <mergeCell ref="A19:K19"/>
    <mergeCell ref="A24:K24"/>
    <mergeCell ref="A5:A14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0"/>
  <sheetViews>
    <sheetView topLeftCell="K1" workbookViewId="0">
      <selection activeCell="B5" sqref="B5"/>
    </sheetView>
  </sheetViews>
  <sheetFormatPr defaultColWidth="11" defaultRowHeight="15.6"/>
  <cols>
    <col min="1" max="1" width="23.1666666666667" style="16" customWidth="1"/>
    <col min="2" max="4" width="11" style="16" customWidth="1"/>
    <col min="5" max="5" width="12.1666666666667" style="16" customWidth="1"/>
    <col min="6" max="6" width="11.3636363636364" style="16" customWidth="1"/>
    <col min="7" max="7" width="11.4545454545455" style="16" customWidth="1"/>
    <col min="8" max="8" width="11.2727272727273" style="16" customWidth="1"/>
    <col min="9" max="9" width="11.1818181818182" style="16" customWidth="1"/>
    <col min="10" max="10" width="11.2727272727273" style="16" customWidth="1"/>
    <col min="11" max="12" width="11.1666666666667" style="16" customWidth="1"/>
    <col min="13" max="13" width="12.6666666666667" style="16" customWidth="1"/>
    <col min="14" max="15" width="11.1666666666667" style="16" customWidth="1"/>
    <col min="16" max="16" width="12.6666666666667" style="16" customWidth="1"/>
    <col min="17" max="17" width="12.5" style="16" customWidth="1"/>
    <col min="18" max="19" width="11" style="16" customWidth="1"/>
    <col min="20" max="22" width="12.6363636363636" style="16"/>
    <col min="23" max="23" width="18.7272727272727" style="16" customWidth="1"/>
    <col min="24" max="24" width="21.5454545454545" style="16" customWidth="1"/>
    <col min="25" max="25" width="17.5454545454545" style="16" customWidth="1"/>
    <col min="26" max="26" width="11.5454545454545" style="16"/>
    <col min="27" max="16384" width="11" style="16"/>
  </cols>
  <sheetData>
    <row r="1" s="16" customFormat="1" ht="96" customHeight="1" spans="1:3">
      <c r="A1" s="24" t="s">
        <v>25</v>
      </c>
      <c r="B1" s="24"/>
      <c r="C1" s="25"/>
    </row>
    <row r="4" s="16" customFormat="1" ht="17.4" spans="1:11">
      <c r="A4" s="1" t="s">
        <v>26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="16" customFormat="1" spans="1:26">
      <c r="A5" s="17" t="s">
        <v>2</v>
      </c>
      <c r="B5" s="17" t="s">
        <v>3</v>
      </c>
      <c r="C5" s="17" t="s">
        <v>5</v>
      </c>
      <c r="D5" s="17" t="s">
        <v>6</v>
      </c>
      <c r="E5" s="17" t="s">
        <v>7</v>
      </c>
      <c r="F5" s="17" t="s">
        <v>8</v>
      </c>
      <c r="G5" s="17" t="s">
        <v>9</v>
      </c>
      <c r="H5" s="17" t="s">
        <v>10</v>
      </c>
      <c r="I5" s="17" t="s">
        <v>11</v>
      </c>
      <c r="J5" s="17" t="s">
        <v>12</v>
      </c>
      <c r="K5" s="17" t="s">
        <v>13</v>
      </c>
      <c r="L5" s="17" t="s">
        <v>14</v>
      </c>
      <c r="M5" s="17" t="s">
        <v>15</v>
      </c>
      <c r="N5" s="17" t="s">
        <v>27</v>
      </c>
      <c r="O5" s="17" t="s">
        <v>28</v>
      </c>
      <c r="P5" s="17" t="s">
        <v>29</v>
      </c>
      <c r="Q5" s="17" t="s">
        <v>30</v>
      </c>
      <c r="R5" s="17" t="s">
        <v>31</v>
      </c>
      <c r="S5" s="17" t="s">
        <v>32</v>
      </c>
      <c r="T5" s="27" t="s">
        <v>16</v>
      </c>
      <c r="U5" s="27" t="s">
        <v>17</v>
      </c>
      <c r="V5" s="27" t="s">
        <v>18</v>
      </c>
      <c r="W5" s="28" t="s">
        <v>19</v>
      </c>
      <c r="X5" s="28" t="s">
        <v>19</v>
      </c>
      <c r="Y5" s="28" t="s">
        <v>19</v>
      </c>
      <c r="Z5" s="27" t="s">
        <v>33</v>
      </c>
    </row>
    <row r="6" s="16" customFormat="1" spans="1:29">
      <c r="A6" s="19" t="s">
        <v>21</v>
      </c>
      <c r="B6" s="20" t="b">
        <v>0</v>
      </c>
      <c r="C6" s="23">
        <v>-0.00828919</v>
      </c>
      <c r="D6" s="23">
        <v>0.00082887</v>
      </c>
      <c r="E6" s="26">
        <v>-0.11186116</v>
      </c>
      <c r="F6" s="23">
        <v>-0.00178805</v>
      </c>
      <c r="G6" s="23">
        <v>0.00031762</v>
      </c>
      <c r="H6" s="23">
        <v>-0.11781802</v>
      </c>
      <c r="I6" s="23">
        <v>0</v>
      </c>
      <c r="J6" s="23">
        <v>0.00033483</v>
      </c>
      <c r="K6" s="23">
        <v>0.00588204011</v>
      </c>
      <c r="L6" s="23">
        <v>0.000616759758</v>
      </c>
      <c r="M6" s="23">
        <v>0.0386909283</v>
      </c>
      <c r="N6" s="23">
        <v>0</v>
      </c>
      <c r="O6" s="23">
        <v>0</v>
      </c>
      <c r="P6" s="23">
        <v>1.09450479e-16</v>
      </c>
      <c r="Q6" s="23">
        <v>0</v>
      </c>
      <c r="R6" s="23">
        <v>3.50166139e-5</v>
      </c>
      <c r="S6" s="23">
        <v>11565</v>
      </c>
      <c r="T6" s="16">
        <f>ABS(C6/K6)</f>
        <v>1.4092372450687</v>
      </c>
      <c r="U6" s="16">
        <f>ABS(D6/L6)</f>
        <v>1.34391063821644</v>
      </c>
      <c r="V6" s="16">
        <f>ABS(E6/M6)</f>
        <v>2.89114696687182</v>
      </c>
      <c r="W6" s="23">
        <f>IF(T6&gt;1.645,1,0)</f>
        <v>0</v>
      </c>
      <c r="X6" s="23">
        <f>IF(U6&gt;1.645,1,0)</f>
        <v>0</v>
      </c>
      <c r="Y6" s="23">
        <f>IF(V6&gt;1.645,1,0)</f>
        <v>1</v>
      </c>
      <c r="Z6" s="23">
        <f>SUM(C6:E6)</f>
        <v>-0.11932148</v>
      </c>
      <c r="AA6" s="23"/>
      <c r="AB6" s="23"/>
      <c r="AC6" s="23"/>
    </row>
    <row r="7" s="16" customFormat="1" spans="1:26">
      <c r="A7" s="20"/>
      <c r="B7" s="20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W7" s="26"/>
      <c r="X7" s="26"/>
      <c r="Y7" s="26"/>
      <c r="Z7" s="26"/>
    </row>
    <row r="8" s="16" customFormat="1" ht="17.4" spans="1:26">
      <c r="A8" s="1" t="s">
        <v>34</v>
      </c>
      <c r="B8" s="1"/>
      <c r="C8" s="1"/>
      <c r="D8" s="1"/>
      <c r="E8" s="1"/>
      <c r="F8" s="1"/>
      <c r="G8" s="1"/>
      <c r="H8" s="1"/>
      <c r="I8" s="1"/>
      <c r="J8" s="1"/>
      <c r="K8" s="1"/>
      <c r="S8" s="23"/>
      <c r="W8" s="26"/>
      <c r="X8" s="26"/>
      <c r="Y8" s="26"/>
      <c r="Z8" s="26"/>
    </row>
    <row r="9" s="16" customFormat="1" spans="1:26">
      <c r="A9" s="17" t="s">
        <v>2</v>
      </c>
      <c r="B9" s="17" t="s">
        <v>3</v>
      </c>
      <c r="C9" s="17" t="s">
        <v>5</v>
      </c>
      <c r="D9" s="17" t="s">
        <v>6</v>
      </c>
      <c r="E9" s="17" t="s">
        <v>7</v>
      </c>
      <c r="F9" s="17" t="s">
        <v>8</v>
      </c>
      <c r="G9" s="17" t="s">
        <v>9</v>
      </c>
      <c r="H9" s="17" t="s">
        <v>10</v>
      </c>
      <c r="I9" s="17" t="s">
        <v>11</v>
      </c>
      <c r="J9" s="17" t="s">
        <v>12</v>
      </c>
      <c r="K9" s="17" t="s">
        <v>13</v>
      </c>
      <c r="L9" s="17" t="s">
        <v>14</v>
      </c>
      <c r="M9" s="17" t="s">
        <v>15</v>
      </c>
      <c r="N9" s="17" t="s">
        <v>27</v>
      </c>
      <c r="O9" s="17" t="s">
        <v>28</v>
      </c>
      <c r="P9" s="17" t="s">
        <v>29</v>
      </c>
      <c r="Q9" s="17" t="s">
        <v>30</v>
      </c>
      <c r="R9" s="17" t="s">
        <v>31</v>
      </c>
      <c r="S9" s="17" t="s">
        <v>32</v>
      </c>
      <c r="T9" s="27" t="s">
        <v>16</v>
      </c>
      <c r="U9" s="27" t="s">
        <v>17</v>
      </c>
      <c r="V9" s="27" t="s">
        <v>18</v>
      </c>
      <c r="W9" s="28" t="s">
        <v>19</v>
      </c>
      <c r="X9" s="28" t="s">
        <v>19</v>
      </c>
      <c r="Y9" s="28" t="s">
        <v>19</v>
      </c>
      <c r="Z9" s="28" t="s">
        <v>20</v>
      </c>
    </row>
    <row r="10" s="16" customFormat="1" spans="1:26">
      <c r="A10" s="19" t="s">
        <v>21</v>
      </c>
      <c r="B10" s="20" t="b">
        <v>0</v>
      </c>
      <c r="C10" s="26">
        <v>0.02336151</v>
      </c>
      <c r="D10" s="23">
        <v>0.00104164</v>
      </c>
      <c r="E10" s="23">
        <v>0.00962433</v>
      </c>
      <c r="F10" s="23">
        <v>0.03153949</v>
      </c>
      <c r="G10" s="23">
        <v>0.00248562</v>
      </c>
      <c r="H10" s="23">
        <v>0.01947792</v>
      </c>
      <c r="I10" s="23">
        <v>0</v>
      </c>
      <c r="J10" s="23">
        <v>0.00028829</v>
      </c>
      <c r="K10" s="23">
        <v>0.00553998105</v>
      </c>
      <c r="L10" s="23">
        <v>0.000655324743</v>
      </c>
      <c r="M10" s="23">
        <v>0.034065937</v>
      </c>
      <c r="N10" s="23">
        <v>0</v>
      </c>
      <c r="O10" s="23">
        <v>0</v>
      </c>
      <c r="P10" s="23">
        <v>0</v>
      </c>
      <c r="Q10" s="23">
        <v>0</v>
      </c>
      <c r="R10" s="23">
        <v>3.66730535e-5</v>
      </c>
      <c r="S10" s="23">
        <v>46882</v>
      </c>
      <c r="T10" s="16">
        <f>ABS(C10/K10)</f>
        <v>4.21689348558331</v>
      </c>
      <c r="U10" s="16">
        <f>ABS(D10/L10)</f>
        <v>1.58950201579677</v>
      </c>
      <c r="V10" s="16">
        <f>ABS(E10/M10)</f>
        <v>0.282520630505481</v>
      </c>
      <c r="W10" s="23">
        <f>IF(T10&gt;1.645,1,0)</f>
        <v>1</v>
      </c>
      <c r="X10" s="23">
        <f>IF(U10&gt;1.645,1,0)</f>
        <v>0</v>
      </c>
      <c r="Y10" s="23">
        <f>IF(V10&gt;1.645,1,0)</f>
        <v>0</v>
      </c>
      <c r="Z10" s="23">
        <f>SUM(C10:E10)</f>
        <v>0.03402748</v>
      </c>
    </row>
  </sheetData>
  <mergeCells count="3">
    <mergeCell ref="A1:B1"/>
    <mergeCell ref="A4:K4"/>
    <mergeCell ref="A8:K8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E22" sqref="E21:E22"/>
    </sheetView>
  </sheetViews>
  <sheetFormatPr defaultColWidth="8.72727272727273" defaultRowHeight="15.6"/>
  <cols>
    <col min="2" max="2" width="10.9090909090909" customWidth="1"/>
    <col min="3" max="3" width="10.1818181818182" customWidth="1"/>
    <col min="4" max="6" width="15.9090909090909"/>
    <col min="7" max="10" width="15"/>
    <col min="11" max="11" width="13.7272727272727"/>
  </cols>
  <sheetData>
    <row r="1" s="16" customFormat="1" ht="17.4" spans="1:6">
      <c r="A1" s="1" t="s">
        <v>22</v>
      </c>
      <c r="B1" s="1"/>
      <c r="C1" s="1"/>
      <c r="D1" s="1"/>
      <c r="E1" s="1"/>
      <c r="F1" s="1"/>
    </row>
    <row r="2" s="16" customFormat="1" spans="1:10">
      <c r="A2" s="17" t="s">
        <v>2</v>
      </c>
      <c r="B2" s="17" t="s">
        <v>3</v>
      </c>
      <c r="C2" s="17" t="s">
        <v>35</v>
      </c>
      <c r="D2" s="17" t="s">
        <v>36</v>
      </c>
      <c r="E2" s="17" t="s">
        <v>37</v>
      </c>
      <c r="F2" s="17" t="s">
        <v>38</v>
      </c>
      <c r="G2" s="18" t="s">
        <v>35</v>
      </c>
      <c r="H2" s="18" t="s">
        <v>36</v>
      </c>
      <c r="I2" s="18" t="s">
        <v>37</v>
      </c>
      <c r="J2" s="18" t="s">
        <v>38</v>
      </c>
    </row>
    <row r="3" s="16" customFormat="1" spans="1:11">
      <c r="A3" s="19" t="s">
        <v>21</v>
      </c>
      <c r="B3" s="20" t="b">
        <v>0</v>
      </c>
      <c r="C3" s="21">
        <v>-0.00576501606</v>
      </c>
      <c r="D3" s="21">
        <v>0.00015691842</v>
      </c>
      <c r="E3" s="22">
        <v>-0.126605832</v>
      </c>
      <c r="F3" s="22">
        <v>-0.0116886058</v>
      </c>
      <c r="G3" s="21">
        <v>0.00590565856</v>
      </c>
      <c r="H3" s="21">
        <v>0.000779854418</v>
      </c>
      <c r="I3" s="21">
        <v>0.0371090759</v>
      </c>
      <c r="J3" s="21">
        <v>0.00449678923</v>
      </c>
      <c r="K3" s="16">
        <f>SUM(C3:F3)</f>
        <v>-0.14390253544</v>
      </c>
    </row>
    <row r="4" s="16" customFormat="1" spans="1:11">
      <c r="A4" s="19" t="s">
        <v>23</v>
      </c>
      <c r="B4" s="20" t="b">
        <v>0</v>
      </c>
      <c r="C4" s="21">
        <v>-0.00649885274</v>
      </c>
      <c r="D4" s="21">
        <v>-5.07120715e-5</v>
      </c>
      <c r="E4" s="22">
        <v>-0.0848827997</v>
      </c>
      <c r="F4" s="22">
        <v>-0.00807305495</v>
      </c>
      <c r="G4" s="21">
        <v>0.00653348071</v>
      </c>
      <c r="H4" s="21">
        <v>0.000606198211</v>
      </c>
      <c r="I4" s="21">
        <v>0.0340383033</v>
      </c>
      <c r="J4" s="21">
        <v>0.00423394661</v>
      </c>
      <c r="K4" s="16">
        <f>SUM(C4:F4)</f>
        <v>-0.0995054194615</v>
      </c>
    </row>
    <row r="5" s="16" customFormat="1" spans="1:7">
      <c r="A5" s="20"/>
      <c r="B5" s="20" t="s">
        <v>39</v>
      </c>
      <c r="C5" s="23">
        <f>ABS(C3/G3)</f>
        <v>0.976185128454159</v>
      </c>
      <c r="D5" s="23">
        <f>ABS(D3/H3)</f>
        <v>0.201215017031551</v>
      </c>
      <c r="E5" s="23">
        <f>ABS(E3/I3)</f>
        <v>3.41172149748951</v>
      </c>
      <c r="F5" s="23">
        <f>ABS(F3/J3)</f>
        <v>2.59932258377162</v>
      </c>
      <c r="G5" s="23"/>
    </row>
    <row r="6" spans="3:7">
      <c r="C6" s="23">
        <f>ABS(C4/G4)</f>
        <v>0.994699920067568</v>
      </c>
      <c r="D6" s="23">
        <f>ABS(D4/H4)</f>
        <v>0.0836559240522074</v>
      </c>
      <c r="E6" s="23">
        <f>ABS(E4/I4)</f>
        <v>2.49374356153645</v>
      </c>
      <c r="F6" s="23">
        <f>ABS(F4/J4)</f>
        <v>1.90674462708919</v>
      </c>
      <c r="G6" t="s">
        <v>40</v>
      </c>
    </row>
    <row r="7" spans="3:7">
      <c r="C7">
        <f>IF(C5&gt;1.645,1,0)</f>
        <v>0</v>
      </c>
      <c r="D7">
        <f>IF(D5&gt;1.645,1,0)</f>
        <v>0</v>
      </c>
      <c r="E7">
        <f>IF(E5&gt;1.645,1,0)</f>
        <v>1</v>
      </c>
      <c r="F7">
        <f>IF(F5&gt;1.645,1,0)</f>
        <v>1</v>
      </c>
      <c r="G7" t="s">
        <v>41</v>
      </c>
    </row>
    <row r="8" spans="3:6">
      <c r="C8">
        <f>IF(C6&gt;1.645,1,0)</f>
        <v>0</v>
      </c>
      <c r="D8">
        <f>IF(D6&gt;1.645,1,0)</f>
        <v>0</v>
      </c>
      <c r="E8">
        <f>IF(E6&gt;1.645,1,0)</f>
        <v>1</v>
      </c>
      <c r="F8">
        <f>IF(F6&gt;1.645,1,0)</f>
        <v>1</v>
      </c>
    </row>
    <row r="10" s="16" customFormat="1" ht="17.4" spans="1:7">
      <c r="A10" s="1" t="s">
        <v>24</v>
      </c>
      <c r="B10" s="1"/>
      <c r="C10" s="1"/>
      <c r="D10" s="1"/>
      <c r="E10" s="1"/>
      <c r="F10" s="1"/>
      <c r="G10" s="23"/>
    </row>
    <row r="11" s="16" customFormat="1" spans="1:10">
      <c r="A11" s="17" t="s">
        <v>2</v>
      </c>
      <c r="B11" s="17" t="s">
        <v>3</v>
      </c>
      <c r="C11" s="17" t="s">
        <v>35</v>
      </c>
      <c r="D11" s="17" t="s">
        <v>36</v>
      </c>
      <c r="E11" s="17" t="s">
        <v>37</v>
      </c>
      <c r="F11" s="17" t="s">
        <v>38</v>
      </c>
      <c r="G11" s="18" t="s">
        <v>35</v>
      </c>
      <c r="H11" s="18" t="s">
        <v>36</v>
      </c>
      <c r="I11" s="18" t="s">
        <v>37</v>
      </c>
      <c r="J11" s="18" t="s">
        <v>38</v>
      </c>
    </row>
    <row r="12" s="16" customFormat="1" spans="1:11">
      <c r="A12" s="19" t="s">
        <v>21</v>
      </c>
      <c r="B12" s="20" t="b">
        <v>0</v>
      </c>
      <c r="C12" s="22">
        <v>0.01590602</v>
      </c>
      <c r="D12" s="21">
        <v>0.00051722</v>
      </c>
      <c r="E12" s="21">
        <v>-0.02445856</v>
      </c>
      <c r="F12" s="22">
        <v>-0.00854778</v>
      </c>
      <c r="G12" s="21">
        <v>0.00493965043</v>
      </c>
      <c r="H12" s="21">
        <v>0.000779986921</v>
      </c>
      <c r="I12" s="21">
        <v>0.0316586292</v>
      </c>
      <c r="J12" s="21">
        <v>0.00430035375</v>
      </c>
      <c r="K12" s="16">
        <f>SUM(C12:F12)</f>
        <v>-0.0165831</v>
      </c>
    </row>
    <row r="13" s="16" customFormat="1" spans="1:11">
      <c r="A13" s="19" t="s">
        <v>23</v>
      </c>
      <c r="B13" s="20" t="b">
        <v>0</v>
      </c>
      <c r="C13" s="22">
        <v>0.01712352</v>
      </c>
      <c r="D13" s="21">
        <v>-0.00036135</v>
      </c>
      <c r="E13" s="21">
        <v>0.01253022</v>
      </c>
      <c r="F13" s="21">
        <v>-0.00185777</v>
      </c>
      <c r="G13" s="21">
        <v>0.00592133518</v>
      </c>
      <c r="H13" s="21">
        <v>0.000632768668</v>
      </c>
      <c r="I13" s="21">
        <v>0.0294178738</v>
      </c>
      <c r="J13" s="21">
        <v>0.00452046406</v>
      </c>
      <c r="K13" s="16">
        <f>SUM(C13:F13)</f>
        <v>0.02743462</v>
      </c>
    </row>
    <row r="14" spans="3:6">
      <c r="C14">
        <f>ABS(C12/G12)</f>
        <v>3.22006996758271</v>
      </c>
      <c r="D14">
        <f>ABS(D12/H12)</f>
        <v>0.663113683158797</v>
      </c>
      <c r="E14">
        <f>ABS(E12/I12)</f>
        <v>0.772571669022233</v>
      </c>
      <c r="F14">
        <f>ABS(F12/J12)</f>
        <v>1.98769229159345</v>
      </c>
    </row>
    <row r="15" spans="3:6">
      <c r="C15">
        <f>ABS(C13/G13)</f>
        <v>2.8918342703917</v>
      </c>
      <c r="D15">
        <f>ABS(D13/H13)</f>
        <v>0.571061777034763</v>
      </c>
      <c r="E15">
        <f>ABS(E13/I13)</f>
        <v>0.425939008549285</v>
      </c>
      <c r="F15">
        <f>ABS(F13/J13)</f>
        <v>0.410968868536917</v>
      </c>
    </row>
    <row r="16" spans="3:6">
      <c r="C16">
        <f>IF(C14&gt;1.645,1,0)</f>
        <v>1</v>
      </c>
      <c r="D16">
        <f>IF(D14&gt;1.645,1,0)</f>
        <v>0</v>
      </c>
      <c r="E16">
        <f>IF(E14&gt;1.645,1,0)</f>
        <v>0</v>
      </c>
      <c r="F16">
        <f>IF(F14&gt;1.645,1,0)</f>
        <v>1</v>
      </c>
    </row>
    <row r="17" spans="3:6">
      <c r="C17">
        <f>IF(C15&gt;1.645,1,0)</f>
        <v>1</v>
      </c>
      <c r="D17">
        <f>IF(D15&gt;1.645,1,0)</f>
        <v>0</v>
      </c>
      <c r="E17">
        <f>IF(E15&gt;1.645,1,0)</f>
        <v>0</v>
      </c>
      <c r="F17">
        <f>IF(F15&gt;1.645,1,0)</f>
        <v>0</v>
      </c>
    </row>
  </sheetData>
  <mergeCells count="2">
    <mergeCell ref="A1:F1"/>
    <mergeCell ref="A10:F1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zoomScale="115" zoomScaleNormal="115" workbookViewId="0">
      <selection activeCell="A9" sqref="$A9:$XFD15"/>
    </sheetView>
  </sheetViews>
  <sheetFormatPr defaultColWidth="8.72727272727273" defaultRowHeight="15.6"/>
  <cols>
    <col min="1" max="1" width="13.0909090909091" customWidth="1"/>
    <col min="2" max="2" width="12.6363636363636"/>
    <col min="3" max="6" width="13.2727272727273"/>
    <col min="7" max="11" width="12.5454545454545"/>
  </cols>
  <sheetData>
    <row r="1" s="8" customFormat="1" ht="17.4" spans="1:11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21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43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43</v>
      </c>
    </row>
    <row r="3" spans="1:11">
      <c r="A3" t="s">
        <v>44</v>
      </c>
      <c r="B3" s="14">
        <v>0.0265544846</v>
      </c>
      <c r="C3" s="15">
        <v>-0.000132133765</v>
      </c>
      <c r="D3" s="14">
        <v>0.0981537178</v>
      </c>
      <c r="E3" s="14">
        <v>0.00462848378</v>
      </c>
      <c r="F3" s="14">
        <v>0.129204552</v>
      </c>
      <c r="G3" s="6">
        <v>0.00643336003</v>
      </c>
      <c r="H3" s="6">
        <v>0.000427928535</v>
      </c>
      <c r="I3" s="6">
        <v>0.0246400007</v>
      </c>
      <c r="J3" s="6">
        <v>0.00181006171</v>
      </c>
      <c r="K3" s="6">
        <v>0.0310124841</v>
      </c>
    </row>
    <row r="4" spans="1:11">
      <c r="A4">
        <v>0</v>
      </c>
      <c r="B4" s="5">
        <v>0.0147918903</v>
      </c>
      <c r="C4" s="5">
        <v>0.00696889507</v>
      </c>
      <c r="D4" s="5">
        <v>0.126740248</v>
      </c>
      <c r="E4" s="6">
        <v>0.00125230263</v>
      </c>
      <c r="F4" s="5">
        <v>0.149753336</v>
      </c>
      <c r="G4" s="6">
        <v>0.00922173399</v>
      </c>
      <c r="H4" s="6">
        <v>0.00257425291</v>
      </c>
      <c r="I4" s="6">
        <v>0.0400121389</v>
      </c>
      <c r="J4" s="6">
        <v>0.00227376852</v>
      </c>
      <c r="K4" s="6">
        <v>0.0486554004</v>
      </c>
    </row>
    <row r="5" s="7" customFormat="1" spans="1:11">
      <c r="A5" s="7">
        <v>0.25</v>
      </c>
      <c r="B5" s="15">
        <v>0.0038899524</v>
      </c>
      <c r="C5" s="14">
        <v>-0.0019965577</v>
      </c>
      <c r="D5" s="15">
        <v>-0.00997029028</v>
      </c>
      <c r="E5" s="15">
        <v>0.000681574621</v>
      </c>
      <c r="F5" s="15">
        <v>-0.00739532097</v>
      </c>
      <c r="G5" s="6">
        <v>0.00690769825</v>
      </c>
      <c r="H5" s="6">
        <v>0.00104222228</v>
      </c>
      <c r="I5" s="6">
        <v>0.029461915</v>
      </c>
      <c r="J5" s="6">
        <v>0.00171174387</v>
      </c>
      <c r="K5" s="6">
        <v>0.0366083363</v>
      </c>
    </row>
    <row r="6" spans="1:11">
      <c r="A6">
        <v>0.5</v>
      </c>
      <c r="B6" s="6">
        <v>0.00330060955</v>
      </c>
      <c r="C6" s="6">
        <v>-0.000360879899</v>
      </c>
      <c r="D6" s="6">
        <v>0.00527897062</v>
      </c>
      <c r="E6" s="6">
        <v>0.000308015579</v>
      </c>
      <c r="F6" s="6">
        <v>0.00852671585</v>
      </c>
      <c r="G6" s="6">
        <v>0.00421127082</v>
      </c>
      <c r="H6" s="6">
        <v>0.00050281739</v>
      </c>
      <c r="I6" s="6">
        <v>0.0156690648</v>
      </c>
      <c r="J6" s="6">
        <v>0.00118216098</v>
      </c>
      <c r="K6" s="6">
        <v>0.0198710257</v>
      </c>
    </row>
    <row r="7" spans="1:11">
      <c r="A7">
        <v>0.75</v>
      </c>
      <c r="B7" s="6">
        <v>0.00176354864</v>
      </c>
      <c r="C7" s="6">
        <v>-5.19371346e-5</v>
      </c>
      <c r="D7" s="6">
        <v>0.00383184582</v>
      </c>
      <c r="E7" s="6">
        <v>-6.09537706e-5</v>
      </c>
      <c r="F7" s="6">
        <v>0.00548250355</v>
      </c>
      <c r="G7" s="6">
        <v>0.00202243321</v>
      </c>
      <c r="H7" s="6">
        <v>0.000257938847</v>
      </c>
      <c r="I7" s="6">
        <v>0.00703329952</v>
      </c>
      <c r="J7" s="6">
        <v>0.000714442804</v>
      </c>
      <c r="K7" s="6">
        <v>0.00897509676</v>
      </c>
    </row>
    <row r="10" spans="1:5">
      <c r="A10" s="13"/>
      <c r="B10" s="13"/>
      <c r="C10" s="13"/>
      <c r="D10" s="13"/>
      <c r="E10" s="13"/>
    </row>
    <row r="11" ht="17.4" spans="1:11">
      <c r="A11" s="1" t="s">
        <v>42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t="s">
        <v>23</v>
      </c>
      <c r="B12" s="2" t="s">
        <v>35</v>
      </c>
      <c r="C12" s="2" t="s">
        <v>36</v>
      </c>
      <c r="D12" s="2" t="s">
        <v>37</v>
      </c>
      <c r="E12" s="2" t="s">
        <v>38</v>
      </c>
      <c r="F12" s="2" t="s">
        <v>43</v>
      </c>
      <c r="G12" s="3" t="s">
        <v>35</v>
      </c>
      <c r="H12" s="3" t="s">
        <v>36</v>
      </c>
      <c r="I12" s="3" t="s">
        <v>37</v>
      </c>
      <c r="J12" s="3" t="s">
        <v>38</v>
      </c>
      <c r="K12" s="3" t="s">
        <v>43</v>
      </c>
    </row>
    <row r="13" spans="1:11">
      <c r="A13" t="s">
        <v>44</v>
      </c>
      <c r="B13" s="5">
        <v>0.0287042486</v>
      </c>
      <c r="C13" s="6">
        <v>0.000637075303</v>
      </c>
      <c r="D13" s="5">
        <v>0.099075321</v>
      </c>
      <c r="E13" s="6">
        <v>0.00299066634</v>
      </c>
      <c r="F13" s="5">
        <v>0.131407311</v>
      </c>
      <c r="G13" s="6">
        <v>0.00756995278</v>
      </c>
      <c r="H13" s="6">
        <v>0.000702498548</v>
      </c>
      <c r="I13" s="6">
        <v>0.0270294059</v>
      </c>
      <c r="J13" s="6">
        <v>0.00226950145</v>
      </c>
      <c r="K13" s="6">
        <v>0.0344714819</v>
      </c>
    </row>
    <row r="14" spans="1:11">
      <c r="A14">
        <v>0</v>
      </c>
      <c r="B14" s="5">
        <v>0.0212330557</v>
      </c>
      <c r="C14" s="6">
        <v>-0.000426327358</v>
      </c>
      <c r="D14" s="5">
        <v>0.0828164969</v>
      </c>
      <c r="E14" s="6">
        <v>0.00380635227</v>
      </c>
      <c r="F14" s="5">
        <v>0.107429578</v>
      </c>
      <c r="G14" s="6">
        <v>0.0103098064</v>
      </c>
      <c r="H14" s="6">
        <v>0.000720967566</v>
      </c>
      <c r="I14" s="6">
        <v>0.0377717841</v>
      </c>
      <c r="J14" s="6">
        <v>0.00268067288</v>
      </c>
      <c r="K14" s="6">
        <v>0.048249547</v>
      </c>
    </row>
    <row r="15" spans="1:11">
      <c r="A15">
        <v>0.25</v>
      </c>
      <c r="B15" s="6">
        <v>-0.00310898046</v>
      </c>
      <c r="C15" s="6">
        <v>0.000230827322</v>
      </c>
      <c r="D15" s="6">
        <v>-0.0275055913</v>
      </c>
      <c r="E15" s="6">
        <v>0.00242824182</v>
      </c>
      <c r="F15" s="6">
        <v>-0.0279555026</v>
      </c>
      <c r="G15" s="6">
        <v>0.00969751422</v>
      </c>
      <c r="H15" s="6">
        <v>0.000571473012</v>
      </c>
      <c r="I15" s="6">
        <v>0.0398689619</v>
      </c>
      <c r="J15" s="6">
        <v>0.00205285818</v>
      </c>
      <c r="K15" s="6">
        <v>0.0492473216</v>
      </c>
    </row>
    <row r="16" spans="1:11">
      <c r="A16">
        <v>0.5</v>
      </c>
      <c r="B16" s="6">
        <v>0.00335120047</v>
      </c>
      <c r="C16" s="6">
        <v>7.27723448e-5</v>
      </c>
      <c r="D16" s="6">
        <v>0.00759877808</v>
      </c>
      <c r="E16" s="6">
        <v>0.00153071853</v>
      </c>
      <c r="F16" s="6">
        <v>0.0125534694</v>
      </c>
      <c r="G16" s="6">
        <v>0.00475285615</v>
      </c>
      <c r="H16" s="6">
        <v>0.000375131975</v>
      </c>
      <c r="I16" s="6">
        <v>0.0172202669</v>
      </c>
      <c r="J16" s="6">
        <v>0.00142035655</v>
      </c>
      <c r="K16" s="6">
        <v>0.0218740888</v>
      </c>
    </row>
    <row r="17" spans="1:11">
      <c r="A17">
        <v>0.75</v>
      </c>
      <c r="B17" s="6">
        <v>0.00196168375</v>
      </c>
      <c r="C17" s="6">
        <v>8.1547287e-5</v>
      </c>
      <c r="D17" s="6">
        <v>0.00532063029</v>
      </c>
      <c r="E17" s="6">
        <v>0.000635825592</v>
      </c>
      <c r="F17" s="6">
        <v>0.00799968691</v>
      </c>
      <c r="G17" s="6">
        <v>0.00224086558</v>
      </c>
      <c r="H17" s="6">
        <v>0.000199843685</v>
      </c>
      <c r="I17" s="6">
        <v>0.00770135246</v>
      </c>
      <c r="J17" s="6">
        <v>0.000852465122</v>
      </c>
      <c r="K17" s="6">
        <v>0.00983599829</v>
      </c>
    </row>
  </sheetData>
  <mergeCells count="2">
    <mergeCell ref="A1:K1"/>
    <mergeCell ref="A11:K1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tabSelected="1" zoomScale="115" zoomScaleNormal="115" workbookViewId="0">
      <selection activeCell="G20" sqref="G20"/>
    </sheetView>
  </sheetViews>
  <sheetFormatPr defaultColWidth="8.72727272727273" defaultRowHeight="15.6"/>
  <cols>
    <col min="1" max="1" width="13.3636363636364" customWidth="1"/>
    <col min="2" max="2" width="12.6363636363636"/>
    <col min="3" max="3" width="13.7272727272727"/>
    <col min="4" max="6" width="12.6363636363636"/>
  </cols>
  <sheetData>
    <row r="1" s="8" customFormat="1" ht="17.4" spans="1:11">
      <c r="A1" s="1" t="s">
        <v>45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t="s">
        <v>21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43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43</v>
      </c>
    </row>
    <row r="3" spans="1:11">
      <c r="A3" t="s">
        <v>44</v>
      </c>
      <c r="B3" s="9">
        <v>0.0174901234</v>
      </c>
      <c r="C3" s="9">
        <v>0.00122920927</v>
      </c>
      <c r="D3" s="9">
        <v>0.0541837329</v>
      </c>
      <c r="E3" s="10">
        <v>-0.00374619601</v>
      </c>
      <c r="F3" s="9">
        <v>0.0691568696</v>
      </c>
      <c r="G3" s="10">
        <v>0.0053360202</v>
      </c>
      <c r="H3" s="10">
        <v>0.000591357538</v>
      </c>
      <c r="I3" s="10">
        <v>0.0251007104</v>
      </c>
      <c r="J3" s="10">
        <v>0.0036315018</v>
      </c>
      <c r="K3" s="10">
        <v>0.0314752268</v>
      </c>
    </row>
    <row r="4" s="7" customFormat="1" spans="1:11">
      <c r="A4" s="7">
        <v>0.25</v>
      </c>
      <c r="B4" s="9">
        <v>-0.00469156277</v>
      </c>
      <c r="C4" s="9">
        <v>-0.00184273646</v>
      </c>
      <c r="D4" s="9">
        <v>-0.13858767</v>
      </c>
      <c r="E4" s="9">
        <v>-0.0116583907</v>
      </c>
      <c r="F4" s="9">
        <v>-0.15678036</v>
      </c>
      <c r="G4" s="10">
        <v>0.00122147419</v>
      </c>
      <c r="H4" s="10">
        <v>0.000718882111</v>
      </c>
      <c r="I4" s="10">
        <v>0.0427300216</v>
      </c>
      <c r="J4" s="10">
        <v>0.00435075923</v>
      </c>
      <c r="K4" s="10">
        <v>0.0479855029</v>
      </c>
    </row>
    <row r="5" spans="1:11">
      <c r="A5">
        <v>0.5</v>
      </c>
      <c r="B5" s="10">
        <v>-0.00484929536</v>
      </c>
      <c r="C5" s="10">
        <v>-0.000201542044</v>
      </c>
      <c r="D5" s="9">
        <v>-0.12413243</v>
      </c>
      <c r="E5" s="9">
        <v>-0.0116750557</v>
      </c>
      <c r="F5" s="9">
        <v>-0.140858323</v>
      </c>
      <c r="G5" s="10">
        <v>0.00369686853</v>
      </c>
      <c r="H5" s="10">
        <v>0.000541257461</v>
      </c>
      <c r="I5" s="10">
        <v>0.0357186216</v>
      </c>
      <c r="J5" s="10">
        <v>0.00439059997</v>
      </c>
      <c r="K5" s="10">
        <v>0.041046449</v>
      </c>
    </row>
    <row r="6" spans="1:11">
      <c r="A6">
        <v>0.75</v>
      </c>
      <c r="B6" s="10">
        <v>-0.00576501606</v>
      </c>
      <c r="C6" s="10">
        <v>0.00015691842</v>
      </c>
      <c r="D6" s="9">
        <v>-0.126605832</v>
      </c>
      <c r="E6" s="9">
        <v>-0.0116886058</v>
      </c>
      <c r="F6" s="10">
        <f>SUM(B6:E6)</f>
        <v>-0.14390253544</v>
      </c>
      <c r="G6" s="10">
        <v>0.00590565856</v>
      </c>
      <c r="H6" s="10">
        <v>0.000779854418</v>
      </c>
      <c r="I6" s="10">
        <v>0.0371090759</v>
      </c>
      <c r="J6" s="10">
        <v>0.00449678923</v>
      </c>
      <c r="K6" s="10">
        <v>0.0438972892</v>
      </c>
    </row>
    <row r="7" customFormat="1" spans="1:11">
      <c r="A7">
        <v>1</v>
      </c>
      <c r="B7" s="10">
        <v>-0.0068025914</v>
      </c>
      <c r="C7" s="10">
        <v>0.000170996612</v>
      </c>
      <c r="D7" s="9">
        <v>-0.131402233</v>
      </c>
      <c r="E7" s="9">
        <v>-0.0121715726</v>
      </c>
      <c r="F7" s="10">
        <f>SUM(B7:E7)</f>
        <v>-0.150205400388</v>
      </c>
      <c r="G7" s="10">
        <v>0.00783265059</v>
      </c>
      <c r="H7" s="10">
        <v>0.00102498614</v>
      </c>
      <c r="I7" s="10">
        <v>0.0402307417</v>
      </c>
      <c r="J7" s="10">
        <v>0.00471066687</v>
      </c>
      <c r="K7" s="10"/>
    </row>
    <row r="8" customFormat="1"/>
    <row r="10" ht="17.4" spans="1:11">
      <c r="A10" s="1" t="s">
        <v>45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t="s">
        <v>23</v>
      </c>
      <c r="B11" s="2" t="s">
        <v>35</v>
      </c>
      <c r="C11" s="2" t="s">
        <v>36</v>
      </c>
      <c r="D11" s="2" t="s">
        <v>37</v>
      </c>
      <c r="E11" s="2" t="s">
        <v>38</v>
      </c>
      <c r="F11" s="2" t="s">
        <v>43</v>
      </c>
      <c r="G11" s="3" t="s">
        <v>35</v>
      </c>
      <c r="H11" s="3" t="s">
        <v>36</v>
      </c>
      <c r="I11" s="3" t="s">
        <v>37</v>
      </c>
      <c r="J11" s="3" t="s">
        <v>38</v>
      </c>
      <c r="K11" s="3" t="s">
        <v>43</v>
      </c>
    </row>
    <row r="12" spans="1:11">
      <c r="A12" t="s">
        <v>44</v>
      </c>
      <c r="B12" s="9">
        <v>0.01745909</v>
      </c>
      <c r="C12" s="10">
        <v>0.00068769</v>
      </c>
      <c r="D12" s="9">
        <v>0.07718788</v>
      </c>
      <c r="E12" s="10">
        <v>-0.00542695</v>
      </c>
      <c r="F12" s="9">
        <v>0.08990772</v>
      </c>
      <c r="G12" s="10">
        <v>0.00612069308</v>
      </c>
      <c r="H12" s="10">
        <v>0.000637565369</v>
      </c>
      <c r="I12" s="10">
        <v>0.0301885025</v>
      </c>
      <c r="J12" s="10">
        <v>0.0047315493</v>
      </c>
      <c r="K12" s="10">
        <v>0.0371721755</v>
      </c>
    </row>
    <row r="13" spans="1:11">
      <c r="A13">
        <v>0.25</v>
      </c>
      <c r="B13" s="9">
        <v>-0.0129095151</v>
      </c>
      <c r="C13" s="10">
        <v>0.000171056376</v>
      </c>
      <c r="D13" s="9">
        <v>-0.113468661</v>
      </c>
      <c r="E13" s="9">
        <v>-0.0092534895</v>
      </c>
      <c r="F13" s="9">
        <v>-0.135460609</v>
      </c>
      <c r="G13" s="10">
        <v>0.00443585563</v>
      </c>
      <c r="H13" s="10">
        <v>0.00024705493</v>
      </c>
      <c r="I13" s="10">
        <v>0.0442931867</v>
      </c>
      <c r="J13" s="10">
        <v>0.00403292935</v>
      </c>
      <c r="K13" s="10">
        <v>0.0522213334</v>
      </c>
    </row>
    <row r="14" spans="1:11">
      <c r="A14">
        <v>0.5</v>
      </c>
      <c r="B14" s="10">
        <v>-0.00575719782</v>
      </c>
      <c r="C14" s="10">
        <v>-2.49511482e-5</v>
      </c>
      <c r="D14" s="9">
        <v>-0.0805029846</v>
      </c>
      <c r="E14" s="9">
        <v>-0.00866650336</v>
      </c>
      <c r="F14" s="9">
        <v>-0.0949516369</v>
      </c>
      <c r="G14" s="10">
        <v>0.00405339319</v>
      </c>
      <c r="H14" s="10">
        <v>0.000409787764</v>
      </c>
      <c r="I14" s="10">
        <v>0.0296876913</v>
      </c>
      <c r="J14" s="10">
        <v>0.0038513283</v>
      </c>
      <c r="K14" s="10">
        <v>0.0348990432</v>
      </c>
    </row>
    <row r="15" spans="1:11">
      <c r="A15">
        <v>0.75</v>
      </c>
      <c r="B15" s="11">
        <v>-0.00649885274</v>
      </c>
      <c r="C15" s="11">
        <v>-5.07120715e-5</v>
      </c>
      <c r="D15" s="12">
        <v>-0.0848827997</v>
      </c>
      <c r="E15" s="12">
        <v>-0.00807305495</v>
      </c>
      <c r="F15" s="12">
        <f>SUM(B15:E15)</f>
        <v>-0.0995054194615</v>
      </c>
      <c r="G15" s="10">
        <v>0.00653348071</v>
      </c>
      <c r="H15" s="10">
        <v>0.000606198211</v>
      </c>
      <c r="I15" s="10">
        <v>0.0340383033</v>
      </c>
      <c r="J15" s="10">
        <v>0.00423394661</v>
      </c>
      <c r="K15" s="10">
        <v>0.0407442399</v>
      </c>
    </row>
    <row r="16" spans="1:11">
      <c r="A16">
        <v>1</v>
      </c>
      <c r="B16" s="10">
        <v>-0.00780352662</v>
      </c>
      <c r="C16" s="10">
        <v>6.52598383e-5</v>
      </c>
      <c r="D16" s="9">
        <v>-0.0919840101</v>
      </c>
      <c r="E16" s="10">
        <v>-0.00728995007</v>
      </c>
      <c r="F16" s="10">
        <f>SUM(B16:E16)</f>
        <v>-0.1070122269517</v>
      </c>
      <c r="G16" s="10">
        <v>0.00866101015</v>
      </c>
      <c r="H16" s="10">
        <v>0.000811234726</v>
      </c>
      <c r="I16" s="10">
        <v>0.0398505786</v>
      </c>
      <c r="J16" s="10">
        <v>0.00504319488</v>
      </c>
      <c r="K16" s="10"/>
    </row>
    <row r="20" spans="1:6">
      <c r="A20" t="s">
        <v>46</v>
      </c>
      <c r="B20"/>
      <c r="C20"/>
      <c r="D20"/>
      <c r="E20"/>
      <c r="F20" s="13"/>
    </row>
    <row r="21" spans="1:6">
      <c r="A21" t="s">
        <v>47</v>
      </c>
      <c r="B21"/>
      <c r="C21"/>
      <c r="D21"/>
      <c r="E21"/>
      <c r="F21" s="13"/>
    </row>
    <row r="22" spans="1:6">
      <c r="A22" t="s">
        <v>48</v>
      </c>
      <c r="B22"/>
      <c r="C22"/>
      <c r="D22"/>
      <c r="E22"/>
      <c r="F22" s="13"/>
    </row>
  </sheetData>
  <mergeCells count="2">
    <mergeCell ref="A1:K1"/>
    <mergeCell ref="A10:K10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F16" sqref="F16"/>
    </sheetView>
  </sheetViews>
  <sheetFormatPr defaultColWidth="8.72727272727273" defaultRowHeight="15.6"/>
  <cols>
    <col min="1" max="1" width="13.3636363636364" customWidth="1"/>
    <col min="2" max="2" width="11.8181818181818" customWidth="1"/>
    <col min="3" max="7" width="12.6363636363636"/>
    <col min="8" max="12" width="10.4545454545455"/>
  </cols>
  <sheetData>
    <row r="1" ht="17.4" spans="1:12">
      <c r="A1" s="1" t="s">
        <v>45</v>
      </c>
      <c r="B1" s="1"/>
      <c r="C1" s="1"/>
      <c r="D1" s="1"/>
      <c r="E1" s="1"/>
      <c r="F1" s="1"/>
      <c r="G1" s="1"/>
      <c r="H1" s="1"/>
      <c r="I1" s="1"/>
      <c r="J1" s="1"/>
      <c r="K1" s="1"/>
      <c r="L1" s="8"/>
    </row>
    <row r="2" spans="3:12">
      <c r="C2" s="2" t="s">
        <v>35</v>
      </c>
      <c r="D2" s="2" t="s">
        <v>36</v>
      </c>
      <c r="E2" s="2" t="s">
        <v>37</v>
      </c>
      <c r="F2" s="2" t="s">
        <v>38</v>
      </c>
      <c r="G2" s="2" t="s">
        <v>43</v>
      </c>
      <c r="H2" s="3" t="s">
        <v>35</v>
      </c>
      <c r="I2" s="3" t="s">
        <v>36</v>
      </c>
      <c r="J2" s="3" t="s">
        <v>37</v>
      </c>
      <c r="K2" s="3" t="s">
        <v>38</v>
      </c>
      <c r="L2" s="3" t="s">
        <v>43</v>
      </c>
    </row>
    <row r="3" spans="1:12">
      <c r="A3" s="4" t="s">
        <v>21</v>
      </c>
      <c r="B3" t="s">
        <v>44</v>
      </c>
      <c r="C3" s="5">
        <v>0.01411491</v>
      </c>
      <c r="D3" s="6">
        <v>-0.00100668</v>
      </c>
      <c r="E3" s="5">
        <v>0.05336699</v>
      </c>
      <c r="F3" s="6">
        <v>0.00295307</v>
      </c>
      <c r="G3" s="5">
        <v>0.06942829</v>
      </c>
      <c r="H3" s="6">
        <v>0.00686879</v>
      </c>
      <c r="I3" s="6">
        <v>0.00098967</v>
      </c>
      <c r="J3" s="6">
        <v>0.02498999</v>
      </c>
      <c r="K3" s="6">
        <v>0.00229095</v>
      </c>
      <c r="L3" s="6">
        <v>0.03147436</v>
      </c>
    </row>
    <row r="4" spans="1:12">
      <c r="A4" s="4"/>
      <c r="B4" s="7">
        <v>0.25</v>
      </c>
      <c r="C4" s="5">
        <v>-0.00627938</v>
      </c>
      <c r="D4" s="5">
        <v>-0.00738924</v>
      </c>
      <c r="E4" s="5">
        <v>-0.13795201</v>
      </c>
      <c r="F4" s="5">
        <v>-0.0044605</v>
      </c>
      <c r="G4" s="5">
        <v>-0.15608113</v>
      </c>
      <c r="H4" s="6">
        <v>0.00372264</v>
      </c>
      <c r="I4" s="6">
        <v>0.00260217</v>
      </c>
      <c r="J4" s="6">
        <v>0.04252488</v>
      </c>
      <c r="K4" s="6">
        <v>0.00189187</v>
      </c>
      <c r="L4" s="6">
        <v>0.04778421</v>
      </c>
    </row>
    <row r="5" spans="1:12">
      <c r="A5" s="4" t="s">
        <v>23</v>
      </c>
      <c r="B5" t="s">
        <v>44</v>
      </c>
      <c r="C5" s="5">
        <v>0.01238578</v>
      </c>
      <c r="D5" s="6">
        <v>-0.00294393</v>
      </c>
      <c r="E5" s="5">
        <v>0.07639001</v>
      </c>
      <c r="F5" s="6">
        <v>0.00441723</v>
      </c>
      <c r="G5" s="5">
        <v>0.09024909</v>
      </c>
      <c r="H5" s="6">
        <v>0.007498</v>
      </c>
      <c r="I5" s="6">
        <v>0.00201097</v>
      </c>
      <c r="J5" s="6">
        <v>0.03000187</v>
      </c>
      <c r="K5" s="6">
        <v>0.00273792</v>
      </c>
      <c r="L5" s="6">
        <v>0.03715621</v>
      </c>
    </row>
    <row r="6" spans="1:12">
      <c r="A6" s="4"/>
      <c r="B6" s="7">
        <v>0.25</v>
      </c>
      <c r="C6" s="5">
        <v>-0.01343225</v>
      </c>
      <c r="D6" s="6">
        <v>0.00029846</v>
      </c>
      <c r="E6" s="5">
        <v>-0.10925653</v>
      </c>
      <c r="F6" s="5">
        <v>-0.01300903</v>
      </c>
      <c r="G6" s="5">
        <v>-0.13539934</v>
      </c>
      <c r="H6" s="6">
        <v>0.00546626</v>
      </c>
      <c r="I6" s="6">
        <v>0.00024494</v>
      </c>
      <c r="J6" s="6">
        <v>0.04218872</v>
      </c>
      <c r="K6" s="6">
        <v>0.00586672</v>
      </c>
      <c r="L6" s="6">
        <v>0.05207276</v>
      </c>
    </row>
    <row r="9" ht="17.4" spans="1:11">
      <c r="A9" s="1" t="s">
        <v>42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3:12">
      <c r="C10" s="2" t="s">
        <v>35</v>
      </c>
      <c r="D10" s="2" t="s">
        <v>36</v>
      </c>
      <c r="E10" s="2" t="s">
        <v>37</v>
      </c>
      <c r="F10" s="2" t="s">
        <v>38</v>
      </c>
      <c r="G10" s="2" t="s">
        <v>43</v>
      </c>
      <c r="H10" s="3" t="s">
        <v>35</v>
      </c>
      <c r="I10" s="3" t="s">
        <v>36</v>
      </c>
      <c r="J10" s="3" t="s">
        <v>37</v>
      </c>
      <c r="K10" s="3" t="s">
        <v>38</v>
      </c>
      <c r="L10" s="3" t="s">
        <v>43</v>
      </c>
    </row>
    <row r="11" spans="1:12">
      <c r="A11" s="4" t="s">
        <v>21</v>
      </c>
      <c r="B11" t="s">
        <v>44</v>
      </c>
      <c r="C11" s="5">
        <v>0.0224539</v>
      </c>
      <c r="D11" s="6">
        <v>-0.00018692</v>
      </c>
      <c r="E11" s="5">
        <v>0.10273022</v>
      </c>
      <c r="F11" s="6">
        <v>0.00383909</v>
      </c>
      <c r="G11" s="5">
        <v>0.1288363</v>
      </c>
      <c r="H11" s="6">
        <v>0.00539587</v>
      </c>
      <c r="I11" s="6">
        <v>0.00041432</v>
      </c>
      <c r="J11" s="6">
        <v>0.025043</v>
      </c>
      <c r="K11" s="6">
        <v>0.00245009</v>
      </c>
      <c r="L11" s="6">
        <v>0.03105084</v>
      </c>
    </row>
    <row r="12" spans="1:12">
      <c r="A12" s="4"/>
      <c r="B12" s="7">
        <v>0.25</v>
      </c>
      <c r="C12" s="6">
        <v>0.00499326</v>
      </c>
      <c r="D12" s="6">
        <v>-0.00016881</v>
      </c>
      <c r="E12" s="6">
        <v>-0.00822876</v>
      </c>
      <c r="F12" s="6">
        <v>-0.00421759</v>
      </c>
      <c r="G12" s="6">
        <v>-0.0076219</v>
      </c>
      <c r="H12" s="6">
        <v>0.00584262</v>
      </c>
      <c r="I12" s="6">
        <v>0.00077672</v>
      </c>
      <c r="J12" s="6">
        <v>0.02947999</v>
      </c>
      <c r="K12" s="6">
        <v>0.00300218</v>
      </c>
      <c r="L12" s="6">
        <v>0.03662521</v>
      </c>
    </row>
    <row r="13" spans="1:12">
      <c r="A13" s="4" t="s">
        <v>23</v>
      </c>
      <c r="B13" t="s">
        <v>44</v>
      </c>
      <c r="C13" s="5">
        <v>0.02349835</v>
      </c>
      <c r="D13" s="6">
        <v>0.00063699</v>
      </c>
      <c r="E13" s="5">
        <v>0.10235249</v>
      </c>
      <c r="F13" s="6">
        <v>0.00429073</v>
      </c>
      <c r="G13" s="5">
        <v>0.13077856</v>
      </c>
      <c r="H13" s="6">
        <v>0.00602282</v>
      </c>
      <c r="I13" s="6">
        <v>0.0006662</v>
      </c>
      <c r="J13" s="6">
        <v>0.02740596</v>
      </c>
      <c r="K13" s="6">
        <v>0.00311071</v>
      </c>
      <c r="L13" s="6">
        <v>0.03445387</v>
      </c>
    </row>
    <row r="14" spans="1:12">
      <c r="A14" s="4"/>
      <c r="B14" s="7">
        <v>0.25</v>
      </c>
      <c r="C14" s="6">
        <v>0.00590499191</v>
      </c>
      <c r="D14" s="6">
        <v>-4.52362806e-5</v>
      </c>
      <c r="E14" s="6">
        <v>-0.0320456754</v>
      </c>
      <c r="F14" s="6">
        <v>-0.000401947823</v>
      </c>
      <c r="G14" s="6">
        <v>-0.0265878676</v>
      </c>
      <c r="H14" s="6">
        <v>0.00646322</v>
      </c>
      <c r="I14" s="6">
        <v>0.00060695</v>
      </c>
      <c r="J14" s="6">
        <v>0.0432924</v>
      </c>
      <c r="K14" s="6">
        <v>0.007107</v>
      </c>
      <c r="L14" s="6">
        <v>0.04902429</v>
      </c>
    </row>
    <row r="16" spans="8:12">
      <c r="H16" s="6"/>
      <c r="I16" s="6"/>
      <c r="J16" s="6"/>
      <c r="K16" s="6"/>
      <c r="L16" s="6"/>
    </row>
  </sheetData>
  <mergeCells count="6">
    <mergeCell ref="A1:K1"/>
    <mergeCell ref="A9:K9"/>
    <mergeCell ref="A3:A4"/>
    <mergeCell ref="A5:A6"/>
    <mergeCell ref="A11:A12"/>
    <mergeCell ref="A13:A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11-14-2022</vt:lpstr>
      <vt:lpstr>11-22-2022</vt:lpstr>
      <vt:lpstr>01-13-2023</vt:lpstr>
      <vt:lpstr>Decomp1 vs. control1</vt:lpstr>
      <vt:lpstr>Decomp1 vs. control0</vt:lpstr>
      <vt:lpstr>Decomp2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Vivian</cp:lastModifiedBy>
  <dcterms:created xsi:type="dcterms:W3CDTF">2022-10-12T03:29:00Z</dcterms:created>
  <dcterms:modified xsi:type="dcterms:W3CDTF">2023-01-26T13:54:13Z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1B1A5C924D504AA0B384B00C402FE29E</vt:lpwstr>
  </property>
  <property fmtid="{D5CDD505-2E9C-101B-9397-08002B2CF9AE}" pid="3" name="KSOProductBuildVer">
    <vt:lpwstr>2052-11.1.0.13703</vt:lpwstr>
  </property>
</Properties>
</file>