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359CDB4E-1E4E-4105-8920-52F9086453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L17" i="1"/>
  <c r="J17" i="1"/>
  <c r="G16" i="1"/>
  <c r="G14" i="1"/>
  <c r="G13" i="1"/>
  <c r="G1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<sst xmlns="http://schemas.openxmlformats.org/spreadsheetml/2006/main" count="42" uniqueCount="29">
  <si>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</si>
  <si>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</si>
  <si>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</si>
  <si>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</si>
  <si>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</si>
  <si>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</si>
  <si>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</si>
  <si>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</si>
  <si>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</si>
  <si>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</si>
  <si>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</si>
  <si>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</si>
  <si>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</si>
  <si>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</si>
  <si>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</si>
  <si>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</si>
  <si>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</si>
  <si>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</si>
  <si>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</si>
  <si>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Difference(After - Before)</t>
  </si>
  <si>
    <t>Sample Mean</t>
  </si>
  <si>
    <t>Sample Standard Deviation</t>
  </si>
  <si>
    <t>Standard Error</t>
  </si>
  <si>
    <t>T-Score</t>
  </si>
  <si>
    <t>p-value</t>
  </si>
  <si>
    <t>Null Hypothesis: The weight difference (D) is less than or equal to 0</t>
  </si>
  <si>
    <t>D &lt;= 0</t>
  </si>
  <si>
    <t>This is a one-sided test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</si>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</sst>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1" fillId="2" borderId="3" xfId="1" applyFont="1" applyFill="1" applyBorder="1"/>
    <xf numFmtId="9" fontId="1" fillId="2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zoomScaleNormal="100" workbookViewId="0">
      <selection activeCell="N16" sqref="N16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21.85546875" style="1" bestFit="1" customWidth="1"/>
    <col min="5" max="5" width="8.85546875" style="1"/>
    <col min="6" max="6" width="23.28515625" style="1" bestFit="1" customWidth="1"/>
    <col min="7" max="7" width="12.140625" style="1" bestFit="1" customWidth="1"/>
    <col min="8" max="8" width="10.28515625" style="1" bestFit="1" customWidth="1"/>
    <col min="9" max="9" width="10.42578125" style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4" t="s">
        <v>19</v>
      </c>
    </row>
    <row r="12" spans="2:14" x14ac:dyDescent="0.2">
      <c r="B12" s="5">
        <v>228.5752732416</v>
      </c>
      <c r="C12" s="5">
        <v>228.55</v>
      </c>
      <c r="D12" s="7">
        <f>C12-B12</f>
        <v>-2.5273241599990115E-2</v>
      </c>
      <c r="F12" s="9" t="s">
        <v>20</v>
      </c>
      <c r="G12" s="7">
        <f>AVERAGE(D12:D21)</f>
        <v>-2.5070888468999954</v>
      </c>
      <c r="H12" s="8"/>
      <c r="I12" s="9" t="s">
        <v>25</v>
      </c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C13-B13</f>
        <v>-5.0620658420000382</v>
      </c>
      <c r="F13" s="9" t="s">
        <v>21</v>
      </c>
      <c r="G13" s="7">
        <f>_xlfn.STDEV.S(D12:D21)</f>
        <v>3.9525923189321932</v>
      </c>
      <c r="H13" s="8"/>
      <c r="I13" s="7"/>
      <c r="J13" s="7" t="s">
        <v>26</v>
      </c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-6.840322910999987</v>
      </c>
      <c r="F14" s="9" t="s">
        <v>22</v>
      </c>
      <c r="G14" s="7">
        <f>G13/SQRT(COUNT(D12:D21))</f>
        <v>1.2499194389912405</v>
      </c>
      <c r="H14" s="8"/>
      <c r="I14" s="7"/>
      <c r="J14" s="7" t="s">
        <v>27</v>
      </c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-0.10035158499999852</v>
      </c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-2.4318480277999868</v>
      </c>
      <c r="F16" s="9" t="s">
        <v>23</v>
      </c>
      <c r="G16" s="9">
        <f>G12/G14</f>
        <v>-2.0058003489595824</v>
      </c>
      <c r="H16" s="7"/>
      <c r="I16" s="9" t="s">
        <v>28</v>
      </c>
      <c r="J16" s="12">
        <v>0.01</v>
      </c>
      <c r="K16" s="13">
        <v>0.05</v>
      </c>
      <c r="L16" s="13">
        <v>0.1</v>
      </c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1.4856633394000198</v>
      </c>
      <c r="F17" s="9" t="s">
        <v>24</v>
      </c>
      <c r="G17" s="8">
        <v>3.7900000000000003E-2</v>
      </c>
      <c r="H17" s="8"/>
      <c r="I17" s="9"/>
      <c r="J17" s="11" t="str">
        <f>IF(G17&gt;J16,"Accept","Reject")</f>
        <v>Accept</v>
      </c>
      <c r="K17" s="11" t="str">
        <f t="shared" ref="K17:L17" si="1">IF(H17&gt;K16,"Accept","Reject")</f>
        <v>Reject</v>
      </c>
      <c r="L17" s="11" t="str">
        <f t="shared" si="1"/>
        <v>Reject</v>
      </c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-3.2542752935999886</v>
      </c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-3.0338130316000047</v>
      </c>
      <c r="F19" s="8"/>
      <c r="G19" s="8"/>
      <c r="H19" s="8"/>
      <c r="I19" s="7"/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-9.4713110819999997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6">
        <f t="shared" si="0"/>
        <v>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2020-04-17T00:02:54Z</dcterms:modified>
</cp:coreProperties>
</file>