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0755" activeTab="1"/>
  </bookViews>
  <sheets>
    <sheet name="dataSheet" sheetId="1" r:id="rId1"/>
    <sheet name="commentSheet" sheetId="3" r:id="rId2"/>
    <sheet name="commen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E3" i="2"/>
  <c r="B3" i="2"/>
  <c r="E2" i="2"/>
</calcChain>
</file>

<file path=xl/sharedStrings.xml><?xml version="1.0" encoding="utf-8"?>
<sst xmlns="http://schemas.openxmlformats.org/spreadsheetml/2006/main" count="101" uniqueCount="49">
  <si>
    <t>이름</t>
    <phoneticPr fontId="1" type="noConversion"/>
  </si>
  <si>
    <t>전공</t>
    <phoneticPr fontId="1" type="noConversion"/>
  </si>
  <si>
    <t>합불의견</t>
    <phoneticPr fontId="1" type="noConversion"/>
  </si>
  <si>
    <t>이혜선</t>
    <phoneticPr fontId="1" type="noConversion"/>
  </si>
  <si>
    <t>정세아</t>
    <phoneticPr fontId="1" type="noConversion"/>
  </si>
  <si>
    <t>최슬옹</t>
    <phoneticPr fontId="1" type="noConversion"/>
  </si>
  <si>
    <t>정세아</t>
    <phoneticPr fontId="1" type="noConversion"/>
  </si>
  <si>
    <t>합불여부</t>
    <phoneticPr fontId="1" type="noConversion"/>
  </si>
  <si>
    <t>핸드폰번호</t>
    <phoneticPr fontId="1" type="noConversion"/>
  </si>
  <si>
    <t>시간표제출여부</t>
    <phoneticPr fontId="1" type="noConversion"/>
  </si>
  <si>
    <t>강경원</t>
    <phoneticPr fontId="1" type="noConversion"/>
  </si>
  <si>
    <t>이명환</t>
    <phoneticPr fontId="1" type="noConversion"/>
  </si>
  <si>
    <t>김희찬</t>
    <phoneticPr fontId="1" type="noConversion"/>
  </si>
  <si>
    <t>김진우</t>
    <phoneticPr fontId="1" type="noConversion"/>
  </si>
  <si>
    <t>박지윤</t>
    <phoneticPr fontId="1" type="noConversion"/>
  </si>
  <si>
    <t>이세아</t>
    <phoneticPr fontId="1" type="noConversion"/>
  </si>
  <si>
    <t>윤가영</t>
    <phoneticPr fontId="1" type="noConversion"/>
  </si>
  <si>
    <t>학년</t>
    <phoneticPr fontId="1" type="noConversion"/>
  </si>
  <si>
    <t>4학년</t>
    <phoneticPr fontId="1" type="noConversion"/>
  </si>
  <si>
    <t>소프트웨어학과</t>
    <phoneticPr fontId="1" type="noConversion"/>
  </si>
  <si>
    <t>3학년</t>
    <phoneticPr fontId="1" type="noConversion"/>
  </si>
  <si>
    <t>중국학과</t>
    <phoneticPr fontId="1" type="noConversion"/>
  </si>
  <si>
    <t>2학년</t>
    <phoneticPr fontId="1" type="noConversion"/>
  </si>
  <si>
    <t>건설환경공학과</t>
    <phoneticPr fontId="1" type="noConversion"/>
  </si>
  <si>
    <t>경영학부</t>
    <phoneticPr fontId="1" type="noConversion"/>
  </si>
  <si>
    <t>3학년</t>
    <phoneticPr fontId="1" type="noConversion"/>
  </si>
  <si>
    <t>소프트웨어학부</t>
    <phoneticPr fontId="1" type="noConversion"/>
  </si>
  <si>
    <t>중국학과</t>
    <phoneticPr fontId="1" type="noConversion"/>
  </si>
  <si>
    <t>소프트웨어전공</t>
    <phoneticPr fontId="1" type="noConversion"/>
  </si>
  <si>
    <t>강채원</t>
    <phoneticPr fontId="1" type="noConversion"/>
  </si>
  <si>
    <t>스포츠과학부경기지도전공</t>
    <phoneticPr fontId="1" type="noConversion"/>
  </si>
  <si>
    <t>유용수</t>
    <phoneticPr fontId="1" type="noConversion"/>
  </si>
  <si>
    <t>4학년</t>
    <phoneticPr fontId="1" type="noConversion"/>
  </si>
  <si>
    <t>재료화학공학과</t>
    <phoneticPr fontId="1" type="noConversion"/>
  </si>
  <si>
    <t>한성훈</t>
    <phoneticPr fontId="1" type="noConversion"/>
  </si>
  <si>
    <t>산업경영공학과</t>
    <phoneticPr fontId="1" type="noConversion"/>
  </si>
  <si>
    <t>서바다</t>
    <phoneticPr fontId="1" type="noConversion"/>
  </si>
  <si>
    <t>문화인류학과</t>
    <phoneticPr fontId="1" type="noConversion"/>
  </si>
  <si>
    <t>지원서링크</t>
    <phoneticPr fontId="1" type="noConversion"/>
  </si>
  <si>
    <t>임소윤</t>
    <phoneticPr fontId="1" type="noConversion"/>
  </si>
  <si>
    <t>2학년(휴학)</t>
    <phoneticPr fontId="1" type="noConversion"/>
  </si>
  <si>
    <t>유승완</t>
    <phoneticPr fontId="1" type="noConversion"/>
  </si>
  <si>
    <t>진태원</t>
    <phoneticPr fontId="1" type="noConversion"/>
  </si>
  <si>
    <t>멋사 8기 서류지원서 comment</t>
    <phoneticPr fontId="1" type="noConversion"/>
  </si>
  <si>
    <t>휴대폰번호</t>
    <phoneticPr fontId="1" type="noConversion"/>
  </si>
  <si>
    <t>장윤지</t>
    <phoneticPr fontId="1" type="noConversion"/>
  </si>
  <si>
    <t>2
(휴학)</t>
    <phoneticPr fontId="1" type="noConversion"/>
  </si>
  <si>
    <t>스포츠과학부
경기지도전공</t>
    <phoneticPr fontId="1" type="noConversion"/>
  </si>
  <si>
    <t>혜선 의견 작성중입니다요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</si>
</sst>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999999]####\-####;\(0##\)\ ####\-####"/>
    <numFmt numFmtId="179" formatCode="###\-####\-####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290F8"/>
        <bgColor indexed="64"/>
      </patternFill>
    </fill>
    <fill>
      <patternFill patternType="solid">
        <fgColor rgb="FFF4A36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4A366"/>
      <color rgb="FFF08534"/>
      <color rgb="FFC290F8"/>
      <color rgb="FFEF7C25"/>
      <color rgb="FFC25B0E"/>
      <color rgb="FFD99CFE"/>
      <color rgb="FFAE85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8" sqref="A18"/>
    </sheetView>
  </sheetViews>
  <sheetFormatPr defaultRowHeight="16.5" x14ac:dyDescent="0.3"/>
  <cols>
    <col min="1" max="1" width="13.875" style="3" customWidth="1"/>
    <col min="2" max="2" width="11.625" style="3" customWidth="1"/>
    <col min="3" max="3" width="26.25" style="3" customWidth="1"/>
    <col min="4" max="8" width="9" style="3"/>
    <col min="9" max="10" width="16.75" style="3" customWidth="1"/>
    <col min="11" max="11" width="14.375" style="3" customWidth="1"/>
    <col min="12" max="12" width="9" style="3"/>
  </cols>
  <sheetData>
    <row r="1" spans="1:11" x14ac:dyDescent="0.3">
      <c r="A1" s="1" t="s">
        <v>0</v>
      </c>
      <c r="B1" s="1" t="s">
        <v>17</v>
      </c>
      <c r="C1" s="1" t="s">
        <v>1</v>
      </c>
      <c r="D1" s="2" t="s">
        <v>2</v>
      </c>
      <c r="E1" s="2"/>
      <c r="F1" s="2"/>
      <c r="G1" s="2"/>
      <c r="H1" s="1" t="s">
        <v>7</v>
      </c>
      <c r="I1" s="1" t="s">
        <v>8</v>
      </c>
      <c r="J1" s="1" t="s">
        <v>38</v>
      </c>
      <c r="K1" s="1" t="s">
        <v>9</v>
      </c>
    </row>
    <row r="2" spans="1:11" x14ac:dyDescent="0.3">
      <c r="A2" s="3" t="s">
        <v>12</v>
      </c>
      <c r="B2" s="3" t="s">
        <v>25</v>
      </c>
      <c r="C2" s="3" t="s">
        <v>26</v>
      </c>
      <c r="D2" s="3" t="s">
        <v>3</v>
      </c>
      <c r="E2" s="3" t="s">
        <v>42</v>
      </c>
      <c r="F2" s="3" t="s">
        <v>5</v>
      </c>
      <c r="G2" s="3" t="s">
        <v>6</v>
      </c>
      <c r="I2" s="6">
        <v>1038536898</v>
      </c>
      <c r="J2" s="5"/>
    </row>
    <row r="3" spans="1:11" x14ac:dyDescent="0.3">
      <c r="A3" s="3" t="s">
        <v>31</v>
      </c>
      <c r="B3" s="3" t="s">
        <v>32</v>
      </c>
      <c r="C3" s="3" t="s">
        <v>33</v>
      </c>
      <c r="I3" s="6">
        <v>1040406319</v>
      </c>
    </row>
    <row r="4" spans="1:11" x14ac:dyDescent="0.3">
      <c r="A4" s="3" t="s">
        <v>11</v>
      </c>
      <c r="B4" s="3" t="s">
        <v>25</v>
      </c>
      <c r="C4" s="3" t="s">
        <v>27</v>
      </c>
      <c r="I4" s="6">
        <v>1047952098</v>
      </c>
    </row>
    <row r="5" spans="1:11" x14ac:dyDescent="0.3">
      <c r="A5" s="3" t="s">
        <v>13</v>
      </c>
      <c r="B5" s="3" t="s">
        <v>22</v>
      </c>
      <c r="C5" s="3" t="s">
        <v>23</v>
      </c>
      <c r="I5" s="6">
        <v>1024160077</v>
      </c>
    </row>
    <row r="6" spans="1:11" x14ac:dyDescent="0.3">
      <c r="A6" s="3" t="s">
        <v>34</v>
      </c>
      <c r="B6" s="3" t="s">
        <v>25</v>
      </c>
      <c r="C6" s="3" t="s">
        <v>35</v>
      </c>
      <c r="I6" s="6">
        <v>1092432131</v>
      </c>
    </row>
    <row r="7" spans="1:11" x14ac:dyDescent="0.3">
      <c r="A7" s="3" t="s">
        <v>15</v>
      </c>
      <c r="B7" s="3" t="s">
        <v>20</v>
      </c>
      <c r="C7" s="3" t="s">
        <v>21</v>
      </c>
      <c r="I7" s="6">
        <v>1086883812</v>
      </c>
    </row>
    <row r="8" spans="1:11" x14ac:dyDescent="0.3">
      <c r="A8" s="3" t="s">
        <v>14</v>
      </c>
      <c r="B8" s="3" t="s">
        <v>18</v>
      </c>
      <c r="C8" s="3" t="s">
        <v>19</v>
      </c>
      <c r="I8" s="6">
        <v>1035424065</v>
      </c>
    </row>
    <row r="9" spans="1:11" x14ac:dyDescent="0.3">
      <c r="A9" s="3" t="s">
        <v>10</v>
      </c>
      <c r="B9" s="3" t="s">
        <v>25</v>
      </c>
      <c r="C9" s="3" t="s">
        <v>28</v>
      </c>
      <c r="I9" s="6">
        <v>1085804114</v>
      </c>
    </row>
    <row r="10" spans="1:11" x14ac:dyDescent="0.3">
      <c r="A10" s="3" t="s">
        <v>39</v>
      </c>
      <c r="B10" s="3" t="s">
        <v>40</v>
      </c>
      <c r="C10" s="3" t="s">
        <v>19</v>
      </c>
      <c r="I10" s="6">
        <v>1064298828</v>
      </c>
    </row>
    <row r="11" spans="1:11" x14ac:dyDescent="0.3">
      <c r="A11" s="3" t="s">
        <v>41</v>
      </c>
      <c r="B11" s="3" t="s">
        <v>18</v>
      </c>
      <c r="C11" s="3" t="s">
        <v>24</v>
      </c>
      <c r="I11" s="6">
        <v>1036769376</v>
      </c>
    </row>
    <row r="12" spans="1:11" x14ac:dyDescent="0.3">
      <c r="A12" s="3" t="s">
        <v>16</v>
      </c>
      <c r="B12" s="3" t="s">
        <v>18</v>
      </c>
      <c r="C12" s="3" t="s">
        <v>19</v>
      </c>
      <c r="I12" s="6">
        <v>1048604105</v>
      </c>
    </row>
    <row r="13" spans="1:11" x14ac:dyDescent="0.3">
      <c r="A13" s="3" t="s">
        <v>29</v>
      </c>
      <c r="B13" s="4" t="s">
        <v>18</v>
      </c>
      <c r="C13" s="3" t="s">
        <v>30</v>
      </c>
      <c r="I13" s="6">
        <v>1085418338</v>
      </c>
    </row>
    <row r="14" spans="1:11" x14ac:dyDescent="0.3">
      <c r="A14" s="3" t="s">
        <v>36</v>
      </c>
      <c r="B14" s="3" t="s">
        <v>25</v>
      </c>
      <c r="C14" s="3" t="s">
        <v>37</v>
      </c>
      <c r="I14" s="6">
        <v>1094535950</v>
      </c>
    </row>
  </sheetData>
  <mergeCells count="1">
    <mergeCell ref="D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55" zoomScaleNormal="55" workbookViewId="0">
      <selection activeCell="D4" sqref="D4"/>
    </sheetView>
  </sheetViews>
  <sheetFormatPr defaultRowHeight="16.5" x14ac:dyDescent="0.3"/>
  <cols>
    <col min="1" max="1" width="7.5" style="1" customWidth="1"/>
    <col min="2" max="2" width="5.875" style="1" customWidth="1"/>
    <col min="3" max="3" width="15.875" style="1" customWidth="1"/>
    <col min="4" max="8" width="42.5" style="3" customWidth="1"/>
    <col min="9" max="10" width="16.75" style="3" customWidth="1"/>
    <col min="11" max="11" width="14.375" style="3" customWidth="1"/>
    <col min="12" max="12" width="9" style="3"/>
  </cols>
  <sheetData>
    <row r="1" spans="1:11" x14ac:dyDescent="0.3">
      <c r="A1" s="7" t="s">
        <v>0</v>
      </c>
      <c r="B1" s="7" t="s">
        <v>17</v>
      </c>
      <c r="C1" s="7" t="s">
        <v>1</v>
      </c>
      <c r="D1" s="7" t="s">
        <v>2</v>
      </c>
      <c r="E1" s="7"/>
      <c r="F1" s="7"/>
      <c r="G1" s="7"/>
      <c r="H1" s="7"/>
      <c r="I1" s="1"/>
      <c r="J1" s="1"/>
      <c r="K1" s="1"/>
    </row>
    <row r="2" spans="1:11" x14ac:dyDescent="0.3">
      <c r="A2" s="7"/>
      <c r="B2" s="7"/>
      <c r="C2" s="7"/>
      <c r="D2" s="26" t="s">
        <v>3</v>
      </c>
      <c r="E2" s="28" t="s">
        <v>42</v>
      </c>
      <c r="F2" s="27" t="s">
        <v>5</v>
      </c>
      <c r="G2" s="29" t="s">
        <v>6</v>
      </c>
      <c r="H2" s="30" t="s">
        <v>45</v>
      </c>
      <c r="I2" s="6"/>
      <c r="J2" s="5"/>
    </row>
    <row r="3" spans="1:11" ht="116.25" customHeight="1" x14ac:dyDescent="0.3">
      <c r="A3" s="9" t="s">
        <v>12</v>
      </c>
      <c r="B3" s="9">
        <v>3</v>
      </c>
      <c r="C3" s="9" t="s">
        <v>26</v>
      </c>
      <c r="D3" s="24" t="s">
        <v>48</v>
      </c>
      <c r="E3" s="24"/>
      <c r="F3" s="24"/>
      <c r="G3" s="24"/>
      <c r="H3" s="24"/>
      <c r="I3" s="6"/>
    </row>
    <row r="4" spans="1:11" ht="116.25" customHeight="1" x14ac:dyDescent="0.3">
      <c r="A4" s="9" t="s">
        <v>31</v>
      </c>
      <c r="B4" s="9">
        <v>4</v>
      </c>
      <c r="C4" s="9" t="s">
        <v>33</v>
      </c>
      <c r="D4" s="24"/>
      <c r="E4" s="24"/>
      <c r="F4" s="24"/>
      <c r="G4" s="24"/>
      <c r="H4" s="24"/>
      <c r="I4" s="6"/>
    </row>
    <row r="5" spans="1:11" ht="116.25" customHeight="1" x14ac:dyDescent="0.3">
      <c r="A5" s="9" t="s">
        <v>11</v>
      </c>
      <c r="B5" s="9">
        <v>3</v>
      </c>
      <c r="C5" s="9" t="s">
        <v>27</v>
      </c>
      <c r="D5" s="24"/>
      <c r="E5" s="24"/>
      <c r="F5" s="24"/>
      <c r="G5" s="24"/>
      <c r="H5" s="24"/>
      <c r="I5" s="6"/>
    </row>
    <row r="6" spans="1:11" ht="116.25" customHeight="1" x14ac:dyDescent="0.3">
      <c r="A6" s="9" t="s">
        <v>13</v>
      </c>
      <c r="B6" s="9">
        <v>2</v>
      </c>
      <c r="C6" s="9" t="s">
        <v>23</v>
      </c>
      <c r="D6" s="24"/>
      <c r="E6" s="24"/>
      <c r="F6" s="24"/>
      <c r="G6" s="24"/>
      <c r="H6" s="24"/>
      <c r="I6" s="6"/>
    </row>
    <row r="7" spans="1:11" ht="116.25" customHeight="1" x14ac:dyDescent="0.3">
      <c r="A7" s="9" t="s">
        <v>34</v>
      </c>
      <c r="B7" s="9">
        <v>3</v>
      </c>
      <c r="C7" s="9" t="s">
        <v>35</v>
      </c>
      <c r="D7" s="24"/>
      <c r="E7" s="24"/>
      <c r="F7" s="24"/>
      <c r="G7" s="24"/>
      <c r="H7" s="24"/>
      <c r="I7" s="6"/>
    </row>
    <row r="8" spans="1:11" ht="116.25" customHeight="1" x14ac:dyDescent="0.3">
      <c r="A8" s="9" t="s">
        <v>15</v>
      </c>
      <c r="B8" s="9">
        <v>3</v>
      </c>
      <c r="C8" s="9" t="s">
        <v>21</v>
      </c>
      <c r="D8" s="24"/>
      <c r="E8" s="24"/>
      <c r="F8" s="24"/>
      <c r="G8" s="24"/>
      <c r="H8" s="24"/>
      <c r="I8" s="6"/>
    </row>
    <row r="9" spans="1:11" ht="116.25" customHeight="1" x14ac:dyDescent="0.3">
      <c r="A9" s="9" t="s">
        <v>14</v>
      </c>
      <c r="B9" s="9">
        <v>4</v>
      </c>
      <c r="C9" s="9" t="s">
        <v>19</v>
      </c>
      <c r="D9" s="24"/>
      <c r="E9" s="24"/>
      <c r="F9" s="24"/>
      <c r="G9" s="24"/>
      <c r="H9" s="24"/>
      <c r="I9" s="6"/>
    </row>
    <row r="10" spans="1:11" ht="116.25" customHeight="1" x14ac:dyDescent="0.3">
      <c r="A10" s="9" t="s">
        <v>10</v>
      </c>
      <c r="B10" s="9">
        <v>3</v>
      </c>
      <c r="C10" s="9" t="s">
        <v>28</v>
      </c>
      <c r="D10" s="24"/>
      <c r="E10" s="24"/>
      <c r="F10" s="24"/>
      <c r="G10" s="24"/>
      <c r="H10" s="24"/>
      <c r="I10" s="6"/>
    </row>
    <row r="11" spans="1:11" ht="116.25" customHeight="1" x14ac:dyDescent="0.3">
      <c r="A11" s="9" t="s">
        <v>39</v>
      </c>
      <c r="B11" s="25" t="s">
        <v>46</v>
      </c>
      <c r="C11" s="9" t="s">
        <v>19</v>
      </c>
      <c r="D11" s="24"/>
      <c r="E11" s="24"/>
      <c r="F11" s="24"/>
      <c r="G11" s="24"/>
      <c r="H11" s="24"/>
      <c r="I11" s="6"/>
    </row>
    <row r="12" spans="1:11" ht="116.25" customHeight="1" x14ac:dyDescent="0.3">
      <c r="A12" s="9" t="s">
        <v>41</v>
      </c>
      <c r="B12" s="9">
        <v>4</v>
      </c>
      <c r="C12" s="9" t="s">
        <v>24</v>
      </c>
      <c r="D12" s="24"/>
      <c r="E12" s="24"/>
      <c r="F12" s="24"/>
      <c r="G12" s="24"/>
      <c r="H12" s="24"/>
      <c r="I12" s="6"/>
    </row>
    <row r="13" spans="1:11" ht="116.25" customHeight="1" x14ac:dyDescent="0.3">
      <c r="A13" s="9" t="s">
        <v>16</v>
      </c>
      <c r="B13" s="9">
        <v>4</v>
      </c>
      <c r="C13" s="9" t="s">
        <v>19</v>
      </c>
      <c r="D13" s="24"/>
      <c r="E13" s="24"/>
      <c r="F13" s="24"/>
      <c r="G13" s="24"/>
      <c r="H13" s="24"/>
      <c r="I13" s="6"/>
    </row>
    <row r="14" spans="1:11" ht="116.25" customHeight="1" x14ac:dyDescent="0.3">
      <c r="A14" s="9" t="s">
        <v>29</v>
      </c>
      <c r="B14" s="25" t="s">
        <v>18</v>
      </c>
      <c r="C14" s="25" t="s">
        <v>47</v>
      </c>
      <c r="D14" s="24"/>
      <c r="E14" s="24"/>
      <c r="F14" s="24"/>
      <c r="G14" s="24"/>
      <c r="H14" s="24"/>
      <c r="I14" s="6"/>
    </row>
    <row r="15" spans="1:11" ht="116.25" customHeight="1" x14ac:dyDescent="0.3">
      <c r="A15" s="9" t="s">
        <v>36</v>
      </c>
      <c r="B15" s="9" t="s">
        <v>25</v>
      </c>
      <c r="C15" s="9" t="s">
        <v>37</v>
      </c>
      <c r="D15" s="24"/>
      <c r="E15" s="24"/>
      <c r="F15" s="24"/>
      <c r="G15" s="24"/>
      <c r="H15" s="24"/>
    </row>
  </sheetData>
  <mergeCells count="4">
    <mergeCell ref="D1:H1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" sqref="H1"/>
    </sheetView>
  </sheetViews>
  <sheetFormatPr defaultRowHeight="16.5" x14ac:dyDescent="0.3"/>
  <cols>
    <col min="1" max="1" width="9" style="1"/>
    <col min="2" max="3" width="10.625" style="1" customWidth="1"/>
    <col min="4" max="4" width="10.5" style="1" customWidth="1"/>
    <col min="5" max="6" width="10.75" style="1" customWidth="1"/>
  </cols>
  <sheetData>
    <row r="1" spans="1:6" ht="28.5" customHeight="1" x14ac:dyDescent="0.3">
      <c r="A1" s="17" t="s">
        <v>43</v>
      </c>
      <c r="B1" s="18"/>
      <c r="C1" s="18"/>
      <c r="D1" s="18"/>
      <c r="E1" s="18"/>
      <c r="F1" s="19"/>
    </row>
    <row r="2" spans="1:6" ht="24" customHeight="1" x14ac:dyDescent="0.3">
      <c r="A2" s="8" t="s">
        <v>0</v>
      </c>
      <c r="B2" s="20" t="s">
        <v>12</v>
      </c>
      <c r="C2" s="21"/>
      <c r="D2" s="9" t="s">
        <v>17</v>
      </c>
      <c r="E2" s="20" t="str">
        <f>VLOOKUP(B2,dataSheet!A1:I14,2,FALSE)</f>
        <v>3학년</v>
      </c>
      <c r="F2" s="22"/>
    </row>
    <row r="3" spans="1:6" ht="24" customHeight="1" x14ac:dyDescent="0.3">
      <c r="A3" s="8" t="s">
        <v>1</v>
      </c>
      <c r="B3" s="20" t="str">
        <f>VLOOKUP(B2,dataSheet!A1:I14,3,FALSE)</f>
        <v>소프트웨어학부</v>
      </c>
      <c r="C3" s="21"/>
      <c r="D3" s="9" t="s">
        <v>44</v>
      </c>
      <c r="E3" s="20">
        <f>VLOOKUP(B2,dataSheet!A1:I14,9,FALSE)</f>
        <v>1038536898</v>
      </c>
      <c r="F3" s="22"/>
    </row>
    <row r="4" spans="1:6" ht="102.75" customHeight="1" x14ac:dyDescent="0.3">
      <c r="A4" s="8" t="s">
        <v>3</v>
      </c>
      <c r="B4" s="11" t="str">
        <f>VLOOKUP(B2,commentSheet!A1:H15,4,FALSE)</f>
        <v>혜선 의견 작성중입니다요</v>
      </c>
      <c r="C4" s="11"/>
      <c r="D4" s="11"/>
      <c r="E4" s="11"/>
      <c r="F4" s="12"/>
    </row>
    <row r="5" spans="1:6" ht="102.75" customHeight="1" x14ac:dyDescent="0.3">
      <c r="A5" s="8" t="s">
        <v>42</v>
      </c>
      <c r="B5" s="11">
        <f>VLOOKUP(B2,commentSheet!A1:H15,5,FALSE)</f>
        <v>0</v>
      </c>
      <c r="C5" s="11"/>
      <c r="D5" s="11"/>
      <c r="E5" s="11"/>
      <c r="F5" s="12"/>
    </row>
    <row r="6" spans="1:6" ht="102.75" customHeight="1" x14ac:dyDescent="0.3">
      <c r="A6" s="8" t="s">
        <v>5</v>
      </c>
      <c r="B6" s="13">
        <f>VLOOKUP(B2,commentSheet!A1:H15,6,FALSE)</f>
        <v>0</v>
      </c>
      <c r="C6" s="13"/>
      <c r="D6" s="13"/>
      <c r="E6" s="13"/>
      <c r="F6" s="14"/>
    </row>
    <row r="7" spans="1:6" ht="102.75" customHeight="1" x14ac:dyDescent="0.3">
      <c r="A7" s="23" t="s">
        <v>4</v>
      </c>
      <c r="B7" s="31">
        <f>VLOOKUP(B2,commentSheet!A1:H15,7,FALSE)</f>
        <v>0</v>
      </c>
      <c r="C7" s="32"/>
      <c r="D7" s="32"/>
      <c r="E7" s="32"/>
      <c r="F7" s="33"/>
    </row>
    <row r="8" spans="1:6" ht="102.75" customHeight="1" thickBot="1" x14ac:dyDescent="0.35">
      <c r="A8" s="10" t="s">
        <v>45</v>
      </c>
      <c r="B8" s="15">
        <f>VLOOKUP(B2,commentSheet!A1:H15,8,FALSE)</f>
        <v>0</v>
      </c>
      <c r="C8" s="15"/>
      <c r="D8" s="15"/>
      <c r="E8" s="15"/>
      <c r="F8" s="16"/>
    </row>
  </sheetData>
  <mergeCells count="10">
    <mergeCell ref="B4:F4"/>
    <mergeCell ref="B5:F5"/>
    <mergeCell ref="B6:F6"/>
    <mergeCell ref="B8:F8"/>
    <mergeCell ref="A1:F1"/>
    <mergeCell ref="B3:C3"/>
    <mergeCell ref="E3:F3"/>
    <mergeCell ref="B2:C2"/>
    <mergeCell ref="E2:F2"/>
    <mergeCell ref="B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dataSheet</vt:lpstr>
      <vt:lpstr>commentSheet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2020-03-26T05:26:35Z</dcterms:created>
  <dcterms:modified xsi:type="dcterms:W3CDTF">2020-03-26T08:49:30Z</dcterms:modified>
</cp:coreProperties>
</file>