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3" i="1" l="1"/>
  <c r="E43" i="1"/>
  <c r="E44" i="1" s="1"/>
  <c r="A42" i="1"/>
  <c r="A43" i="1" s="1"/>
  <c r="A44" i="1" s="1"/>
  <c r="A45" i="1" s="1"/>
  <c r="A46" i="1" s="1"/>
  <c r="A47" i="1" s="1"/>
  <c r="A34" i="1"/>
  <c r="E27" i="1"/>
  <c r="E28" i="1" s="1"/>
  <c r="A26" i="1"/>
  <c r="A27" i="1" s="1"/>
  <c r="A28" i="1" s="1"/>
  <c r="A29" i="1" s="1"/>
  <c r="A30" i="1" s="1"/>
  <c r="A31" i="1" s="1"/>
  <c r="A32" i="1" s="1"/>
  <c r="E16" i="1"/>
  <c r="E17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E13" i="1"/>
  <c r="F13" i="1" s="1"/>
  <c r="F12" i="1"/>
  <c r="E9" i="1"/>
  <c r="F9" i="1" s="1"/>
  <c r="E10" i="1" s="1"/>
  <c r="F10" i="1" s="1"/>
  <c r="E11" i="1" s="1"/>
  <c r="F11" i="1" s="1"/>
  <c r="A8" i="1"/>
  <c r="A9" i="1" s="1"/>
  <c r="A10" i="1" s="1"/>
  <c r="A11" i="1" s="1"/>
  <c r="A12" i="1" s="1"/>
  <c r="A13" i="1" s="1"/>
  <c r="J7" i="1"/>
  <c r="J6" i="1"/>
  <c r="J5" i="1"/>
  <c r="K4" i="1"/>
  <c r="K7" i="1" s="1"/>
  <c r="J4" i="1"/>
  <c r="E29" i="1" l="1"/>
  <c r="F28" i="1"/>
  <c r="I28" i="1" s="1"/>
  <c r="E18" i="1"/>
  <c r="F17" i="1"/>
  <c r="F44" i="1"/>
  <c r="I44" i="1" s="1"/>
  <c r="E45" i="1"/>
  <c r="L4" i="1"/>
  <c r="F16" i="1"/>
  <c r="F27" i="1"/>
  <c r="F45" i="1" l="1"/>
  <c r="I45" i="1" s="1"/>
  <c r="E46" i="1"/>
  <c r="F46" i="1" s="1"/>
  <c r="E30" i="1"/>
  <c r="F29" i="1"/>
  <c r="I29" i="1" s="1"/>
  <c r="L7" i="1"/>
  <c r="M4" i="1"/>
  <c r="F18" i="1"/>
  <c r="E19" i="1"/>
  <c r="M7" i="1" l="1"/>
  <c r="N4" i="1"/>
  <c r="E20" i="1"/>
  <c r="F19" i="1"/>
  <c r="E31" i="1"/>
  <c r="F30" i="1"/>
  <c r="N7" i="1" l="1"/>
  <c r="O4" i="1"/>
  <c r="F31" i="1"/>
  <c r="E32" i="1"/>
  <c r="F32" i="1" s="1"/>
  <c r="E21" i="1"/>
  <c r="F20" i="1"/>
  <c r="P4" i="1" l="1"/>
  <c r="O7" i="1"/>
  <c r="F21" i="1"/>
  <c r="E22" i="1"/>
  <c r="P7" i="1" l="1"/>
  <c r="Q4" i="1"/>
  <c r="F22" i="1"/>
  <c r="E23" i="1"/>
  <c r="E24" i="1" l="1"/>
  <c r="F24" i="1" s="1"/>
  <c r="I24" i="1" s="1"/>
  <c r="F23" i="1"/>
  <c r="Q7" i="1"/>
  <c r="R4" i="1"/>
  <c r="Q6" i="1"/>
  <c r="Q5" i="1"/>
  <c r="S4" i="1" l="1"/>
  <c r="R7" i="1"/>
  <c r="S7" i="1" l="1"/>
  <c r="T4" i="1"/>
  <c r="T7" i="1" l="1"/>
  <c r="U4" i="1"/>
  <c r="U7" i="1" l="1"/>
  <c r="V4" i="1"/>
  <c r="V7" i="1" l="1"/>
  <c r="W4" i="1"/>
  <c r="X4" i="1" l="1"/>
  <c r="W7" i="1"/>
  <c r="X7" i="1" l="1"/>
  <c r="X6" i="1"/>
  <c r="X5" i="1"/>
  <c r="Y4" i="1"/>
  <c r="Y7" i="1" l="1"/>
  <c r="Z4" i="1"/>
  <c r="Z7" i="1" l="1"/>
  <c r="AA4" i="1"/>
  <c r="AA7" i="1" l="1"/>
  <c r="AB4" i="1"/>
  <c r="AB7" i="1" l="1"/>
  <c r="AC4" i="1"/>
  <c r="AC7" i="1" l="1"/>
  <c r="AD4" i="1"/>
  <c r="AD7" i="1" l="1"/>
  <c r="AE4" i="1"/>
  <c r="AE6" i="1" l="1"/>
  <c r="AE5" i="1"/>
  <c r="AE7" i="1"/>
  <c r="AF4" i="1"/>
  <c r="AF7" i="1" l="1"/>
  <c r="AG4" i="1"/>
  <c r="AG7" i="1" l="1"/>
  <c r="AH4" i="1"/>
  <c r="AH7" i="1" l="1"/>
  <c r="AI4" i="1"/>
  <c r="AI7" i="1" l="1"/>
  <c r="AJ4" i="1"/>
  <c r="AJ7" i="1" l="1"/>
  <c r="AK4" i="1"/>
  <c r="AK7" i="1" l="1"/>
  <c r="AL4" i="1"/>
  <c r="AL7" i="1" l="1"/>
  <c r="AL6" i="1"/>
  <c r="AL5" i="1"/>
  <c r="AM4" i="1"/>
  <c r="AM7" i="1" l="1"/>
  <c r="AN4" i="1"/>
  <c r="AN7" i="1" l="1"/>
  <c r="AO4" i="1"/>
  <c r="AO7" i="1" l="1"/>
  <c r="AP4" i="1"/>
  <c r="AP7" i="1" l="1"/>
  <c r="AQ4" i="1"/>
  <c r="AR4" i="1" l="1"/>
  <c r="AQ7" i="1"/>
  <c r="AR7" i="1" l="1"/>
  <c r="AS4" i="1"/>
  <c r="AS5" i="1" l="1"/>
  <c r="AS7" i="1"/>
  <c r="AT4" i="1"/>
  <c r="AS6" i="1"/>
  <c r="AT7" i="1" l="1"/>
  <c r="AU4" i="1"/>
  <c r="AU7" i="1" l="1"/>
  <c r="AV4" i="1"/>
  <c r="AV7" i="1" l="1"/>
  <c r="AW4" i="1"/>
  <c r="AW7" i="1" l="1"/>
  <c r="AX4" i="1"/>
  <c r="AX7" i="1" l="1"/>
  <c r="AY4" i="1"/>
  <c r="AY7" i="1" l="1"/>
  <c r="AZ4" i="1"/>
  <c r="AZ7" i="1" l="1"/>
  <c r="AZ6" i="1"/>
  <c r="AZ5" i="1"/>
  <c r="BA4" i="1"/>
  <c r="BA7" i="1" l="1"/>
  <c r="BB4" i="1"/>
  <c r="BB7" i="1" l="1"/>
  <c r="BC4" i="1"/>
  <c r="BD4" i="1" l="1"/>
  <c r="BC7" i="1"/>
  <c r="BD7" i="1" l="1"/>
  <c r="BE4" i="1"/>
  <c r="BE7" i="1" l="1"/>
  <c r="BF4" i="1"/>
  <c r="BF7" i="1" l="1"/>
  <c r="BG4" i="1"/>
  <c r="BG6" i="1" l="1"/>
  <c r="BG5" i="1"/>
  <c r="BG7" i="1"/>
  <c r="BH4" i="1"/>
  <c r="BH7" i="1" l="1"/>
  <c r="BI4" i="1"/>
  <c r="BI7" i="1" l="1"/>
  <c r="BJ4" i="1"/>
  <c r="BJ7" i="1" l="1"/>
  <c r="BK4" i="1"/>
  <c r="BL4" i="1" l="1"/>
  <c r="BK7" i="1"/>
  <c r="BL7" i="1" l="1"/>
  <c r="BM4" i="1"/>
  <c r="BM7" i="1" l="1"/>
  <c r="BN4" i="1"/>
</calcChain>
</file>

<file path=xl/comments1.xml><?xml version="1.0" encoding="utf-8"?>
<comments xmlns="http://schemas.openxmlformats.org/spreadsheetml/2006/main">
  <authors>
    <author>Vertex42</author>
  </authors>
  <commentList>
    <comment ref="A7" authorId="0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</rPr>
          <t xml:space="preserve">
Level 1: 1, 2, 3, ...
Level 2: 1.1, 1.2, 1.3, ...
Level 3: 1.1.1, 1.1.2, 1.1.3, …
The WBS uses a formula to control the numbering, but the formulas are different for different levels.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C7" authorId="0">
      <text>
        <r>
          <rPr>
            <b/>
            <sz val="8"/>
            <color indexed="81"/>
            <rFont val="Tahoma"/>
            <family val="2"/>
          </rPr>
          <t>Task Lead</t>
        </r>
        <r>
          <rPr>
            <sz val="8"/>
            <color indexed="81"/>
            <rFont val="Tahoma"/>
            <family val="2"/>
          </rPr>
          <t xml:space="preserve">
Enter the name of the Task Lead in this column.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 xml:space="preserve">Predecessor Tasks:
</t>
        </r>
        <r>
          <rPr>
            <sz val="8"/>
            <color indexed="81"/>
            <rFont val="Tahoma"/>
            <family val="2"/>
          </rPr>
          <t>You can use this column to enter the WBS of a predecessor for reference. The PRO version includes template rows that allow you to automatically calculate the Start Date based on the Predecessor.</t>
        </r>
      </text>
    </comment>
    <comment ref="E7" author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G7" authorId="0">
      <text>
        <r>
          <rPr>
            <b/>
            <sz val="8"/>
            <color indexed="81"/>
            <rFont val="Tahoma"/>
            <family val="2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Date minus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H7" authorId="0">
      <text>
        <r>
          <rPr>
            <b/>
            <sz val="8"/>
            <color indexed="81"/>
            <rFont val="Tahoma"/>
            <family val="2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I7" authorId="0">
      <text>
        <r>
          <rPr>
            <b/>
            <sz val="8"/>
            <color indexed="81"/>
            <rFont val="Tahoma"/>
            <family val="2"/>
          </rPr>
          <t>Work Days</t>
        </r>
        <r>
          <rPr>
            <sz val="8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<sst xmlns="http://schemas.openxmlformats.org/spreadsheetml/2006/main" count="47" uniqueCount="42">
  <si>
    <t>[Project Name] Project Schedule</t>
  </si>
  <si>
    <t>[Company Name]</t>
  </si>
  <si>
    <t>Project Lead:</t>
  </si>
  <si>
    <t>Dale Torre</t>
  </si>
  <si>
    <t>Project Start Date:</t>
  </si>
  <si>
    <t>Display Week:</t>
  </si>
  <si>
    <t>WBS</t>
  </si>
  <si>
    <t>Task</t>
  </si>
  <si>
    <t>Lead</t>
  </si>
  <si>
    <t>Prede
cessor</t>
  </si>
  <si>
    <t>Start</t>
  </si>
  <si>
    <t>End</t>
  </si>
  <si>
    <t>Cal. Days</t>
  </si>
  <si>
    <t>%
Done</t>
  </si>
  <si>
    <t>Work Days</t>
  </si>
  <si>
    <t>Preparation</t>
  </si>
  <si>
    <t>[Name]</t>
  </si>
  <si>
    <t>Study client &amp; job specificities</t>
  </si>
  <si>
    <t>Appraisal of existing web site, IT systems</t>
  </si>
  <si>
    <t>Check competition</t>
  </si>
  <si>
    <t>Define site goals and overall strategy</t>
  </si>
  <si>
    <t xml:space="preserve">Web design client questionnaire </t>
  </si>
  <si>
    <t>Quote submission</t>
  </si>
  <si>
    <t>Confirmation of site objectives (corporate, marketing, etc.)</t>
  </si>
  <si>
    <t>Choose business model &amp; Marketing plan</t>
  </si>
  <si>
    <t>Plan interactions, technologies &amp; functionalities</t>
  </si>
  <si>
    <t>Choose content management system</t>
  </si>
  <si>
    <t>Choose data delivery model and backup</t>
  </si>
  <si>
    <t>Roles and responsibilities</t>
  </si>
  <si>
    <t>Initial timetable</t>
  </si>
  <si>
    <t xml:space="preserve">Project validation &amp; deposit paid </t>
  </si>
  <si>
    <t>Planning</t>
  </si>
  <si>
    <t>Website title</t>
  </si>
  <si>
    <t>Host selection &amp; registration</t>
  </si>
  <si>
    <t>Domain name selection &amp; registration</t>
  </si>
  <si>
    <t>Mirrors &amp; other domain-related registrations</t>
  </si>
  <si>
    <t>Website structure &amp; information architecture</t>
  </si>
  <si>
    <t>Validate wireframe</t>
  </si>
  <si>
    <t>[Task Category]</t>
  </si>
  <si>
    <t>I</t>
  </si>
  <si>
    <t>[Task]</t>
  </si>
  <si>
    <t>[Insert Rows above this one, then Hide or Delete this row]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</si>
</sst>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\(dddd\)"/>
    <numFmt numFmtId="165" formatCode="m\ /\ d\ /\ yy"/>
    <numFmt numFmtId="166" formatCode="ddd\ m/dd/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 tint="-0.499984740745262"/>
      <name val="Arial"/>
      <family val="2"/>
    </font>
    <font>
      <sz val="14"/>
      <color indexed="56"/>
      <name val="Arial"/>
      <family val="2"/>
    </font>
    <font>
      <i/>
      <sz val="8"/>
      <color theme="0" tint="-0.249977111117893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7"/>
      <color indexed="55"/>
      <name val="Arial"/>
      <family val="2"/>
    </font>
    <font>
      <sz val="8"/>
      <color indexed="2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i/>
      <sz val="9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i/>
      <sz val="8"/>
      <color indexed="81"/>
      <name val="Tahoma"/>
      <family val="2"/>
    </font>
    <font>
      <i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2" fillId="2" borderId="0" xfId="0" applyNumberFormat="1" applyFont="1" applyFill="1" applyBorder="1" applyAlignment="1" applyProtection="1">
      <alignment vertical="center"/>
      <protection locked="0"/>
    </xf>
    <xf numFmtId="0" fontId="3" fillId="2" borderId="0" xfId="0" applyNumberFormat="1" applyFont="1" applyFill="1" applyBorder="1" applyAlignment="1" applyProtection="1">
      <alignment vertical="center"/>
      <protection locked="0"/>
    </xf>
    <xf numFmtId="0" fontId="0" fillId="0" borderId="0" xfId="0" applyProtection="1"/>
    <xf numFmtId="0" fontId="4" fillId="0" borderId="0" xfId="0" applyFont="1" applyBorder="1" applyAlignment="1">
      <alignment vertical="center"/>
    </xf>
    <xf numFmtId="0" fontId="5" fillId="0" borderId="0" xfId="0" applyFont="1" applyFill="1" applyBorder="1" applyProtection="1"/>
    <xf numFmtId="0" fontId="0" fillId="0" borderId="0" xfId="0" applyFill="1" applyBorder="1" applyProtection="1"/>
    <xf numFmtId="0" fontId="6" fillId="0" borderId="0" xfId="0" applyNumberFormat="1" applyFont="1" applyAlignment="1" applyProtection="1">
      <protection locked="0"/>
    </xf>
    <xf numFmtId="0" fontId="8" fillId="3" borderId="0" xfId="2" applyNumberFormat="1" applyFont="1" applyFill="1" applyAlignment="1" applyProtection="1">
      <alignment horizontal="right"/>
      <protection locked="0"/>
    </xf>
    <xf numFmtId="0" fontId="9" fillId="0" borderId="0" xfId="0" applyFont="1" applyAlignment="1" applyProtection="1">
      <alignment horizontal="right"/>
      <protection locked="0"/>
    </xf>
    <xf numFmtId="0" fontId="0" fillId="3" borderId="0" xfId="0" applyFill="1" applyBorder="1" applyProtection="1"/>
    <xf numFmtId="0" fontId="7" fillId="0" borderId="0" xfId="2" applyAlignment="1" applyProtection="1">
      <alignment horizontal="left"/>
    </xf>
    <xf numFmtId="0" fontId="0" fillId="0" borderId="0" xfId="0" applyNumberFormat="1" applyFill="1" applyBorder="1" applyProtection="1"/>
    <xf numFmtId="0" fontId="0" fillId="0" borderId="0" xfId="0" applyFill="1" applyAlignment="1" applyProtection="1">
      <alignment horizontal="right" indent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0" xfId="0" applyFill="1" applyAlignment="1" applyProtection="1"/>
    <xf numFmtId="0" fontId="0" fillId="0" borderId="0" xfId="0" applyFill="1" applyProtection="1"/>
    <xf numFmtId="164" fontId="5" fillId="0" borderId="2" xfId="0" applyNumberFormat="1" applyFont="1" applyFill="1" applyBorder="1" applyAlignment="1" applyProtection="1">
      <alignment horizontal="left"/>
      <protection locked="0"/>
    </xf>
    <xf numFmtId="165" fontId="10" fillId="2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right" indent="1"/>
    </xf>
    <xf numFmtId="0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6" fillId="0" borderId="3" xfId="0" applyNumberFormat="1" applyFont="1" applyFill="1" applyBorder="1" applyAlignment="1" applyProtection="1">
      <alignment horizontal="left" vertical="center"/>
    </xf>
    <xf numFmtId="0" fontId="5" fillId="0" borderId="0" xfId="0" applyFont="1" applyProtection="1"/>
    <xf numFmtId="0" fontId="0" fillId="0" borderId="0" xfId="0" applyNumberFormat="1" applyProtection="1"/>
    <xf numFmtId="165" fontId="6" fillId="0" borderId="3" xfId="0" applyNumberFormat="1" applyFont="1" applyFill="1" applyBorder="1" applyAlignment="1" applyProtection="1">
      <alignment horizontal="left" vertical="center"/>
    </xf>
    <xf numFmtId="0" fontId="11" fillId="0" borderId="4" xfId="0" applyNumberFormat="1" applyFont="1" applyFill="1" applyBorder="1" applyAlignment="1" applyProtection="1"/>
    <xf numFmtId="0" fontId="12" fillId="0" borderId="4" xfId="0" applyFont="1" applyBorder="1" applyAlignment="1" applyProtection="1">
      <alignment horizontal="left"/>
    </xf>
    <xf numFmtId="0" fontId="11" fillId="0" borderId="4" xfId="0" applyFont="1" applyBorder="1" applyAlignment="1" applyProtection="1">
      <alignment horizontal="left" wrapText="1"/>
    </xf>
    <xf numFmtId="0" fontId="6" fillId="0" borderId="4" xfId="0" applyNumberFormat="1" applyFont="1" applyBorder="1" applyAlignment="1" applyProtection="1">
      <alignment horizontal="center" wrapText="1"/>
    </xf>
    <xf numFmtId="0" fontId="12" fillId="0" borderId="4" xfId="0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 wrapText="1"/>
    </xf>
    <xf numFmtId="0" fontId="11" fillId="0" borderId="4" xfId="0" applyFont="1" applyBorder="1" applyAlignment="1" applyProtection="1">
      <alignment horizontal="center" wrapText="1"/>
    </xf>
    <xf numFmtId="0" fontId="6" fillId="0" borderId="5" xfId="0" applyNumberFormat="1" applyFont="1" applyFill="1" applyBorder="1" applyAlignment="1" applyProtection="1">
      <alignment horizontal="center" shrinkToFit="1"/>
    </xf>
    <xf numFmtId="0" fontId="5" fillId="0" borderId="0" xfId="0" applyFont="1" applyFill="1" applyBorder="1" applyAlignment="1" applyProtection="1"/>
    <xf numFmtId="0" fontId="0" fillId="0" borderId="0" xfId="0" applyFill="1" applyBorder="1" applyAlignment="1" applyProtection="1"/>
    <xf numFmtId="0" fontId="11" fillId="2" borderId="6" xfId="0" applyNumberFormat="1" applyFont="1" applyFill="1" applyBorder="1" applyAlignment="1" applyProtection="1">
      <alignment horizontal="left"/>
      <protection locked="0"/>
    </xf>
    <xf numFmtId="0" fontId="11" fillId="2" borderId="6" xfId="0" applyFont="1" applyFill="1" applyBorder="1" applyAlignment="1" applyProtection="1">
      <alignment wrapText="1"/>
      <protection locked="0"/>
    </xf>
    <xf numFmtId="0" fontId="6" fillId="2" borderId="6" xfId="0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166" fontId="6" fillId="0" borderId="6" xfId="0" applyNumberFormat="1" applyFont="1" applyFill="1" applyBorder="1" applyAlignment="1" applyProtection="1">
      <alignment horizontal="right"/>
      <protection locked="0"/>
    </xf>
    <xf numFmtId="1" fontId="6" fillId="0" borderId="6" xfId="1" applyNumberFormat="1" applyFont="1" applyFill="1" applyBorder="1" applyAlignment="1" applyProtection="1">
      <alignment horizontal="center"/>
      <protection locked="0"/>
    </xf>
    <xf numFmtId="9" fontId="6" fillId="0" borderId="6" xfId="1" applyFont="1" applyFill="1" applyBorder="1" applyAlignment="1" applyProtection="1">
      <alignment horizontal="center"/>
      <protection locked="0"/>
    </xf>
    <xf numFmtId="1" fontId="6" fillId="0" borderId="6" xfId="0" applyNumberFormat="1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left"/>
      <protection locked="0"/>
    </xf>
    <xf numFmtId="0" fontId="6" fillId="0" borderId="6" xfId="0" applyFont="1" applyFill="1" applyBorder="1" applyAlignment="1" applyProtection="1">
      <alignment wrapText="1"/>
      <protection locked="0"/>
    </xf>
    <xf numFmtId="0" fontId="6" fillId="0" borderId="6" xfId="0" applyFont="1" applyFill="1" applyBorder="1" applyProtection="1">
      <protection locked="0"/>
    </xf>
    <xf numFmtId="0" fontId="13" fillId="0" borderId="7" xfId="0" applyFont="1" applyBorder="1" applyAlignment="1" applyProtection="1">
      <alignment horizontal="center"/>
      <protection locked="0"/>
    </xf>
    <xf numFmtId="166" fontId="13" fillId="4" borderId="7" xfId="0" applyNumberFormat="1" applyFont="1" applyFill="1" applyBorder="1" applyAlignment="1" applyProtection="1">
      <alignment horizontal="right"/>
      <protection locked="0"/>
    </xf>
    <xf numFmtId="166" fontId="13" fillId="0" borderId="7" xfId="0" applyNumberFormat="1" applyFont="1" applyBorder="1" applyAlignment="1" applyProtection="1">
      <alignment horizontal="right"/>
      <protection locked="0"/>
    </xf>
    <xf numFmtId="1" fontId="13" fillId="5" borderId="7" xfId="0" applyNumberFormat="1" applyFont="1" applyFill="1" applyBorder="1" applyAlignment="1" applyProtection="1">
      <alignment horizontal="center"/>
      <protection locked="0"/>
    </xf>
    <xf numFmtId="9" fontId="13" fillId="5" borderId="7" xfId="1" applyFont="1" applyFill="1" applyBorder="1" applyAlignment="1" applyProtection="1">
      <alignment horizontal="center"/>
      <protection locked="0"/>
    </xf>
    <xf numFmtId="1" fontId="13" fillId="0" borderId="7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Protection="1">
      <protection locked="0"/>
    </xf>
    <xf numFmtId="0" fontId="6" fillId="0" borderId="6" xfId="0" applyFont="1" applyBorder="1" applyProtection="1">
      <protection locked="0"/>
    </xf>
    <xf numFmtId="0" fontId="14" fillId="0" borderId="6" xfId="0" applyFont="1" applyFill="1" applyBorder="1" applyAlignment="1" applyProtection="1">
      <protection locked="0"/>
    </xf>
    <xf numFmtId="0" fontId="15" fillId="0" borderId="6" xfId="0" applyFont="1" applyFill="1" applyBorder="1" applyAlignment="1" applyProtection="1">
      <protection locked="0"/>
    </xf>
    <xf numFmtId="0" fontId="5" fillId="0" borderId="6" xfId="0" applyFont="1" applyFill="1" applyBorder="1" applyProtection="1">
      <protection locked="0"/>
    </xf>
    <xf numFmtId="0" fontId="13" fillId="0" borderId="0" xfId="0" applyFont="1" applyBorder="1" applyAlignment="1" applyProtection="1">
      <alignment horizontal="center"/>
      <protection locked="0"/>
    </xf>
    <xf numFmtId="166" fontId="13" fillId="4" borderId="0" xfId="0" applyNumberFormat="1" applyFont="1" applyFill="1" applyBorder="1" applyAlignment="1" applyProtection="1">
      <alignment horizontal="right"/>
      <protection locked="0"/>
    </xf>
    <xf numFmtId="166" fontId="13" fillId="0" borderId="0" xfId="0" applyNumberFormat="1" applyFont="1" applyBorder="1" applyAlignment="1" applyProtection="1">
      <alignment horizontal="right"/>
      <protection locked="0"/>
    </xf>
    <xf numFmtId="1" fontId="13" fillId="5" borderId="0" xfId="0" applyNumberFormat="1" applyFont="1" applyFill="1" applyBorder="1" applyAlignment="1" applyProtection="1">
      <alignment horizontal="center"/>
      <protection locked="0"/>
    </xf>
    <xf numFmtId="9" fontId="13" fillId="5" borderId="0" xfId="1" applyFont="1" applyFill="1" applyBorder="1" applyAlignment="1" applyProtection="1">
      <alignment horizontal="center"/>
      <protection locked="0"/>
    </xf>
    <xf numFmtId="1" fontId="13" fillId="0" borderId="0" xfId="0" applyNumberFormat="1" applyFont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Fill="1" applyBorder="1" applyProtection="1">
      <protection locked="0"/>
    </xf>
  </cellXfs>
  <cellStyles count="3">
    <cellStyle name="Hyperlink" xfId="2" builtinId="8"/>
    <cellStyle name="Normal" xfId="0" builtinId="0"/>
    <cellStyle name="Percent" xfId="1" builtinId="5"/>
  </cellStyles>
  <dxfs count="6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49"/>
  <sheetViews>
    <sheetView tabSelected="1" workbookViewId="0">
      <selection activeCell="B15" sqref="B15"/>
    </sheetView>
  </sheetViews>
  <sheetFormatPr defaultColWidth="9.140625" defaultRowHeight="15" x14ac:dyDescent="0.25"/>
  <cols>
    <col min="1" max="1" width="6.85546875" style="12" customWidth="1"/>
    <col min="2" max="2" width="47.140625" style="3" bestFit="1" customWidth="1"/>
    <col min="3" max="3" width="6.7109375" style="3" bestFit="1" customWidth="1"/>
    <col min="4" max="4" width="6.42578125" style="24" bestFit="1" customWidth="1"/>
    <col min="5" max="5" width="10.85546875" style="3" bestFit="1" customWidth="1"/>
    <col min="6" max="6" width="11.140625" style="3" customWidth="1"/>
    <col min="7" max="9" width="5.5703125" style="3" customWidth="1"/>
    <col min="10" max="65" width="2.42578125" style="3" customWidth="1"/>
    <col min="66" max="66" width="5.42578125" style="5" customWidth="1"/>
    <col min="67" max="16384" width="9.140625" style="6"/>
  </cols>
  <sheetData>
    <row r="1" spans="1:66" ht="18" x14ac:dyDescent="0.25">
      <c r="A1" s="1" t="s">
        <v>0</v>
      </c>
      <c r="B1" s="2"/>
      <c r="C1" s="2"/>
      <c r="D1" s="2"/>
      <c r="E1" s="2"/>
      <c r="F1" s="2"/>
      <c r="J1" s="4"/>
    </row>
    <row r="2" spans="1:66" x14ac:dyDescent="0.25">
      <c r="A2" s="7" t="s">
        <v>1</v>
      </c>
      <c r="B2" s="7"/>
      <c r="C2" s="7"/>
      <c r="D2" s="8"/>
      <c r="E2" s="9"/>
      <c r="F2" s="9"/>
      <c r="H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66" x14ac:dyDescent="0.25">
      <c r="B3" s="13" t="s">
        <v>2</v>
      </c>
      <c r="C3" s="13"/>
      <c r="D3" s="13"/>
      <c r="E3" s="14" t="s">
        <v>3</v>
      </c>
      <c r="F3" s="14"/>
      <c r="G3" s="15"/>
      <c r="H3" s="15"/>
      <c r="I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</row>
    <row r="4" spans="1:66" x14ac:dyDescent="0.25">
      <c r="B4" s="13" t="s">
        <v>4</v>
      </c>
      <c r="C4" s="13"/>
      <c r="D4" s="13"/>
      <c r="E4" s="17">
        <v>43140</v>
      </c>
      <c r="F4" s="17"/>
      <c r="J4" s="18">
        <f>E4-WEEKDAY(E4,1)+2+7*(E5-1)</f>
        <v>43136</v>
      </c>
      <c r="K4" s="18">
        <f>J4+1</f>
        <v>43137</v>
      </c>
      <c r="L4" s="18">
        <f t="shared" ref="L4:BN4" si="0">K4+1</f>
        <v>43138</v>
      </c>
      <c r="M4" s="18">
        <f t="shared" si="0"/>
        <v>43139</v>
      </c>
      <c r="N4" s="18">
        <f t="shared" si="0"/>
        <v>43140</v>
      </c>
      <c r="O4" s="18">
        <f t="shared" si="0"/>
        <v>43141</v>
      </c>
      <c r="P4" s="18">
        <f t="shared" si="0"/>
        <v>43142</v>
      </c>
      <c r="Q4" s="18">
        <f t="shared" si="0"/>
        <v>43143</v>
      </c>
      <c r="R4" s="18">
        <f t="shared" si="0"/>
        <v>43144</v>
      </c>
      <c r="S4" s="18">
        <f t="shared" si="0"/>
        <v>43145</v>
      </c>
      <c r="T4" s="18">
        <f t="shared" si="0"/>
        <v>43146</v>
      </c>
      <c r="U4" s="18">
        <f t="shared" si="0"/>
        <v>43147</v>
      </c>
      <c r="V4" s="18">
        <f t="shared" si="0"/>
        <v>43148</v>
      </c>
      <c r="W4" s="18">
        <f t="shared" si="0"/>
        <v>43149</v>
      </c>
      <c r="X4" s="18">
        <f t="shared" si="0"/>
        <v>43150</v>
      </c>
      <c r="Y4" s="18">
        <f t="shared" si="0"/>
        <v>43151</v>
      </c>
      <c r="Z4" s="18">
        <f t="shared" si="0"/>
        <v>43152</v>
      </c>
      <c r="AA4" s="18">
        <f t="shared" si="0"/>
        <v>43153</v>
      </c>
      <c r="AB4" s="18">
        <f t="shared" si="0"/>
        <v>43154</v>
      </c>
      <c r="AC4" s="18">
        <f t="shared" si="0"/>
        <v>43155</v>
      </c>
      <c r="AD4" s="18">
        <f t="shared" si="0"/>
        <v>43156</v>
      </c>
      <c r="AE4" s="18">
        <f t="shared" si="0"/>
        <v>43157</v>
      </c>
      <c r="AF4" s="18">
        <f t="shared" si="0"/>
        <v>43158</v>
      </c>
      <c r="AG4" s="18">
        <f t="shared" si="0"/>
        <v>43159</v>
      </c>
      <c r="AH4" s="18">
        <f t="shared" si="0"/>
        <v>43160</v>
      </c>
      <c r="AI4" s="18">
        <f t="shared" si="0"/>
        <v>43161</v>
      </c>
      <c r="AJ4" s="18">
        <f t="shared" si="0"/>
        <v>43162</v>
      </c>
      <c r="AK4" s="18">
        <f t="shared" si="0"/>
        <v>43163</v>
      </c>
      <c r="AL4" s="18">
        <f t="shared" si="0"/>
        <v>43164</v>
      </c>
      <c r="AM4" s="18">
        <f t="shared" si="0"/>
        <v>43165</v>
      </c>
      <c r="AN4" s="18">
        <f t="shared" si="0"/>
        <v>43166</v>
      </c>
      <c r="AO4" s="18">
        <f t="shared" si="0"/>
        <v>43167</v>
      </c>
      <c r="AP4" s="18">
        <f t="shared" si="0"/>
        <v>43168</v>
      </c>
      <c r="AQ4" s="18">
        <f t="shared" si="0"/>
        <v>43169</v>
      </c>
      <c r="AR4" s="18">
        <f t="shared" si="0"/>
        <v>43170</v>
      </c>
      <c r="AS4" s="18">
        <f t="shared" si="0"/>
        <v>43171</v>
      </c>
      <c r="AT4" s="18">
        <f t="shared" si="0"/>
        <v>43172</v>
      </c>
      <c r="AU4" s="18">
        <f t="shared" si="0"/>
        <v>43173</v>
      </c>
      <c r="AV4" s="18">
        <f t="shared" si="0"/>
        <v>43174</v>
      </c>
      <c r="AW4" s="18">
        <f t="shared" si="0"/>
        <v>43175</v>
      </c>
      <c r="AX4" s="18">
        <f t="shared" si="0"/>
        <v>43176</v>
      </c>
      <c r="AY4" s="18">
        <f t="shared" si="0"/>
        <v>43177</v>
      </c>
      <c r="AZ4" s="18">
        <f t="shared" si="0"/>
        <v>43178</v>
      </c>
      <c r="BA4" s="18">
        <f t="shared" si="0"/>
        <v>43179</v>
      </c>
      <c r="BB4" s="18">
        <f t="shared" si="0"/>
        <v>43180</v>
      </c>
      <c r="BC4" s="18">
        <f t="shared" si="0"/>
        <v>43181</v>
      </c>
      <c r="BD4" s="18">
        <f t="shared" si="0"/>
        <v>43182</v>
      </c>
      <c r="BE4" s="18">
        <f t="shared" si="0"/>
        <v>43183</v>
      </c>
      <c r="BF4" s="18">
        <f t="shared" si="0"/>
        <v>43184</v>
      </c>
      <c r="BG4" s="18">
        <f t="shared" si="0"/>
        <v>43185</v>
      </c>
      <c r="BH4" s="18">
        <f t="shared" si="0"/>
        <v>43186</v>
      </c>
      <c r="BI4" s="18">
        <f t="shared" si="0"/>
        <v>43187</v>
      </c>
      <c r="BJ4" s="18">
        <f t="shared" si="0"/>
        <v>43188</v>
      </c>
      <c r="BK4" s="18">
        <f t="shared" si="0"/>
        <v>43189</v>
      </c>
      <c r="BL4" s="18">
        <f t="shared" si="0"/>
        <v>43190</v>
      </c>
      <c r="BM4" s="18">
        <f t="shared" si="0"/>
        <v>43191</v>
      </c>
      <c r="BN4" s="18">
        <f t="shared" si="0"/>
        <v>43192</v>
      </c>
    </row>
    <row r="5" spans="1:66" x14ac:dyDescent="0.25">
      <c r="B5" s="19" t="s">
        <v>5</v>
      </c>
      <c r="C5" s="13"/>
      <c r="D5" s="13"/>
      <c r="E5" s="20">
        <v>1</v>
      </c>
      <c r="F5" s="21"/>
      <c r="J5" s="22" t="str">
        <f>"Week "&amp;(J4-($E$4-WEEKDAY($E$4,1)+2))/7+1</f>
        <v>Week 1</v>
      </c>
      <c r="K5" s="22"/>
      <c r="L5" s="22"/>
      <c r="M5" s="22"/>
      <c r="N5" s="22"/>
      <c r="O5" s="22"/>
      <c r="P5" s="22"/>
      <c r="Q5" s="22" t="str">
        <f>"Week "&amp;(Q4-($E$4-WEEKDAY($E$4,1)+2))/7+1</f>
        <v>Week 2</v>
      </c>
      <c r="R5" s="22"/>
      <c r="S5" s="22"/>
      <c r="T5" s="22"/>
      <c r="U5" s="22"/>
      <c r="V5" s="22"/>
      <c r="W5" s="22"/>
      <c r="X5" s="22" t="str">
        <f>"Week "&amp;(X4-($E$4-WEEKDAY($E$4,1)+2))/7+1</f>
        <v>Week 3</v>
      </c>
      <c r="Y5" s="22"/>
      <c r="Z5" s="22"/>
      <c r="AA5" s="22"/>
      <c r="AB5" s="22"/>
      <c r="AC5" s="22"/>
      <c r="AD5" s="22"/>
      <c r="AE5" s="22" t="str">
        <f>"Week "&amp;(AE4-($E$4-WEEKDAY($E$4,1)+2))/7+1</f>
        <v>Week 4</v>
      </c>
      <c r="AF5" s="22"/>
      <c r="AG5" s="22"/>
      <c r="AH5" s="22"/>
      <c r="AI5" s="22"/>
      <c r="AJ5" s="22"/>
      <c r="AK5" s="22"/>
      <c r="AL5" s="22" t="str">
        <f>"Week "&amp;(AL4-($E$4-WEEKDAY($E$4,1)+2))/7+1</f>
        <v>Week 5</v>
      </c>
      <c r="AM5" s="22"/>
      <c r="AN5" s="22"/>
      <c r="AO5" s="22"/>
      <c r="AP5" s="22"/>
      <c r="AQ5" s="22"/>
      <c r="AR5" s="22"/>
      <c r="AS5" s="22" t="str">
        <f>"Week "&amp;(AS4-($E$4-WEEKDAY($E$4,1)+2))/7+1</f>
        <v>Week 6</v>
      </c>
      <c r="AT5" s="22"/>
      <c r="AU5" s="22"/>
      <c r="AV5" s="22"/>
      <c r="AW5" s="22"/>
      <c r="AX5" s="22"/>
      <c r="AY5" s="22"/>
      <c r="AZ5" s="22" t="str">
        <f>"Week "&amp;(AZ4-($E$4-WEEKDAY($E$4,1)+2))/7+1</f>
        <v>Week 7</v>
      </c>
      <c r="BA5" s="22"/>
      <c r="BB5" s="22"/>
      <c r="BC5" s="22"/>
      <c r="BD5" s="22"/>
      <c r="BE5" s="22"/>
      <c r="BF5" s="22"/>
      <c r="BG5" s="22" t="str">
        <f>"Week "&amp;(BG4-($E$4-WEEKDAY($E$4,1)+2))/7+1</f>
        <v>Week 8</v>
      </c>
      <c r="BH5" s="22"/>
      <c r="BI5" s="22"/>
      <c r="BJ5" s="22"/>
      <c r="BK5" s="22"/>
      <c r="BL5" s="22"/>
      <c r="BM5" s="22"/>
    </row>
    <row r="6" spans="1:66" x14ac:dyDescent="0.25">
      <c r="B6" s="23"/>
      <c r="J6" s="25">
        <f>J4</f>
        <v>43136</v>
      </c>
      <c r="K6" s="25"/>
      <c r="L6" s="25"/>
      <c r="M6" s="25"/>
      <c r="N6" s="25"/>
      <c r="O6" s="25"/>
      <c r="P6" s="25"/>
      <c r="Q6" s="25">
        <f>Q4</f>
        <v>43143</v>
      </c>
      <c r="R6" s="25"/>
      <c r="S6" s="25"/>
      <c r="T6" s="25"/>
      <c r="U6" s="25"/>
      <c r="V6" s="25"/>
      <c r="W6" s="25"/>
      <c r="X6" s="25">
        <f>X4</f>
        <v>43150</v>
      </c>
      <c r="Y6" s="25"/>
      <c r="Z6" s="25"/>
      <c r="AA6" s="25"/>
      <c r="AB6" s="25"/>
      <c r="AC6" s="25"/>
      <c r="AD6" s="25"/>
      <c r="AE6" s="25">
        <f>AE4</f>
        <v>43157</v>
      </c>
      <c r="AF6" s="25"/>
      <c r="AG6" s="25"/>
      <c r="AH6" s="25"/>
      <c r="AI6" s="25"/>
      <c r="AJ6" s="25"/>
      <c r="AK6" s="25"/>
      <c r="AL6" s="25">
        <f>AL4</f>
        <v>43164</v>
      </c>
      <c r="AM6" s="25"/>
      <c r="AN6" s="25"/>
      <c r="AO6" s="25"/>
      <c r="AP6" s="25"/>
      <c r="AQ6" s="25"/>
      <c r="AR6" s="25"/>
      <c r="AS6" s="25">
        <f>AS4</f>
        <v>43171</v>
      </c>
      <c r="AT6" s="25"/>
      <c r="AU6" s="25"/>
      <c r="AV6" s="25"/>
      <c r="AW6" s="25"/>
      <c r="AX6" s="25"/>
      <c r="AY6" s="25"/>
      <c r="AZ6" s="25">
        <f>AZ4</f>
        <v>43178</v>
      </c>
      <c r="BA6" s="25"/>
      <c r="BB6" s="25"/>
      <c r="BC6" s="25"/>
      <c r="BD6" s="25"/>
      <c r="BE6" s="25"/>
      <c r="BF6" s="25"/>
      <c r="BG6" s="25">
        <f>BG4</f>
        <v>43185</v>
      </c>
      <c r="BH6" s="25"/>
      <c r="BI6" s="25"/>
      <c r="BJ6" s="25"/>
      <c r="BK6" s="25"/>
      <c r="BL6" s="25"/>
      <c r="BM6" s="25"/>
    </row>
    <row r="7" spans="1:66" s="35" customFormat="1" ht="36.75" x14ac:dyDescent="0.25">
      <c r="A7" s="26" t="s">
        <v>6</v>
      </c>
      <c r="B7" s="27" t="s">
        <v>7</v>
      </c>
      <c r="C7" s="28" t="s">
        <v>8</v>
      </c>
      <c r="D7" s="29" t="s">
        <v>9</v>
      </c>
      <c r="E7" s="30" t="s">
        <v>10</v>
      </c>
      <c r="F7" s="30" t="s">
        <v>11</v>
      </c>
      <c r="G7" s="31" t="s">
        <v>12</v>
      </c>
      <c r="H7" s="32" t="s">
        <v>13</v>
      </c>
      <c r="I7" s="32" t="s">
        <v>14</v>
      </c>
      <c r="J7" s="33" t="str">
        <f>CHOOSE(WEEKDAY(J4,1),"S","M","T","W","T","F","S")</f>
        <v>M</v>
      </c>
      <c r="K7" s="33" t="str">
        <f t="shared" ref="K7:P7" si="1">CHOOSE(WEEKDAY(K4,1),"S","M","T","W","T","F","S")</f>
        <v>T</v>
      </c>
      <c r="L7" s="33" t="str">
        <f t="shared" si="1"/>
        <v>W</v>
      </c>
      <c r="M7" s="33" t="str">
        <f t="shared" si="1"/>
        <v>T</v>
      </c>
      <c r="N7" s="33" t="str">
        <f t="shared" si="1"/>
        <v>F</v>
      </c>
      <c r="O7" s="33" t="str">
        <f t="shared" si="1"/>
        <v>S</v>
      </c>
      <c r="P7" s="33" t="str">
        <f t="shared" si="1"/>
        <v>S</v>
      </c>
      <c r="Q7" s="33" t="str">
        <f>CHOOSE(WEEKDAY(Q4,1),"S","M","T","W","T","F","S")</f>
        <v>M</v>
      </c>
      <c r="R7" s="33" t="str">
        <f t="shared" ref="R7:W7" si="2">CHOOSE(WEEKDAY(R4,1),"S","M","T","W","T","F","S")</f>
        <v>T</v>
      </c>
      <c r="S7" s="33" t="str">
        <f t="shared" si="2"/>
        <v>W</v>
      </c>
      <c r="T7" s="33" t="str">
        <f t="shared" si="2"/>
        <v>T</v>
      </c>
      <c r="U7" s="33" t="str">
        <f t="shared" si="2"/>
        <v>F</v>
      </c>
      <c r="V7" s="33" t="str">
        <f t="shared" si="2"/>
        <v>S</v>
      </c>
      <c r="W7" s="33" t="str">
        <f t="shared" si="2"/>
        <v>S</v>
      </c>
      <c r="X7" s="33" t="str">
        <f>CHOOSE(WEEKDAY(X4,1),"S","M","T","W","T","F","S")</f>
        <v>M</v>
      </c>
      <c r="Y7" s="33" t="str">
        <f t="shared" ref="Y7:AD7" si="3">CHOOSE(WEEKDAY(Y4,1),"S","M","T","W","T","F","S")</f>
        <v>T</v>
      </c>
      <c r="Z7" s="33" t="str">
        <f t="shared" si="3"/>
        <v>W</v>
      </c>
      <c r="AA7" s="33" t="str">
        <f t="shared" si="3"/>
        <v>T</v>
      </c>
      <c r="AB7" s="33" t="str">
        <f t="shared" si="3"/>
        <v>F</v>
      </c>
      <c r="AC7" s="33" t="str">
        <f t="shared" si="3"/>
        <v>S</v>
      </c>
      <c r="AD7" s="33" t="str">
        <f t="shared" si="3"/>
        <v>S</v>
      </c>
      <c r="AE7" s="33" t="str">
        <f>CHOOSE(WEEKDAY(AE4,1),"S","M","T","W","T","F","S")</f>
        <v>M</v>
      </c>
      <c r="AF7" s="33" t="str">
        <f t="shared" ref="AF7:AK7" si="4">CHOOSE(WEEKDAY(AF4,1),"S","M","T","W","T","F","S")</f>
        <v>T</v>
      </c>
      <c r="AG7" s="33" t="str">
        <f t="shared" si="4"/>
        <v>W</v>
      </c>
      <c r="AH7" s="33" t="str">
        <f t="shared" si="4"/>
        <v>T</v>
      </c>
      <c r="AI7" s="33" t="str">
        <f t="shared" si="4"/>
        <v>F</v>
      </c>
      <c r="AJ7" s="33" t="str">
        <f t="shared" si="4"/>
        <v>S</v>
      </c>
      <c r="AK7" s="33" t="str">
        <f t="shared" si="4"/>
        <v>S</v>
      </c>
      <c r="AL7" s="33" t="str">
        <f>CHOOSE(WEEKDAY(AL4,1),"S","M","T","W","T","F","S")</f>
        <v>M</v>
      </c>
      <c r="AM7" s="33" t="str">
        <f t="shared" ref="AM7:AR7" si="5">CHOOSE(WEEKDAY(AM4,1),"S","M","T","W","T","F","S")</f>
        <v>T</v>
      </c>
      <c r="AN7" s="33" t="str">
        <f t="shared" si="5"/>
        <v>W</v>
      </c>
      <c r="AO7" s="33" t="str">
        <f t="shared" si="5"/>
        <v>T</v>
      </c>
      <c r="AP7" s="33" t="str">
        <f t="shared" si="5"/>
        <v>F</v>
      </c>
      <c r="AQ7" s="33" t="str">
        <f t="shared" si="5"/>
        <v>S</v>
      </c>
      <c r="AR7" s="33" t="str">
        <f t="shared" si="5"/>
        <v>S</v>
      </c>
      <c r="AS7" s="33" t="str">
        <f>CHOOSE(WEEKDAY(AS4,1),"S","M","T","W","T","F","S")</f>
        <v>M</v>
      </c>
      <c r="AT7" s="33" t="str">
        <f t="shared" ref="AT7:AY7" si="6">CHOOSE(WEEKDAY(AT4,1),"S","M","T","W","T","F","S")</f>
        <v>T</v>
      </c>
      <c r="AU7" s="33" t="str">
        <f t="shared" si="6"/>
        <v>W</v>
      </c>
      <c r="AV7" s="33" t="str">
        <f t="shared" si="6"/>
        <v>T</v>
      </c>
      <c r="AW7" s="33" t="str">
        <f t="shared" si="6"/>
        <v>F</v>
      </c>
      <c r="AX7" s="33" t="str">
        <f t="shared" si="6"/>
        <v>S</v>
      </c>
      <c r="AY7" s="33" t="str">
        <f t="shared" si="6"/>
        <v>S</v>
      </c>
      <c r="AZ7" s="33" t="str">
        <f>CHOOSE(WEEKDAY(AZ4,1),"S","M","T","W","T","F","S")</f>
        <v>M</v>
      </c>
      <c r="BA7" s="33" t="str">
        <f t="shared" ref="BA7:BF7" si="7">CHOOSE(WEEKDAY(BA4,1),"S","M","T","W","T","F","S")</f>
        <v>T</v>
      </c>
      <c r="BB7" s="33" t="str">
        <f t="shared" si="7"/>
        <v>W</v>
      </c>
      <c r="BC7" s="33" t="str">
        <f t="shared" si="7"/>
        <v>T</v>
      </c>
      <c r="BD7" s="33" t="str">
        <f t="shared" si="7"/>
        <v>F</v>
      </c>
      <c r="BE7" s="33" t="str">
        <f t="shared" si="7"/>
        <v>S</v>
      </c>
      <c r="BF7" s="33" t="str">
        <f t="shared" si="7"/>
        <v>S</v>
      </c>
      <c r="BG7" s="33" t="str">
        <f>CHOOSE(WEEKDAY(BG4,1),"S","M","T","W","T","F","S")</f>
        <v>M</v>
      </c>
      <c r="BH7" s="33" t="str">
        <f t="shared" ref="BH7:BM7" si="8">CHOOSE(WEEKDAY(BH4,1),"S","M","T","W","T","F","S")</f>
        <v>T</v>
      </c>
      <c r="BI7" s="33" t="str">
        <f t="shared" si="8"/>
        <v>W</v>
      </c>
      <c r="BJ7" s="33" t="str">
        <f t="shared" si="8"/>
        <v>T</v>
      </c>
      <c r="BK7" s="33" t="str">
        <f t="shared" si="8"/>
        <v>F</v>
      </c>
      <c r="BL7" s="33" t="str">
        <f t="shared" si="8"/>
        <v>S</v>
      </c>
      <c r="BM7" s="33" t="str">
        <f t="shared" si="8"/>
        <v>S</v>
      </c>
      <c r="BN7" s="34"/>
    </row>
    <row r="8" spans="1:66" s="38" customFormat="1" ht="12.75" x14ac:dyDescent="0.2">
      <c r="A8" s="36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37" t="s">
        <v>15</v>
      </c>
      <c r="C8" s="38" t="s">
        <v>16</v>
      </c>
      <c r="D8" s="39"/>
      <c r="E8" s="40"/>
      <c r="F8" s="40"/>
      <c r="G8" s="41"/>
      <c r="H8" s="42"/>
      <c r="I8" s="43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5"/>
    </row>
    <row r="9" spans="1:66" s="56" customFormat="1" ht="12.75" x14ac:dyDescent="0.2">
      <c r="A9" s="46" t="str">
        <f t="shared" ref="A9:A13" ca="1" si="9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47" t="s">
        <v>17</v>
      </c>
      <c r="C9" s="48" t="s">
        <v>16</v>
      </c>
      <c r="D9" s="49"/>
      <c r="E9" s="50">
        <f>E4</f>
        <v>43140</v>
      </c>
      <c r="F9" s="51">
        <f>IF(G9=0,E9,E9+G9-1)</f>
        <v>43143</v>
      </c>
      <c r="G9" s="52">
        <v>4</v>
      </c>
      <c r="H9" s="53">
        <v>1</v>
      </c>
      <c r="I9" s="54">
        <v>0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55"/>
    </row>
    <row r="10" spans="1:66" s="56" customFormat="1" ht="12.75" x14ac:dyDescent="0.2">
      <c r="A10" s="46" t="str">
        <f t="shared" ca="1" si="9"/>
        <v>1.2</v>
      </c>
      <c r="B10" s="47" t="s">
        <v>18</v>
      </c>
      <c r="C10" s="48"/>
      <c r="D10" s="49"/>
      <c r="E10" s="50">
        <f>F9+1</f>
        <v>43144</v>
      </c>
      <c r="F10" s="51">
        <f t="shared" ref="F10:F13" si="10">IF(G10=0,E10,E10+G10-1)</f>
        <v>43148</v>
      </c>
      <c r="G10" s="52">
        <v>5</v>
      </c>
      <c r="H10" s="53">
        <v>0</v>
      </c>
      <c r="I10" s="54">
        <v>0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55"/>
    </row>
    <row r="11" spans="1:66" s="56" customFormat="1" ht="12.75" x14ac:dyDescent="0.2">
      <c r="A11" s="46" t="str">
        <f t="shared" ca="1" si="9"/>
        <v>1.3</v>
      </c>
      <c r="B11" s="47" t="s">
        <v>19</v>
      </c>
      <c r="C11" s="48"/>
      <c r="D11" s="49"/>
      <c r="E11" s="50">
        <f>F10+1</f>
        <v>43149</v>
      </c>
      <c r="F11" s="51">
        <f t="shared" si="10"/>
        <v>43158</v>
      </c>
      <c r="G11" s="52">
        <v>10</v>
      </c>
      <c r="H11" s="53">
        <v>0</v>
      </c>
      <c r="I11" s="54">
        <v>0</v>
      </c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55"/>
    </row>
    <row r="12" spans="1:66" s="56" customFormat="1" ht="12.75" x14ac:dyDescent="0.2">
      <c r="A12" s="46" t="str">
        <f t="shared" ca="1" si="9"/>
        <v>1.4</v>
      </c>
      <c r="B12" s="47" t="s">
        <v>20</v>
      </c>
      <c r="C12" s="48"/>
      <c r="D12" s="49"/>
      <c r="E12" s="50">
        <v>42088</v>
      </c>
      <c r="F12" s="51">
        <f t="shared" si="10"/>
        <v>42098</v>
      </c>
      <c r="G12" s="52">
        <v>11</v>
      </c>
      <c r="H12" s="53">
        <v>0</v>
      </c>
      <c r="I12" s="54">
        <v>0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55"/>
    </row>
    <row r="13" spans="1:66" s="56" customFormat="1" ht="12.75" x14ac:dyDescent="0.2">
      <c r="A13" s="46" t="str">
        <f t="shared" ca="1" si="9"/>
        <v>1.5</v>
      </c>
      <c r="B13" s="47" t="s">
        <v>21</v>
      </c>
      <c r="C13" s="48"/>
      <c r="D13" s="49"/>
      <c r="E13" s="50">
        <f>F12+1</f>
        <v>42099</v>
      </c>
      <c r="F13" s="51">
        <f t="shared" si="10"/>
        <v>42110</v>
      </c>
      <c r="G13" s="52">
        <v>12</v>
      </c>
      <c r="H13" s="53">
        <v>0</v>
      </c>
      <c r="I13" s="54">
        <v>0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55"/>
    </row>
    <row r="14" spans="1:66" s="48" customFormat="1" ht="13.5" x14ac:dyDescent="0.25">
      <c r="A14" s="46"/>
      <c r="B14" s="57"/>
      <c r="C14" s="57"/>
      <c r="D14" s="39"/>
      <c r="E14" s="58"/>
      <c r="F14" s="58"/>
      <c r="G14" s="41"/>
      <c r="H14" s="42"/>
      <c r="I14" s="43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59"/>
    </row>
    <row r="15" spans="1:66" s="38" customFormat="1" ht="12.75" x14ac:dyDescent="0.2">
      <c r="A15" s="36" t="str">
        <f ca="1">IF(ISERROR(VALUE(SUBSTITUTE(OFFSET(A15,-1,0,1,1),".",""))),"1",IF(ISERROR(FIND("`",SUBSTITUTE(OFFSET(A15,-1,0,1,1),".","`",1))),TEXT(VALUE(OFFSET(A15,-1,0,1,1))+1,"#"),TEXT(VALUE(LEFT(OFFSET(A15,-1,0,1,1),FIND("`",SUBSTITUTE(OFFSET(A15,-1,0,1,1),".","`",1))-1))+1,"#")))</f>
        <v>1</v>
      </c>
      <c r="B15" s="57"/>
      <c r="D15" s="39"/>
      <c r="E15" s="40"/>
      <c r="F15" s="40"/>
      <c r="G15" s="41"/>
      <c r="H15" s="42"/>
      <c r="I15" s="43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5"/>
    </row>
    <row r="16" spans="1:66" s="56" customFormat="1" ht="12.75" x14ac:dyDescent="0.2">
      <c r="A16" s="46" t="str">
        <f t="shared" ref="A16:A24" ca="1" si="11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1.1</v>
      </c>
      <c r="B16" s="47" t="s">
        <v>23</v>
      </c>
      <c r="C16" s="48"/>
      <c r="D16" s="49"/>
      <c r="E16" s="50">
        <f>$E$4</f>
        <v>43140</v>
      </c>
      <c r="F16" s="51">
        <f>IF(G16=0,E16,E16+G16-1)</f>
        <v>43140</v>
      </c>
      <c r="G16" s="52">
        <v>1</v>
      </c>
      <c r="H16" s="53">
        <v>0</v>
      </c>
      <c r="I16" s="54">
        <v>0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55"/>
    </row>
    <row r="17" spans="1:66" s="56" customFormat="1" ht="12.75" x14ac:dyDescent="0.2">
      <c r="A17" s="46" t="str">
        <f t="shared" ca="1" si="11"/>
        <v>1.2</v>
      </c>
      <c r="B17" s="47" t="s">
        <v>24</v>
      </c>
      <c r="C17" s="48"/>
      <c r="D17" s="49"/>
      <c r="E17" s="50">
        <f t="shared" ref="E17:E24" si="12">E16+1</f>
        <v>43141</v>
      </c>
      <c r="F17" s="51">
        <f t="shared" ref="F17:F24" si="13">IF(G17=0,E17,E17+G17-1)</f>
        <v>43141</v>
      </c>
      <c r="G17" s="52">
        <v>1</v>
      </c>
      <c r="H17" s="53">
        <v>0</v>
      </c>
      <c r="I17" s="54">
        <v>0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55"/>
    </row>
    <row r="18" spans="1:66" s="56" customFormat="1" ht="12.75" x14ac:dyDescent="0.2">
      <c r="A18" s="46" t="str">
        <f t="shared" ca="1" si="11"/>
        <v>1.3</v>
      </c>
      <c r="B18" s="47" t="s">
        <v>25</v>
      </c>
      <c r="C18" s="48"/>
      <c r="D18" s="49"/>
      <c r="E18" s="50">
        <f t="shared" si="12"/>
        <v>43142</v>
      </c>
      <c r="F18" s="51">
        <f t="shared" si="13"/>
        <v>43142</v>
      </c>
      <c r="G18" s="52">
        <v>1</v>
      </c>
      <c r="H18" s="53">
        <v>0</v>
      </c>
      <c r="I18" s="54">
        <v>0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55"/>
    </row>
    <row r="19" spans="1:66" s="56" customFormat="1" ht="12.75" x14ac:dyDescent="0.2">
      <c r="A19" s="46" t="str">
        <f t="shared" ca="1" si="11"/>
        <v>1.4</v>
      </c>
      <c r="B19" s="47" t="s">
        <v>26</v>
      </c>
      <c r="C19" s="48"/>
      <c r="D19" s="49"/>
      <c r="E19" s="50">
        <f t="shared" si="12"/>
        <v>43143</v>
      </c>
      <c r="F19" s="51">
        <f t="shared" si="13"/>
        <v>43143</v>
      </c>
      <c r="G19" s="52">
        <v>1</v>
      </c>
      <c r="H19" s="53">
        <v>0</v>
      </c>
      <c r="I19" s="54">
        <v>0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55"/>
    </row>
    <row r="20" spans="1:66" s="56" customFormat="1" ht="12.75" x14ac:dyDescent="0.2">
      <c r="A20" s="46" t="str">
        <f t="shared" ca="1" si="11"/>
        <v>1.5</v>
      </c>
      <c r="B20" s="47" t="s">
        <v>27</v>
      </c>
      <c r="C20" s="48"/>
      <c r="D20" s="60"/>
      <c r="E20" s="50">
        <f t="shared" si="12"/>
        <v>43144</v>
      </c>
      <c r="F20" s="51">
        <f t="shared" si="13"/>
        <v>43144</v>
      </c>
      <c r="G20" s="52">
        <v>1</v>
      </c>
      <c r="H20" s="53">
        <v>0</v>
      </c>
      <c r="I20" s="54">
        <v>0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55"/>
    </row>
    <row r="21" spans="1:66" s="56" customFormat="1" ht="12.75" x14ac:dyDescent="0.2">
      <c r="A21" s="46" t="str">
        <f t="shared" ca="1" si="11"/>
        <v>1.6</v>
      </c>
      <c r="B21" s="47" t="s">
        <v>28</v>
      </c>
      <c r="C21" s="48"/>
      <c r="D21" s="60"/>
      <c r="E21" s="50">
        <f t="shared" si="12"/>
        <v>43145</v>
      </c>
      <c r="F21" s="51">
        <f t="shared" si="13"/>
        <v>43145</v>
      </c>
      <c r="G21" s="52">
        <v>1</v>
      </c>
      <c r="H21" s="53">
        <v>0</v>
      </c>
      <c r="I21" s="54">
        <v>0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55"/>
    </row>
    <row r="22" spans="1:66" s="56" customFormat="1" ht="12.75" x14ac:dyDescent="0.2">
      <c r="A22" s="46" t="str">
        <f t="shared" ca="1" si="11"/>
        <v>1.7</v>
      </c>
      <c r="B22" s="47" t="s">
        <v>29</v>
      </c>
      <c r="C22" s="48"/>
      <c r="D22" s="60"/>
      <c r="E22" s="50">
        <f t="shared" si="12"/>
        <v>43146</v>
      </c>
      <c r="F22" s="51">
        <f t="shared" si="13"/>
        <v>43146</v>
      </c>
      <c r="G22" s="52">
        <v>1</v>
      </c>
      <c r="H22" s="53">
        <v>0</v>
      </c>
      <c r="I22" s="54">
        <v>0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55"/>
    </row>
    <row r="23" spans="1:66" s="56" customFormat="1" ht="12.75" x14ac:dyDescent="0.2">
      <c r="A23" s="46" t="str">
        <f t="shared" ca="1" si="11"/>
        <v>1.8</v>
      </c>
      <c r="B23" s="47" t="s">
        <v>22</v>
      </c>
      <c r="C23" s="48"/>
      <c r="D23" s="60"/>
      <c r="E23" s="50">
        <f t="shared" si="12"/>
        <v>43147</v>
      </c>
      <c r="F23" s="51">
        <f t="shared" si="13"/>
        <v>43147</v>
      </c>
      <c r="G23" s="52">
        <v>1</v>
      </c>
      <c r="H23" s="53">
        <v>0</v>
      </c>
      <c r="I23" s="54">
        <v>0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55"/>
    </row>
    <row r="24" spans="1:66" s="56" customFormat="1" ht="12.75" x14ac:dyDescent="0.2">
      <c r="A24" s="46" t="str">
        <f t="shared" ca="1" si="11"/>
        <v>1.9</v>
      </c>
      <c r="B24" s="47" t="s">
        <v>30</v>
      </c>
      <c r="C24" s="48"/>
      <c r="D24" s="60"/>
      <c r="E24" s="50">
        <f t="shared" si="12"/>
        <v>43148</v>
      </c>
      <c r="F24" s="51">
        <f t="shared" si="13"/>
        <v>43148</v>
      </c>
      <c r="G24" s="52">
        <v>1</v>
      </c>
      <c r="H24" s="53">
        <v>0</v>
      </c>
      <c r="I24" s="54">
        <f t="shared" ref="I24" si="14">IF(OR(F24=0,E24=0),0,NETWORKDAYS(E24,F24))</f>
        <v>0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55"/>
    </row>
    <row r="25" spans="1:66" s="48" customFormat="1" ht="13.5" x14ac:dyDescent="0.25">
      <c r="A25" s="46"/>
      <c r="B25" s="57"/>
      <c r="C25" s="57"/>
      <c r="D25" s="39"/>
      <c r="E25" s="58"/>
      <c r="F25" s="58"/>
      <c r="G25" s="41"/>
      <c r="H25" s="42"/>
      <c r="I25" s="43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59"/>
    </row>
    <row r="26" spans="1:66" s="38" customFormat="1" ht="12.75" x14ac:dyDescent="0.2">
      <c r="A26" s="36" t="str">
        <f ca="1">IF(ISERROR(VALUE(SUBSTITUTE(OFFSET(A26,-1,0,1,1),".",""))),"1",IF(ISERROR(FIND("`",SUBSTITUTE(OFFSET(A26,-1,0,1,1),".","`",1))),TEXT(VALUE(OFFSET(A26,-1,0,1,1))+1,"#"),TEXT(VALUE(LEFT(OFFSET(A26,-1,0,1,1),FIND("`",SUBSTITUTE(OFFSET(A26,-1,0,1,1),".","`",1))-1))+1,"#")))</f>
        <v>1</v>
      </c>
      <c r="B26" s="37" t="s">
        <v>31</v>
      </c>
      <c r="D26" s="39"/>
      <c r="E26" s="40"/>
      <c r="F26" s="40"/>
      <c r="G26" s="41"/>
      <c r="H26" s="42"/>
      <c r="I26" s="43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5"/>
    </row>
    <row r="27" spans="1:66" s="56" customFormat="1" ht="12.75" x14ac:dyDescent="0.2">
      <c r="A27" s="46" t="str">
        <f t="shared" ref="A27:A32" ca="1" si="15">IF(ISERROR(VALUE(SUBSTITUTE(OFFSET(A27,-1,0,1,1),".",""))),"0.1",IF(ISERROR(FIND("`",SUBSTITUTE(OFFSET(A27,-1,0,1,1),".","`",1))),OFFSET(A27,-1,0,1,1)&amp;".1",LEFT(OFFSET(A27,-1,0,1,1),FIND("`",SUBSTITUTE(OFFSET(A27,-1,0,1,1),".","`",1)))&amp;IF(ISERROR(FIND("`",SUBSTITUTE(OFFSET(A27,-1,0,1,1),".","`",2))),VALUE(RIGHT(OFFSET(A27,-1,0,1,1),LEN(OFFSET(A27,-1,0,1,1))-FIND("`",SUBSTITUTE(OFFSET(A27,-1,0,1,1),".","`",1))))+1,VALUE(MID(OFFSET(A27,-1,0,1,1),FIND("`",SUBSTITUTE(OFFSET(A27,-1,0,1,1),".","`",1))+1,(FIND("`",SUBSTITUTE(OFFSET(A27,-1,0,1,1),".","`",2))-FIND("`",SUBSTITUTE(OFFSET(A27,-1,0,1,1),".","`",1))-1)))+1)))</f>
        <v>1.1</v>
      </c>
      <c r="B27" s="47" t="s">
        <v>32</v>
      </c>
      <c r="C27" s="48"/>
      <c r="D27" s="49"/>
      <c r="E27" s="50">
        <f>$E$4</f>
        <v>43140</v>
      </c>
      <c r="F27" s="51">
        <f>IF(G27=0,E27,E27+G27-1)</f>
        <v>43140</v>
      </c>
      <c r="G27" s="52">
        <v>1</v>
      </c>
      <c r="H27" s="53">
        <v>0</v>
      </c>
      <c r="I27" s="54">
        <v>0</v>
      </c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55"/>
    </row>
    <row r="28" spans="1:66" s="56" customFormat="1" ht="12.75" x14ac:dyDescent="0.2">
      <c r="A28" s="46" t="str">
        <f t="shared" ca="1" si="15"/>
        <v>1.2</v>
      </c>
      <c r="B28" s="47" t="s">
        <v>33</v>
      </c>
      <c r="C28" s="48"/>
      <c r="D28" s="49"/>
      <c r="E28" s="50">
        <f t="shared" ref="E28:E29" si="16">E27+1</f>
        <v>43141</v>
      </c>
      <c r="F28" s="51">
        <f t="shared" ref="F28:F32" si="17">IF(G28=0,E28,E28+G28-1)</f>
        <v>43141</v>
      </c>
      <c r="G28" s="52">
        <v>1</v>
      </c>
      <c r="H28" s="53">
        <v>0</v>
      </c>
      <c r="I28" s="54">
        <f t="shared" ref="I28:I29" si="18">IF(OR(F28=0,E28=0),0,NETWORKDAYS(E28,F28))</f>
        <v>0</v>
      </c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55"/>
    </row>
    <row r="29" spans="1:66" s="56" customFormat="1" ht="12.75" x14ac:dyDescent="0.2">
      <c r="A29" s="46" t="str">
        <f t="shared" ca="1" si="15"/>
        <v>1.3</v>
      </c>
      <c r="B29" s="47" t="s">
        <v>34</v>
      </c>
      <c r="C29" s="48"/>
      <c r="D29" s="49"/>
      <c r="E29" s="50">
        <f t="shared" si="16"/>
        <v>43142</v>
      </c>
      <c r="F29" s="51">
        <f t="shared" si="17"/>
        <v>43142</v>
      </c>
      <c r="G29" s="52">
        <v>1</v>
      </c>
      <c r="H29" s="53">
        <v>0</v>
      </c>
      <c r="I29" s="54">
        <f t="shared" si="18"/>
        <v>0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55"/>
    </row>
    <row r="30" spans="1:66" s="56" customFormat="1" ht="12.75" x14ac:dyDescent="0.2">
      <c r="A30" s="46" t="str">
        <f t="shared" ca="1" si="15"/>
        <v>1.4</v>
      </c>
      <c r="B30" s="47" t="s">
        <v>35</v>
      </c>
      <c r="C30" s="48"/>
      <c r="D30" s="49"/>
      <c r="E30" s="50">
        <f>E29+1</f>
        <v>43143</v>
      </c>
      <c r="F30" s="51">
        <f t="shared" si="17"/>
        <v>43143</v>
      </c>
      <c r="G30" s="52">
        <v>1</v>
      </c>
      <c r="H30" s="53">
        <v>0</v>
      </c>
      <c r="I30" s="54">
        <v>0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55"/>
    </row>
    <row r="31" spans="1:66" s="56" customFormat="1" ht="12.75" x14ac:dyDescent="0.2">
      <c r="A31" s="46" t="str">
        <f t="shared" ca="1" si="15"/>
        <v>1.5</v>
      </c>
      <c r="B31" s="47" t="s">
        <v>36</v>
      </c>
      <c r="C31" s="48"/>
      <c r="D31" s="60"/>
      <c r="E31" s="50">
        <f t="shared" ref="E31:E32" si="19">E30+1</f>
        <v>43144</v>
      </c>
      <c r="F31" s="51">
        <f t="shared" si="17"/>
        <v>43144</v>
      </c>
      <c r="G31" s="52">
        <v>1</v>
      </c>
      <c r="H31" s="53">
        <v>0</v>
      </c>
      <c r="I31" s="54">
        <v>0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55"/>
    </row>
    <row r="32" spans="1:66" s="56" customFormat="1" ht="12.75" x14ac:dyDescent="0.2">
      <c r="A32" s="46" t="str">
        <f t="shared" ca="1" si="15"/>
        <v>1.6</v>
      </c>
      <c r="B32" s="47" t="s">
        <v>37</v>
      </c>
      <c r="C32" s="48"/>
      <c r="D32" s="60"/>
      <c r="E32" s="50">
        <f t="shared" si="19"/>
        <v>43145</v>
      </c>
      <c r="F32" s="51">
        <f t="shared" si="17"/>
        <v>43145</v>
      </c>
      <c r="G32" s="52">
        <v>1</v>
      </c>
      <c r="H32" s="53">
        <v>0</v>
      </c>
      <c r="I32" s="54">
        <v>0</v>
      </c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55"/>
    </row>
    <row r="33" spans="1:66" s="56" customFormat="1" ht="12.75" x14ac:dyDescent="0.2">
      <c r="A33" s="46"/>
      <c r="B33" s="47"/>
      <c r="C33" s="48"/>
      <c r="D33" s="60"/>
      <c r="E33" s="61"/>
      <c r="F33" s="62"/>
      <c r="G33" s="63"/>
      <c r="H33" s="64"/>
      <c r="I33" s="65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55"/>
    </row>
    <row r="34" spans="1:66" s="56" customFormat="1" ht="12.75" x14ac:dyDescent="0.2">
      <c r="A34" s="36" t="str">
        <f ca="1">IF(ISERROR(VALUE(SUBSTITUTE(OFFSET(A34,-1,0,1,1),".",""))),"1",IF(ISERROR(FIND("`",SUBSTITUTE(OFFSET(A34,-1,0,1,1),".","`",1))),TEXT(VALUE(OFFSET(A34,-1,0,1,1))+1,"#"),TEXT(VALUE(LEFT(OFFSET(A34,-1,0,1,1),FIND("`",SUBSTITUTE(OFFSET(A34,-1,0,1,1),".","`",1))-1))+1,"#")))</f>
        <v>1</v>
      </c>
      <c r="B34" s="37" t="s">
        <v>38</v>
      </c>
      <c r="C34" s="48"/>
      <c r="D34" s="60"/>
      <c r="E34" s="61"/>
      <c r="F34" s="62"/>
      <c r="G34" s="63"/>
      <c r="H34" s="64"/>
      <c r="I34" s="65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55"/>
    </row>
    <row r="35" spans="1:66" s="56" customFormat="1" ht="12.75" x14ac:dyDescent="0.2">
      <c r="A35" s="46" t="s">
        <v>39</v>
      </c>
      <c r="B35" s="47"/>
      <c r="C35" s="48"/>
      <c r="D35" s="60"/>
      <c r="E35" s="61"/>
      <c r="F35" s="62"/>
      <c r="G35" s="63"/>
      <c r="H35" s="64"/>
      <c r="I35" s="65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55"/>
    </row>
    <row r="36" spans="1:66" s="56" customFormat="1" ht="12.75" x14ac:dyDescent="0.2">
      <c r="A36" s="46"/>
      <c r="B36" s="47"/>
      <c r="C36" s="48"/>
      <c r="D36" s="60"/>
      <c r="E36" s="61"/>
      <c r="F36" s="62"/>
      <c r="G36" s="63"/>
      <c r="H36" s="64"/>
      <c r="I36" s="65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55"/>
    </row>
    <row r="37" spans="1:66" s="56" customFormat="1" ht="12.75" x14ac:dyDescent="0.2">
      <c r="A37" s="46"/>
      <c r="B37" s="47"/>
      <c r="C37" s="48"/>
      <c r="D37" s="60"/>
      <c r="E37" s="61"/>
      <c r="F37" s="62"/>
      <c r="G37" s="63"/>
      <c r="H37" s="64"/>
      <c r="I37" s="65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55"/>
    </row>
    <row r="38" spans="1:66" s="56" customFormat="1" ht="12.75" x14ac:dyDescent="0.2">
      <c r="A38" s="46"/>
      <c r="B38" s="47"/>
      <c r="C38" s="48"/>
      <c r="D38" s="60"/>
      <c r="E38" s="61"/>
      <c r="F38" s="62"/>
      <c r="G38" s="63"/>
      <c r="H38" s="64"/>
      <c r="I38" s="65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55"/>
    </row>
    <row r="39" spans="1:66" s="56" customFormat="1" ht="12.75" x14ac:dyDescent="0.2">
      <c r="A39" s="46"/>
      <c r="B39" s="47"/>
      <c r="C39" s="48"/>
      <c r="D39" s="60"/>
      <c r="E39" s="61"/>
      <c r="F39" s="62"/>
      <c r="G39" s="63"/>
      <c r="H39" s="64"/>
      <c r="I39" s="65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55"/>
    </row>
    <row r="40" spans="1:66" s="56" customFormat="1" ht="12.75" x14ac:dyDescent="0.2">
      <c r="A40" s="46"/>
      <c r="B40" s="47"/>
      <c r="C40" s="48"/>
      <c r="D40" s="60"/>
      <c r="E40" s="61"/>
      <c r="F40" s="62"/>
      <c r="G40" s="63"/>
      <c r="H40" s="64"/>
      <c r="I40" s="65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55"/>
    </row>
    <row r="41" spans="1:66" s="48" customFormat="1" ht="13.5" x14ac:dyDescent="0.25">
      <c r="A41" s="46"/>
      <c r="B41" s="57"/>
      <c r="C41" s="57"/>
      <c r="D41" s="39"/>
      <c r="E41" s="58"/>
      <c r="F41" s="58"/>
      <c r="G41" s="41"/>
      <c r="H41" s="42"/>
      <c r="I41" s="43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59"/>
    </row>
    <row r="42" spans="1:66" s="38" customFormat="1" ht="24" x14ac:dyDescent="0.2">
      <c r="A42" s="36" t="str">
        <f ca="1">IF(ISERROR(VALUE(SUBSTITUTE(OFFSET(A42,-1,0,1,1),".",""))),"1",IF(ISERROR(FIND("`",SUBSTITUTE(OFFSET(A42,-1,0,1,1),".","`",1))),TEXT(VALUE(OFFSET(A42,-1,0,1,1))+1,"#"),TEXT(VALUE(LEFT(OFFSET(A42,-1,0,1,1),FIND("`",SUBSTITUTE(OFFSET(A42,-1,0,1,1),".","`",1))-1))+1,"#")))</f>
        <v>1</v>
      </c>
      <c r="B42" s="37" t="s">
        <v>38</v>
      </c>
      <c r="D42" s="39"/>
      <c r="E42" s="40"/>
      <c r="F42" s="40"/>
      <c r="G42" s="41"/>
      <c r="H42" s="42"/>
      <c r="I42" s="43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5"/>
    </row>
    <row r="43" spans="1:66" s="56" customFormat="1" ht="12.75" x14ac:dyDescent="0.2">
      <c r="A43" s="46" t="str">
        <f t="shared" ref="A43:A47" ca="1" si="20">IF(ISERROR(VALUE(SUBSTITUTE(OFFSET(A43,-1,0,1,1),".",""))),"0.1",IF(ISERROR(FIND("`",SUBSTITUTE(OFFSET(A43,-1,0,1,1),".","`",1))),OFFSET(A43,-1,0,1,1)&amp;".1",LEFT(OFFSET(A43,-1,0,1,1),FIND("`",SUBSTITUTE(OFFSET(A43,-1,0,1,1),".","`",1)))&amp;IF(ISERROR(FIND("`",SUBSTITUTE(OFFSET(A43,-1,0,1,1),".","`",2))),VALUE(RIGHT(OFFSET(A43,-1,0,1,1),LEN(OFFSET(A43,-1,0,1,1))-FIND("`",SUBSTITUTE(OFFSET(A43,-1,0,1,1),".","`",1))))+1,VALUE(MID(OFFSET(A43,-1,0,1,1),FIND("`",SUBSTITUTE(OFFSET(A43,-1,0,1,1),".","`",1))+1,(FIND("`",SUBSTITUTE(OFFSET(A43,-1,0,1,1),".","`",2))-FIND("`",SUBSTITUTE(OFFSET(A43,-1,0,1,1),".","`",1))-1)))+1)))</f>
        <v>1.1</v>
      </c>
      <c r="B43" s="47" t="s">
        <v>40</v>
      </c>
      <c r="C43" s="48"/>
      <c r="D43" s="49"/>
      <c r="E43" s="50">
        <f>$E$4</f>
        <v>43140</v>
      </c>
      <c r="F43" s="51">
        <f>IF(G43=0,E43,E43+G43-1)</f>
        <v>43140</v>
      </c>
      <c r="G43" s="52">
        <v>1</v>
      </c>
      <c r="H43" s="53">
        <v>0</v>
      </c>
      <c r="I43" s="54">
        <v>0</v>
      </c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55"/>
    </row>
    <row r="44" spans="1:66" s="56" customFormat="1" ht="12.75" x14ac:dyDescent="0.2">
      <c r="A44" s="46" t="str">
        <f t="shared" ca="1" si="20"/>
        <v>1.2</v>
      </c>
      <c r="B44" s="47" t="s">
        <v>40</v>
      </c>
      <c r="C44" s="48"/>
      <c r="D44" s="49"/>
      <c r="E44" s="50">
        <f t="shared" ref="E44:E46" si="21">E43+1</f>
        <v>43141</v>
      </c>
      <c r="F44" s="51">
        <f t="shared" ref="F44:F46" si="22">IF(G44=0,E44,E44+G44-1)</f>
        <v>43141</v>
      </c>
      <c r="G44" s="52">
        <v>1</v>
      </c>
      <c r="H44" s="53">
        <v>0</v>
      </c>
      <c r="I44" s="54">
        <f t="shared" ref="I44:I45" si="23">IF(OR(F44=0,E44=0),0,NETWORKDAYS(E44,F44))</f>
        <v>0</v>
      </c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55"/>
    </row>
    <row r="45" spans="1:66" s="56" customFormat="1" ht="12.75" x14ac:dyDescent="0.2">
      <c r="A45" s="46" t="str">
        <f t="shared" ca="1" si="20"/>
        <v>1.3</v>
      </c>
      <c r="B45" s="47" t="s">
        <v>40</v>
      </c>
      <c r="C45" s="48"/>
      <c r="D45" s="49"/>
      <c r="E45" s="50">
        <f t="shared" si="21"/>
        <v>43142</v>
      </c>
      <c r="F45" s="51">
        <f t="shared" si="22"/>
        <v>43142</v>
      </c>
      <c r="G45" s="52">
        <v>1</v>
      </c>
      <c r="H45" s="53">
        <v>0</v>
      </c>
      <c r="I45" s="54">
        <f t="shared" si="23"/>
        <v>0</v>
      </c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55"/>
    </row>
    <row r="46" spans="1:66" s="56" customFormat="1" ht="12.75" x14ac:dyDescent="0.2">
      <c r="A46" s="46" t="str">
        <f t="shared" ca="1" si="20"/>
        <v>1.4</v>
      </c>
      <c r="B46" s="47" t="s">
        <v>40</v>
      </c>
      <c r="C46" s="48"/>
      <c r="D46" s="49"/>
      <c r="E46" s="50">
        <f t="shared" si="21"/>
        <v>43143</v>
      </c>
      <c r="F46" s="51">
        <f t="shared" si="22"/>
        <v>43143</v>
      </c>
      <c r="G46" s="52">
        <v>1</v>
      </c>
      <c r="H46" s="53">
        <v>0</v>
      </c>
      <c r="I46" s="54">
        <v>0</v>
      </c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55"/>
    </row>
    <row r="47" spans="1:66" s="48" customFormat="1" ht="13.5" x14ac:dyDescent="0.25">
      <c r="A47" s="46" t="str">
        <f t="shared" ca="1" si="20"/>
        <v>1.5</v>
      </c>
      <c r="B47" s="57" t="s">
        <v>41</v>
      </c>
      <c r="C47" s="57"/>
      <c r="D47" s="39"/>
      <c r="E47" s="58"/>
      <c r="F47" s="58"/>
      <c r="G47" s="41"/>
      <c r="H47" s="42"/>
      <c r="I47" s="43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59"/>
    </row>
    <row r="48" spans="1:66" s="67" customFormat="1" ht="13.5" x14ac:dyDescent="0.25">
      <c r="A48" s="46"/>
      <c r="B48" s="57"/>
      <c r="C48" s="57"/>
      <c r="D48" s="39"/>
      <c r="E48" s="58"/>
      <c r="F48" s="58"/>
      <c r="G48" s="41"/>
      <c r="H48" s="42"/>
      <c r="I48" s="43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66"/>
    </row>
    <row r="49" spans="1:66" s="71" customFormat="1" x14ac:dyDescent="0.25">
      <c r="A49" s="68"/>
      <c r="B49" s="69"/>
      <c r="C49" s="69"/>
      <c r="D49" s="70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6"/>
    </row>
  </sheetData>
  <mergeCells count="23">
    <mergeCell ref="BG6:BM6"/>
    <mergeCell ref="AS5:AY5"/>
    <mergeCell ref="AZ5:BF5"/>
    <mergeCell ref="BG5:BM5"/>
    <mergeCell ref="J6:P6"/>
    <mergeCell ref="Q6:W6"/>
    <mergeCell ref="X6:AD6"/>
    <mergeCell ref="AE6:AK6"/>
    <mergeCell ref="AL6:AR6"/>
    <mergeCell ref="AS6:AY6"/>
    <mergeCell ref="AZ6:BF6"/>
    <mergeCell ref="B5:D5"/>
    <mergeCell ref="J5:P5"/>
    <mergeCell ref="Q5:W5"/>
    <mergeCell ref="X5:AD5"/>
    <mergeCell ref="AE5:AK5"/>
    <mergeCell ref="AL5:AR5"/>
    <mergeCell ref="E2:F2"/>
    <mergeCell ref="J2:Z2"/>
    <mergeCell ref="B3:D3"/>
    <mergeCell ref="E3:F3"/>
    <mergeCell ref="B4:D4"/>
    <mergeCell ref="E4:F4"/>
  </mergeCells>
  <conditionalFormatting sqref="H8:H48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{48E049B9-2D80-4E2D-80EC-43C05FCEA46E}</x14:id>
        </ext>
      </extLst>
    </cfRule>
  </conditionalFormatting>
  <conditionalFormatting sqref="J7:BM7">
    <cfRule type="expression" dxfId="5" priority="2">
      <formula>AND(TODAY()&gt;=J4,TODAY()&lt;K4)</formula>
    </cfRule>
  </conditionalFormatting>
  <conditionalFormatting sqref="J8:BM48">
    <cfRule type="expression" dxfId="3" priority="3">
      <formula>J$4=TODAY()</formula>
    </cfRule>
    <cfRule type="expression" dxfId="2" priority="4">
      <formula>AND($E8&lt;K$4,$F8&gt;=J$4)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E049B9-2D80-4E2D-80EC-43C05FCEA4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Garcia</dc:creator>
  <cp:lastModifiedBy>Fred Garcia</cp:lastModifiedBy>
  <dcterms:created xsi:type="dcterms:W3CDTF">2018-02-09T12:03:29Z</dcterms:created>
  <dcterms:modified xsi:type="dcterms:W3CDTF">2018-02-09T12:08:49Z</dcterms:modified>
</cp:coreProperties>
</file>