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ink/ink1.xml" ContentType="application/inkml+xml"/>
  <Override PartName="/xl/ink/ink2.xml" ContentType="application/inkml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w_ta/Documents/"/>
    </mc:Choice>
  </mc:AlternateContent>
  <xr:revisionPtr revIDLastSave="0" documentId="13_ncr:1_{C69590C9-2C3D-0742-80A5-C831863BA3D1}" xr6:coauthVersionLast="45" xr6:coauthVersionMax="45" xr10:uidLastSave="{00000000-0000-0000-0000-000000000000}"/>
  <bookViews>
    <workbookView xWindow="0" yWindow="480" windowWidth="25600" windowHeight="14560" xr2:uid="{2EC15033-0320-9343-9605-5B54D6DB26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1" i="1" l="1"/>
  <c r="J15" i="1"/>
  <c r="H37" i="1" l="1"/>
  <c r="H38" i="1"/>
  <c r="H39" i="1"/>
  <c r="H44" i="1" s="1"/>
  <c r="H40" i="1"/>
  <c r="H41" i="1"/>
  <c r="H42" i="1"/>
  <c r="H43" i="1"/>
  <c r="H36" i="1"/>
  <c r="G44" i="1"/>
  <c r="K37" i="1"/>
  <c r="K38" i="1"/>
  <c r="K39" i="1"/>
  <c r="K40" i="1"/>
  <c r="K41" i="1"/>
  <c r="K42" i="1"/>
  <c r="K43" i="1"/>
  <c r="K36" i="1"/>
  <c r="J37" i="1"/>
  <c r="J38" i="1"/>
  <c r="J40" i="1"/>
  <c r="J42" i="1"/>
  <c r="J43" i="1"/>
  <c r="J36" i="1"/>
  <c r="I37" i="1"/>
  <c r="I38" i="1"/>
  <c r="I40" i="1"/>
  <c r="I42" i="1"/>
  <c r="I43" i="1"/>
  <c r="I36" i="1"/>
  <c r="G37" i="1"/>
  <c r="G38" i="1"/>
  <c r="G39" i="1"/>
  <c r="G40" i="1"/>
  <c r="G41" i="1"/>
  <c r="G42" i="1"/>
  <c r="G43" i="1"/>
  <c r="G36" i="1"/>
  <c r="F37" i="1"/>
  <c r="F38" i="1"/>
  <c r="F39" i="1"/>
  <c r="F40" i="1"/>
  <c r="F42" i="1"/>
  <c r="F43" i="1"/>
  <c r="F36" i="1"/>
  <c r="L113" i="1"/>
  <c r="L95" i="1"/>
  <c r="L18" i="1"/>
  <c r="L10" i="1"/>
  <c r="L11" i="1"/>
  <c r="L12" i="1"/>
  <c r="L13" i="1"/>
  <c r="L14" i="1"/>
  <c r="L15" i="1"/>
  <c r="L16" i="1"/>
  <c r="L17" i="1"/>
  <c r="G10" i="1"/>
  <c r="H10" i="1"/>
  <c r="I10" i="1"/>
  <c r="J10" i="1"/>
  <c r="J18" i="1" s="1"/>
  <c r="K10" i="1"/>
  <c r="G11" i="1"/>
  <c r="H11" i="1"/>
  <c r="I11" i="1"/>
  <c r="J11" i="1"/>
  <c r="K11" i="1"/>
  <c r="G12" i="1"/>
  <c r="H12" i="1"/>
  <c r="H18" i="1" s="1"/>
  <c r="I12" i="1"/>
  <c r="J12" i="1"/>
  <c r="K12" i="1"/>
  <c r="G13" i="1"/>
  <c r="G18" i="1" s="1"/>
  <c r="H13" i="1"/>
  <c r="I13" i="1"/>
  <c r="I39" i="1" s="1"/>
  <c r="J13" i="1"/>
  <c r="K13" i="1"/>
  <c r="G14" i="1"/>
  <c r="H14" i="1"/>
  <c r="I14" i="1"/>
  <c r="J14" i="1"/>
  <c r="K14" i="1"/>
  <c r="G15" i="1"/>
  <c r="H15" i="1"/>
  <c r="I15" i="1"/>
  <c r="I41" i="1" s="1"/>
  <c r="K15" i="1"/>
  <c r="G16" i="1"/>
  <c r="H16" i="1"/>
  <c r="I16" i="1"/>
  <c r="J16" i="1"/>
  <c r="K16" i="1"/>
  <c r="G17" i="1"/>
  <c r="H17" i="1"/>
  <c r="I17" i="1"/>
  <c r="J17" i="1"/>
  <c r="K17" i="1"/>
  <c r="K18" i="1"/>
  <c r="F11" i="1"/>
  <c r="F12" i="1"/>
  <c r="F13" i="1"/>
  <c r="F14" i="1"/>
  <c r="F15" i="1"/>
  <c r="F18" i="1" s="1"/>
  <c r="F44" i="1" s="1"/>
  <c r="F16" i="1"/>
  <c r="F17" i="1"/>
  <c r="F10" i="1"/>
  <c r="J39" i="1" l="1"/>
  <c r="I18" i="1"/>
  <c r="I44" i="1" s="1"/>
  <c r="J44" i="1"/>
  <c r="F41" i="1"/>
  <c r="K44" i="1"/>
  <c r="K143" i="1"/>
  <c r="K144" i="1"/>
  <c r="K145" i="1"/>
  <c r="K146" i="1"/>
  <c r="K147" i="1"/>
  <c r="K148" i="1"/>
  <c r="K149" i="1"/>
  <c r="K142" i="1"/>
  <c r="K113" i="1"/>
  <c r="K95" i="1"/>
  <c r="J127" i="1"/>
  <c r="J132" i="1"/>
  <c r="K126" i="1"/>
  <c r="K127" i="1"/>
  <c r="K128" i="1"/>
  <c r="K129" i="1"/>
  <c r="K130" i="1"/>
  <c r="K131" i="1"/>
  <c r="K132" i="1"/>
  <c r="K125" i="1"/>
  <c r="J113" i="1" l="1"/>
  <c r="K150" i="1" s="1"/>
  <c r="J95" i="1"/>
  <c r="K133" i="1" s="1"/>
  <c r="J143" i="1"/>
  <c r="J144" i="1"/>
  <c r="J145" i="1"/>
  <c r="J146" i="1"/>
  <c r="J147" i="1"/>
  <c r="J148" i="1"/>
  <c r="J149" i="1"/>
  <c r="J142" i="1"/>
  <c r="J126" i="1"/>
  <c r="J128" i="1"/>
  <c r="J129" i="1"/>
  <c r="J130" i="1"/>
  <c r="J131" i="1"/>
  <c r="J125" i="1"/>
  <c r="I143" i="1" l="1"/>
  <c r="I144" i="1"/>
  <c r="I145" i="1"/>
  <c r="I146" i="1"/>
  <c r="I147" i="1"/>
  <c r="I148" i="1"/>
  <c r="I149" i="1"/>
  <c r="H150" i="1"/>
  <c r="G143" i="1"/>
  <c r="G144" i="1"/>
  <c r="G145" i="1"/>
  <c r="G146" i="1"/>
  <c r="G147" i="1"/>
  <c r="G148" i="1"/>
  <c r="G149" i="1"/>
  <c r="F143" i="1"/>
  <c r="F144" i="1"/>
  <c r="F145" i="1"/>
  <c r="F146" i="1"/>
  <c r="F147" i="1"/>
  <c r="F148" i="1"/>
  <c r="F149" i="1"/>
  <c r="I142" i="1"/>
  <c r="F142" i="1"/>
  <c r="F125" i="1"/>
  <c r="G142" i="1"/>
  <c r="I126" i="1"/>
  <c r="I127" i="1"/>
  <c r="I128" i="1"/>
  <c r="I129" i="1"/>
  <c r="I130" i="1"/>
  <c r="I131" i="1"/>
  <c r="I132" i="1"/>
  <c r="I125" i="1"/>
  <c r="G125" i="1"/>
  <c r="G126" i="1"/>
  <c r="G127" i="1"/>
  <c r="G128" i="1"/>
  <c r="G129" i="1"/>
  <c r="G130" i="1"/>
  <c r="G131" i="1"/>
  <c r="G132" i="1"/>
  <c r="F126" i="1"/>
  <c r="F127" i="1"/>
  <c r="F128" i="1"/>
  <c r="F129" i="1"/>
  <c r="F130" i="1"/>
  <c r="F131" i="1"/>
  <c r="F132" i="1"/>
  <c r="H133" i="1"/>
  <c r="I113" i="1" l="1"/>
  <c r="I95" i="1"/>
  <c r="J133" i="1" l="1"/>
  <c r="J150" i="1"/>
  <c r="I150" i="1"/>
  <c r="F95" i="1"/>
  <c r="F133" i="1" s="1"/>
  <c r="G95" i="1"/>
  <c r="H95" i="1"/>
  <c r="I133" i="1" s="1"/>
  <c r="F113" i="1"/>
  <c r="F150" i="1" s="1"/>
  <c r="G113" i="1"/>
  <c r="G150" i="1" s="1"/>
  <c r="H113" i="1"/>
  <c r="G133" i="1" l="1"/>
</calcChain>
</file>

<file path=xl/sharedStrings.xml><?xml version="1.0" encoding="utf-8"?>
<sst xmlns="http://schemas.openxmlformats.org/spreadsheetml/2006/main" count="120" uniqueCount="38">
  <si>
    <t>TEAM</t>
  </si>
  <si>
    <t>embrakes</t>
  </si>
  <si>
    <t>navigation</t>
  </si>
  <si>
    <t>propulsion</t>
  </si>
  <si>
    <t>sensors</t>
  </si>
  <si>
    <t>state_machine</t>
  </si>
  <si>
    <t>telemetry</t>
  </si>
  <si>
    <r>
      <t xml:space="preserve"># Files </t>
    </r>
    <r>
      <rPr>
        <b/>
        <sz val="20"/>
        <color rgb="FFFF0000"/>
        <rFont val="Calibri (Body)"/>
      </rPr>
      <t>Failed</t>
    </r>
  </si>
  <si>
    <r>
      <t xml:space="preserve"># Files </t>
    </r>
    <r>
      <rPr>
        <b/>
        <sz val="20"/>
        <color rgb="FF00B050"/>
        <rFont val="Calibri (Body)"/>
      </rPr>
      <t>Passed</t>
    </r>
  </si>
  <si>
    <r>
      <t xml:space="preserve"># Files </t>
    </r>
    <r>
      <rPr>
        <b/>
        <sz val="20"/>
        <color theme="4" tint="-0.249977111117893"/>
        <rFont val="Calibri (Body)"/>
      </rPr>
      <t>Total</t>
    </r>
  </si>
  <si>
    <t>TOTAL</t>
  </si>
  <si>
    <t>data</t>
  </si>
  <si>
    <t>utils</t>
  </si>
  <si>
    <t>SOURCE FILES (.CPP) LINT RESULTS</t>
  </si>
  <si>
    <t>header FILES (.hPP) LINT RESULTS</t>
  </si>
  <si>
    <t>NOTE: Header-Guard errors were not detected during these tests</t>
  </si>
  <si>
    <r>
      <t>#</t>
    </r>
    <r>
      <rPr>
        <sz val="20"/>
        <color rgb="FFFFC000"/>
        <rFont val="Calibri (Body)"/>
      </rPr>
      <t xml:space="preserve"> </t>
    </r>
    <r>
      <rPr>
        <sz val="20"/>
        <color rgb="FF002060"/>
        <rFont val="Calibri (Body)"/>
      </rPr>
      <t>NOLINTS</t>
    </r>
  </si>
  <si>
    <t>SOURCE FILES LINT RESULTS (%)</t>
  </si>
  <si>
    <r>
      <t xml:space="preserve">% Files </t>
    </r>
    <r>
      <rPr>
        <b/>
        <sz val="20"/>
        <color rgb="FFFF0000"/>
        <rFont val="Calibri (Body)"/>
      </rPr>
      <t>Failed</t>
    </r>
  </si>
  <si>
    <r>
      <t xml:space="preserve">% Files </t>
    </r>
    <r>
      <rPr>
        <b/>
        <sz val="20"/>
        <color rgb="FF00B050"/>
        <rFont val="Calibri (Body)"/>
      </rPr>
      <t>Passed</t>
    </r>
  </si>
  <si>
    <r>
      <t xml:space="preserve"> Files </t>
    </r>
    <r>
      <rPr>
        <b/>
        <sz val="20"/>
        <color theme="4" tint="-0.249977111117893"/>
        <rFont val="Calibri (Body)"/>
      </rPr>
      <t>Total</t>
    </r>
  </si>
  <si>
    <t>NOLINTS / File</t>
  </si>
  <si>
    <t>header FILES LINT RESULTS (%)</t>
  </si>
  <si>
    <t># Lines</t>
  </si>
  <si>
    <t># Errors</t>
  </si>
  <si>
    <t>NOLINT / Line</t>
  </si>
  <si>
    <t>NOLINT / File</t>
  </si>
  <si>
    <t>LP</t>
  </si>
  <si>
    <t>Error / Line</t>
  </si>
  <si>
    <t>LINT RESULTS</t>
  </si>
  <si>
    <t>LINT RESULTS IN PERCENTAGES</t>
  </si>
  <si>
    <t>MORE DATA BELOW</t>
  </si>
  <si>
    <t>*</t>
  </si>
  <si>
    <r>
      <rPr>
        <sz val="16"/>
        <color rgb="FFC00000"/>
        <rFont val="Calibri (Body)"/>
      </rPr>
      <t xml:space="preserve">* </t>
    </r>
    <r>
      <rPr>
        <sz val="16"/>
        <color theme="1"/>
        <rFont val="Calibri (Body)"/>
      </rPr>
      <t>Telemetry used automatically generated PROTOBUF files. Counting those as well puts their line count at over 7000, but also shoots their error count to over 500</t>
    </r>
  </si>
  <si>
    <t>Also, 10 'NOLINT' counts were subtracted from them as they followed the style guide but got an error in 7 occasions, and the guide is ambiguous in 3</t>
  </si>
  <si>
    <t>* Sensors had an unnecessary // NOLINT at line 124 in file fake_gpio.cpp against line length. So, I removed 1 from their #NOLINT count :)</t>
  </si>
  <si>
    <t>Note that, most of their NOLINTS were on line lengths, on line where the code is easily &lt; 100 chars. but an added comment takes it over. Thoughts?</t>
  </si>
  <si>
    <t>Also, only non-comment, non-empty lines are counted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</si>
</sst>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24"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rgb="FFFF0000"/>
      <name val="Calibri (Body)"/>
    </font>
    <font>
      <b/>
      <sz val="20"/>
      <color rgb="FF00B050"/>
      <name val="Calibri (Body)"/>
    </font>
    <font>
      <b/>
      <sz val="20"/>
      <color theme="4" tint="-0.249977111117893"/>
      <name val="Calibri (Body)"/>
    </font>
    <font>
      <sz val="28"/>
      <color theme="1"/>
      <name val="Stencil"/>
    </font>
    <font>
      <sz val="20"/>
      <color rgb="FFFFC000"/>
      <name val="Calibri (Body)"/>
    </font>
    <font>
      <sz val="20"/>
      <color rgb="FF002060"/>
      <name val="Calibri (Body)"/>
    </font>
    <font>
      <sz val="12"/>
      <color theme="1"/>
      <name val="Calibri"/>
      <family val="2"/>
      <scheme val="minor"/>
    </font>
    <font>
      <sz val="20"/>
      <color theme="1"/>
      <name val="Calibri (Body)"/>
    </font>
    <font>
      <sz val="36"/>
      <color theme="1"/>
      <name val="Calibri"/>
      <family val="2"/>
      <scheme val="minor"/>
    </font>
    <font>
      <sz val="36"/>
      <color theme="1"/>
      <name val="Stencil"/>
    </font>
    <font>
      <sz val="48"/>
      <color theme="1"/>
      <name val="Arial Rounded MT Bold"/>
      <family val="2"/>
    </font>
    <font>
      <sz val="24"/>
      <color rgb="FFC0000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C00000"/>
      <name val="Calibri (Body)"/>
    </font>
    <font>
      <sz val="16"/>
      <color theme="1"/>
      <name val="Calibri (Body)"/>
    </font>
    <font>
      <sz val="24"/>
      <color theme="4" tint="-0.499984740745262"/>
      <name val="Calibri"/>
      <family val="2"/>
      <scheme val="minor"/>
    </font>
    <font>
      <sz val="16"/>
      <color rgb="FF002060"/>
      <name val="Calibri (Body)"/>
    </font>
    <font>
      <sz val="24"/>
      <color rgb="FF002060"/>
      <name val="Calibri"/>
      <family val="2"/>
      <scheme val="minor"/>
    </font>
    <font>
      <sz val="12"/>
      <color rgb="FF002060"/>
      <name val="Calibri"/>
      <family val="2"/>
      <scheme val="minor"/>
    </font>
    <font>
      <sz val="2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E0FF"/>
        <bgColor indexed="64"/>
      </patternFill>
    </fill>
    <fill>
      <patternFill patternType="solid">
        <fgColor rgb="FFFF6C6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57">
    <xf numFmtId="0" fontId="0" fillId="0" borderId="0" xfId="0"/>
    <xf numFmtId="0" fontId="3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3" borderId="6" xfId="0" applyFont="1" applyFill="1" applyBorder="1"/>
    <xf numFmtId="0" fontId="2" fillId="3" borderId="7" xfId="0" applyFont="1" applyFill="1" applyBorder="1"/>
    <xf numFmtId="0" fontId="2" fillId="3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7" borderId="2" xfId="0" applyFont="1" applyFill="1" applyBorder="1"/>
    <xf numFmtId="0" fontId="2" fillId="7" borderId="1" xfId="0" applyFont="1" applyFill="1" applyBorder="1"/>
    <xf numFmtId="0" fontId="2" fillId="4" borderId="2" xfId="0" applyFont="1" applyFill="1" applyBorder="1"/>
    <xf numFmtId="0" fontId="2" fillId="4" borderId="1" xfId="0" applyFont="1" applyFill="1" applyBorder="1"/>
    <xf numFmtId="0" fontId="2" fillId="8" borderId="1" xfId="0" applyFont="1" applyFill="1" applyBorder="1"/>
    <xf numFmtId="0" fontId="2" fillId="2" borderId="8" xfId="0" applyFont="1" applyFill="1" applyBorder="1" applyAlignment="1">
      <alignment horizontal="center"/>
    </xf>
    <xf numFmtId="0" fontId="2" fillId="9" borderId="1" xfId="0" applyFont="1" applyFill="1" applyBorder="1"/>
    <xf numFmtId="0" fontId="2" fillId="10" borderId="1" xfId="0" applyFont="1" applyFill="1" applyBorder="1"/>
    <xf numFmtId="9" fontId="2" fillId="3" borderId="6" xfId="1" applyFont="1" applyFill="1" applyBorder="1"/>
    <xf numFmtId="9" fontId="2" fillId="7" borderId="2" xfId="1" applyFont="1" applyFill="1" applyBorder="1"/>
    <xf numFmtId="9" fontId="2" fillId="8" borderId="1" xfId="1" applyFont="1" applyFill="1" applyBorder="1"/>
    <xf numFmtId="9" fontId="2" fillId="10" borderId="1" xfId="1" applyFont="1" applyFill="1" applyBorder="1"/>
    <xf numFmtId="0" fontId="2" fillId="8" borderId="2" xfId="0" applyFont="1" applyFill="1" applyBorder="1"/>
    <xf numFmtId="0" fontId="2" fillId="9" borderId="2" xfId="0" applyFont="1" applyFill="1" applyBorder="1"/>
    <xf numFmtId="0" fontId="9" fillId="2" borderId="8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2" fillId="11" borderId="9" xfId="0" applyFont="1" applyFill="1" applyBorder="1"/>
    <xf numFmtId="0" fontId="2" fillId="12" borderId="9" xfId="0" applyFont="1" applyFill="1" applyBorder="1"/>
    <xf numFmtId="0" fontId="2" fillId="11" borderId="2" xfId="0" applyFont="1" applyFill="1" applyBorder="1"/>
    <xf numFmtId="0" fontId="2" fillId="12" borderId="1" xfId="0" applyFont="1" applyFill="1" applyBorder="1"/>
    <xf numFmtId="0" fontId="2" fillId="11" borderId="1" xfId="0" applyFont="1" applyFill="1" applyBorder="1"/>
    <xf numFmtId="0" fontId="2" fillId="12" borderId="6" xfId="0" applyFont="1" applyFill="1" applyBorder="1"/>
    <xf numFmtId="0" fontId="2" fillId="0" borderId="0" xfId="0" applyFont="1"/>
    <xf numFmtId="0" fontId="2" fillId="2" borderId="10" xfId="0" applyFont="1" applyFill="1" applyBorder="1" applyAlignment="1">
      <alignment horizontal="center"/>
    </xf>
    <xf numFmtId="0" fontId="2" fillId="9" borderId="2" xfId="1" applyNumberFormat="1" applyFont="1" applyFill="1" applyBorder="1"/>
    <xf numFmtId="0" fontId="2" fillId="9" borderId="1" xfId="1" applyNumberFormat="1" applyFont="1" applyFill="1" applyBorder="1"/>
    <xf numFmtId="0" fontId="2" fillId="10" borderId="1" xfId="1" applyNumberFormat="1" applyFont="1" applyFill="1" applyBorder="1"/>
    <xf numFmtId="0" fontId="2" fillId="0" borderId="11" xfId="0" applyFont="1" applyFill="1" applyBorder="1"/>
    <xf numFmtId="0" fontId="11" fillId="2" borderId="8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164" fontId="2" fillId="9" borderId="2" xfId="1" applyNumberFormat="1" applyFont="1" applyFill="1" applyBorder="1"/>
    <xf numFmtId="164" fontId="2" fillId="12" borderId="9" xfId="0" applyNumberFormat="1" applyFont="1" applyFill="1" applyBorder="1"/>
    <xf numFmtId="164" fontId="2" fillId="10" borderId="1" xfId="1" applyNumberFormat="1" applyFont="1" applyFill="1" applyBorder="1"/>
    <xf numFmtId="165" fontId="2" fillId="11" borderId="9" xfId="0" applyNumberFormat="1" applyFont="1" applyFill="1" applyBorder="1"/>
    <xf numFmtId="165" fontId="2" fillId="10" borderId="1" xfId="1" applyNumberFormat="1" applyFont="1" applyFill="1" applyBorder="1"/>
    <xf numFmtId="0" fontId="15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21" fillId="0" borderId="0" xfId="0" applyFont="1" applyAlignment="1">
      <alignment horizontal="right"/>
    </xf>
    <xf numFmtId="0" fontId="22" fillId="0" borderId="0" xfId="0" applyFont="1"/>
    <xf numFmtId="0" fontId="20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23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E0FF"/>
      <color rgb="FFFF6C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LINT RESULTS (Source Files)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Sheet1!$F$85:$F$86</c:f>
              <c:strCache>
                <c:ptCount val="2"/>
                <c:pt idx="0">
                  <c:v>SOURCE FILES (.CPP) LINT RESULTS</c:v>
                </c:pt>
                <c:pt idx="1">
                  <c:v># Files Failed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Sheet1!$E$87:$E$95</c:f>
              <c:strCache>
                <c:ptCount val="9"/>
                <c:pt idx="0">
                  <c:v>embrakes</c:v>
                </c:pt>
                <c:pt idx="1">
                  <c:v>navigation</c:v>
                </c:pt>
                <c:pt idx="2">
                  <c:v>propulsion</c:v>
                </c:pt>
                <c:pt idx="3">
                  <c:v>sensors</c:v>
                </c:pt>
                <c:pt idx="4">
                  <c:v>state_machine</c:v>
                </c:pt>
                <c:pt idx="5">
                  <c:v>telemetry</c:v>
                </c:pt>
                <c:pt idx="6">
                  <c:v>data</c:v>
                </c:pt>
                <c:pt idx="7">
                  <c:v>utils</c:v>
                </c:pt>
                <c:pt idx="8">
                  <c:v>TOTAL</c:v>
                </c:pt>
              </c:strCache>
            </c:strRef>
          </c:cat>
          <c:val>
            <c:numRef>
              <c:f>Sheet1!$F$87:$F$95</c:f>
              <c:numCache>
                <c:formatCode>General</c:formatCode>
                <c:ptCount val="9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D3-BE47-A7C9-619C4FC523F8}"/>
            </c:ext>
          </c:extLst>
        </c:ser>
        <c:ser>
          <c:idx val="1"/>
          <c:order val="1"/>
          <c:tx>
            <c:strRef>
              <c:f>Sheet1!$G$85:$G$86</c:f>
              <c:strCache>
                <c:ptCount val="2"/>
                <c:pt idx="0">
                  <c:v>SOURCE FILES (.CPP) LINT RESULTS</c:v>
                </c:pt>
                <c:pt idx="1">
                  <c:v># Files Passed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Sheet1!$E$87:$E$95</c:f>
              <c:strCache>
                <c:ptCount val="9"/>
                <c:pt idx="0">
                  <c:v>embrakes</c:v>
                </c:pt>
                <c:pt idx="1">
                  <c:v>navigation</c:v>
                </c:pt>
                <c:pt idx="2">
                  <c:v>propulsion</c:v>
                </c:pt>
                <c:pt idx="3">
                  <c:v>sensors</c:v>
                </c:pt>
                <c:pt idx="4">
                  <c:v>state_machine</c:v>
                </c:pt>
                <c:pt idx="5">
                  <c:v>telemetry</c:v>
                </c:pt>
                <c:pt idx="6">
                  <c:v>data</c:v>
                </c:pt>
                <c:pt idx="7">
                  <c:v>utils</c:v>
                </c:pt>
                <c:pt idx="8">
                  <c:v>TOTAL</c:v>
                </c:pt>
              </c:strCache>
            </c:strRef>
          </c:cat>
          <c:val>
            <c:numRef>
              <c:f>Sheet1!$G$87:$G$95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9</c:v>
                </c:pt>
                <c:pt idx="3">
                  <c:v>11</c:v>
                </c:pt>
                <c:pt idx="4">
                  <c:v>3</c:v>
                </c:pt>
                <c:pt idx="5">
                  <c:v>6</c:v>
                </c:pt>
                <c:pt idx="6">
                  <c:v>1</c:v>
                </c:pt>
                <c:pt idx="7">
                  <c:v>13</c:v>
                </c:pt>
                <c:pt idx="8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D3-BE47-A7C9-619C4FC523F8}"/>
            </c:ext>
          </c:extLst>
        </c:ser>
        <c:ser>
          <c:idx val="2"/>
          <c:order val="2"/>
          <c:tx>
            <c:strRef>
              <c:f>Sheet1!$H$85:$H$86</c:f>
              <c:strCache>
                <c:ptCount val="2"/>
                <c:pt idx="0">
                  <c:v>SOURCE FILES (.CPP) LINT RESULTS</c:v>
                </c:pt>
                <c:pt idx="1">
                  <c:v># Files Total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Sheet1!$E$87:$E$95</c:f>
              <c:strCache>
                <c:ptCount val="9"/>
                <c:pt idx="0">
                  <c:v>embrakes</c:v>
                </c:pt>
                <c:pt idx="1">
                  <c:v>navigation</c:v>
                </c:pt>
                <c:pt idx="2">
                  <c:v>propulsion</c:v>
                </c:pt>
                <c:pt idx="3">
                  <c:v>sensors</c:v>
                </c:pt>
                <c:pt idx="4">
                  <c:v>state_machine</c:v>
                </c:pt>
                <c:pt idx="5">
                  <c:v>telemetry</c:v>
                </c:pt>
                <c:pt idx="6">
                  <c:v>data</c:v>
                </c:pt>
                <c:pt idx="7">
                  <c:v>utils</c:v>
                </c:pt>
                <c:pt idx="8">
                  <c:v>TOTAL</c:v>
                </c:pt>
              </c:strCache>
            </c:strRef>
          </c:cat>
          <c:val>
            <c:numRef>
              <c:f>Sheet1!$H$87:$H$95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11</c:v>
                </c:pt>
                <c:pt idx="4">
                  <c:v>3</c:v>
                </c:pt>
                <c:pt idx="5">
                  <c:v>7</c:v>
                </c:pt>
                <c:pt idx="6">
                  <c:v>1</c:v>
                </c:pt>
                <c:pt idx="7">
                  <c:v>13</c:v>
                </c:pt>
                <c:pt idx="8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D3-BE47-A7C9-619C4FC523F8}"/>
            </c:ext>
          </c:extLst>
        </c:ser>
        <c:ser>
          <c:idx val="3"/>
          <c:order val="3"/>
          <c:tx>
            <c:strRef>
              <c:f>Sheet1!$I$85:$I$86</c:f>
              <c:strCache>
                <c:ptCount val="2"/>
                <c:pt idx="0">
                  <c:v>SOURCE FILES (.CPP) LINT RESULTS</c:v>
                </c:pt>
                <c:pt idx="1">
                  <c:v># NOLINTS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Sheet1!$E$87:$E$95</c:f>
              <c:strCache>
                <c:ptCount val="9"/>
                <c:pt idx="0">
                  <c:v>embrakes</c:v>
                </c:pt>
                <c:pt idx="1">
                  <c:v>navigation</c:v>
                </c:pt>
                <c:pt idx="2">
                  <c:v>propulsion</c:v>
                </c:pt>
                <c:pt idx="3">
                  <c:v>sensors</c:v>
                </c:pt>
                <c:pt idx="4">
                  <c:v>state_machine</c:v>
                </c:pt>
                <c:pt idx="5">
                  <c:v>telemetry</c:v>
                </c:pt>
                <c:pt idx="6">
                  <c:v>data</c:v>
                </c:pt>
                <c:pt idx="7">
                  <c:v>utils</c:v>
                </c:pt>
                <c:pt idx="8">
                  <c:v>TOTAL</c:v>
                </c:pt>
              </c:strCache>
            </c:strRef>
          </c:cat>
          <c:val>
            <c:numRef>
              <c:f>Sheet1!$I$87:$I$95</c:f>
              <c:numCache>
                <c:formatCode>General</c:formatCode>
                <c:ptCount val="9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12</c:v>
                </c:pt>
                <c:pt idx="4">
                  <c:v>0</c:v>
                </c:pt>
                <c:pt idx="5">
                  <c:v>9</c:v>
                </c:pt>
                <c:pt idx="6">
                  <c:v>1</c:v>
                </c:pt>
                <c:pt idx="7">
                  <c:v>2</c:v>
                </c:pt>
                <c:pt idx="8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D3-BE47-A7C9-619C4FC523F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55377871"/>
        <c:axId val="1755386399"/>
      </c:barChart>
      <c:catAx>
        <c:axId val="175537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386399"/>
        <c:crosses val="autoZero"/>
        <c:auto val="1"/>
        <c:lblAlgn val="ctr"/>
        <c:lblOffset val="100"/>
        <c:noMultiLvlLbl val="0"/>
      </c:catAx>
      <c:valAx>
        <c:axId val="175538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37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/>
              <a:t>NOLINTS</a:t>
            </a:r>
            <a:r>
              <a:rPr lang="en-US" sz="2000" baseline="0"/>
              <a:t> per LINE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Sheet1!$E$36:$E$43</c:f>
              <c:strCache>
                <c:ptCount val="8"/>
                <c:pt idx="0">
                  <c:v>embrakes</c:v>
                </c:pt>
                <c:pt idx="1">
                  <c:v>navigation</c:v>
                </c:pt>
                <c:pt idx="2">
                  <c:v>propulsion</c:v>
                </c:pt>
                <c:pt idx="3">
                  <c:v>sensors</c:v>
                </c:pt>
                <c:pt idx="4">
                  <c:v>state_machine</c:v>
                </c:pt>
                <c:pt idx="5">
                  <c:v>telemetry</c:v>
                </c:pt>
                <c:pt idx="6">
                  <c:v>data</c:v>
                </c:pt>
                <c:pt idx="7">
                  <c:v>utils</c:v>
                </c:pt>
              </c:strCache>
            </c:strRef>
          </c:cat>
          <c:val>
            <c:numRef>
              <c:f>Sheet1!$J$36:$J$43</c:f>
              <c:numCache>
                <c:formatCode>0.00000</c:formatCode>
                <c:ptCount val="8"/>
                <c:pt idx="0">
                  <c:v>0</c:v>
                </c:pt>
                <c:pt idx="1">
                  <c:v>2.5662959794696323E-3</c:v>
                </c:pt>
                <c:pt idx="2">
                  <c:v>0</c:v>
                </c:pt>
                <c:pt idx="3">
                  <c:v>4.4994375703037125E-3</c:v>
                </c:pt>
                <c:pt idx="4">
                  <c:v>0</c:v>
                </c:pt>
                <c:pt idx="5">
                  <c:v>1.5810276679841896E-2</c:v>
                </c:pt>
                <c:pt idx="6">
                  <c:v>4.8192771084337354E-3</c:v>
                </c:pt>
                <c:pt idx="7">
                  <c:v>5.0517807527153326E-4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C-4C4A-A34C-22D8D9E5DEA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81980463"/>
        <c:axId val="1906548191"/>
      </c:barChart>
      <c:catAx>
        <c:axId val="198198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548191"/>
        <c:crosses val="autoZero"/>
        <c:auto val="1"/>
        <c:lblAlgn val="ctr"/>
        <c:lblOffset val="100"/>
        <c:noMultiLvlLbl val="0"/>
      </c:catAx>
      <c:valAx>
        <c:axId val="190654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980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/>
              <a:t>LINT RESULTS BY FILES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FAILED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Sheet1!$E$10:$E$17</c:f>
              <c:strCache>
                <c:ptCount val="8"/>
                <c:pt idx="0">
                  <c:v>embrakes</c:v>
                </c:pt>
                <c:pt idx="1">
                  <c:v>navigation</c:v>
                </c:pt>
                <c:pt idx="2">
                  <c:v>propulsion</c:v>
                </c:pt>
                <c:pt idx="3">
                  <c:v>sensors</c:v>
                </c:pt>
                <c:pt idx="4">
                  <c:v>state_machine</c:v>
                </c:pt>
                <c:pt idx="5">
                  <c:v>telemetry</c:v>
                </c:pt>
                <c:pt idx="6">
                  <c:v>data</c:v>
                </c:pt>
                <c:pt idx="7">
                  <c:v>utils</c:v>
                </c:pt>
              </c:strCache>
            </c:strRef>
          </c:cat>
          <c:val>
            <c:numRef>
              <c:f>Sheet1!$F$10:$F$17</c:f>
              <c:numCache>
                <c:formatCode>General</c:formatCode>
                <c:ptCount val="8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2D-7B49-AB7F-77652C99BA5A}"/>
            </c:ext>
          </c:extLst>
        </c:ser>
        <c:ser>
          <c:idx val="1"/>
          <c:order val="1"/>
          <c:tx>
            <c:v>PASSED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Sheet1!$E$10:$E$17</c:f>
              <c:strCache>
                <c:ptCount val="8"/>
                <c:pt idx="0">
                  <c:v>embrakes</c:v>
                </c:pt>
                <c:pt idx="1">
                  <c:v>navigation</c:v>
                </c:pt>
                <c:pt idx="2">
                  <c:v>propulsion</c:v>
                </c:pt>
                <c:pt idx="3">
                  <c:v>sensors</c:v>
                </c:pt>
                <c:pt idx="4">
                  <c:v>state_machine</c:v>
                </c:pt>
                <c:pt idx="5">
                  <c:v>telemetry</c:v>
                </c:pt>
                <c:pt idx="6">
                  <c:v>data</c:v>
                </c:pt>
                <c:pt idx="7">
                  <c:v>utils</c:v>
                </c:pt>
              </c:strCache>
            </c:strRef>
          </c:cat>
          <c:val>
            <c:numRef>
              <c:f>Sheet1!$G$10:$G$17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21</c:v>
                </c:pt>
                <c:pt idx="3">
                  <c:v>24</c:v>
                </c:pt>
                <c:pt idx="4">
                  <c:v>7</c:v>
                </c:pt>
                <c:pt idx="5">
                  <c:v>12</c:v>
                </c:pt>
                <c:pt idx="6">
                  <c:v>3</c:v>
                </c:pt>
                <c:pt idx="7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2D-7B49-AB7F-77652C99BA5A}"/>
            </c:ext>
          </c:extLst>
        </c:ser>
        <c:ser>
          <c:idx val="2"/>
          <c:order val="2"/>
          <c:tx>
            <c:v>TOTAL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Sheet1!$E$10:$E$17</c:f>
              <c:strCache>
                <c:ptCount val="8"/>
                <c:pt idx="0">
                  <c:v>embrakes</c:v>
                </c:pt>
                <c:pt idx="1">
                  <c:v>navigation</c:v>
                </c:pt>
                <c:pt idx="2">
                  <c:v>propulsion</c:v>
                </c:pt>
                <c:pt idx="3">
                  <c:v>sensors</c:v>
                </c:pt>
                <c:pt idx="4">
                  <c:v>state_machine</c:v>
                </c:pt>
                <c:pt idx="5">
                  <c:v>telemetry</c:v>
                </c:pt>
                <c:pt idx="6">
                  <c:v>data</c:v>
                </c:pt>
                <c:pt idx="7">
                  <c:v>utils</c:v>
                </c:pt>
              </c:strCache>
            </c:strRef>
          </c:cat>
          <c:val>
            <c:numRef>
              <c:f>Sheet1!$H$10:$H$17</c:f>
              <c:numCache>
                <c:formatCode>General</c:formatCode>
                <c:ptCount val="8"/>
                <c:pt idx="0">
                  <c:v>4</c:v>
                </c:pt>
                <c:pt idx="1">
                  <c:v>10</c:v>
                </c:pt>
                <c:pt idx="2">
                  <c:v>21</c:v>
                </c:pt>
                <c:pt idx="3">
                  <c:v>24</c:v>
                </c:pt>
                <c:pt idx="4">
                  <c:v>7</c:v>
                </c:pt>
                <c:pt idx="5">
                  <c:v>13</c:v>
                </c:pt>
                <c:pt idx="6">
                  <c:v>3</c:v>
                </c:pt>
                <c:pt idx="7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2D-7B49-AB7F-77652C99BA5A}"/>
            </c:ext>
          </c:extLst>
        </c:ser>
        <c:ser>
          <c:idx val="3"/>
          <c:order val="3"/>
          <c:tx>
            <c:v>NOLINTS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Sheet1!$E$10:$E$17</c:f>
              <c:strCache>
                <c:ptCount val="8"/>
                <c:pt idx="0">
                  <c:v>embrakes</c:v>
                </c:pt>
                <c:pt idx="1">
                  <c:v>navigation</c:v>
                </c:pt>
                <c:pt idx="2">
                  <c:v>propulsion</c:v>
                </c:pt>
                <c:pt idx="3">
                  <c:v>sensors</c:v>
                </c:pt>
                <c:pt idx="4">
                  <c:v>state_machine</c:v>
                </c:pt>
                <c:pt idx="5">
                  <c:v>telemetry</c:v>
                </c:pt>
                <c:pt idx="6">
                  <c:v>data</c:v>
                </c:pt>
                <c:pt idx="7">
                  <c:v>utils</c:v>
                </c:pt>
              </c:strCache>
            </c:strRef>
          </c:cat>
          <c:val>
            <c:numRef>
              <c:f>Sheet1!$I$10:$I$17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12</c:v>
                </c:pt>
                <c:pt idx="4">
                  <c:v>0</c:v>
                </c:pt>
                <c:pt idx="5">
                  <c:v>12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2D-7B49-AB7F-77652C99BA5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6528543"/>
        <c:axId val="1982137343"/>
      </c:barChart>
      <c:catAx>
        <c:axId val="190652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137343"/>
        <c:crosses val="autoZero"/>
        <c:auto val="1"/>
        <c:lblAlgn val="ctr"/>
        <c:lblOffset val="100"/>
        <c:noMultiLvlLbl val="0"/>
      </c:catAx>
      <c:valAx>
        <c:axId val="198213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52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/>
              <a:t>LINT</a:t>
            </a:r>
            <a:r>
              <a:rPr lang="en-US" sz="2000" baseline="0"/>
              <a:t> RESULTS PERCENTAGES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%FAILED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(Sheet1!$E$36,Sheet1!$E$37,Sheet1!$E$38,Sheet1!$E$39,Sheet1!$E$40,Sheet1!$E$41,Sheet1!$E$42,Sheet1!$E$43)</c:f>
              <c:strCache>
                <c:ptCount val="8"/>
                <c:pt idx="0">
                  <c:v>embrakes</c:v>
                </c:pt>
                <c:pt idx="1">
                  <c:v>navigation</c:v>
                </c:pt>
                <c:pt idx="2">
                  <c:v>propulsion</c:v>
                </c:pt>
                <c:pt idx="3">
                  <c:v>sensors</c:v>
                </c:pt>
                <c:pt idx="4">
                  <c:v>state_machine</c:v>
                </c:pt>
                <c:pt idx="5">
                  <c:v>telemetry</c:v>
                </c:pt>
                <c:pt idx="6">
                  <c:v>data</c:v>
                </c:pt>
                <c:pt idx="7">
                  <c:v>utils</c:v>
                </c:pt>
              </c:strCache>
            </c:strRef>
          </c:cat>
          <c:val>
            <c:numRef>
              <c:f>(Sheet1!$F$36,Sheet1!$F$37,Sheet1!$F$38,Sheet1!$F$39,Sheet1!$F$40,Sheet1!$F$41,Sheet1!$F$42,Sheet1!$F$43)</c:f>
              <c:numCache>
                <c:formatCode>0%</c:formatCode>
                <c:ptCount val="8"/>
                <c:pt idx="0">
                  <c:v>0.75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E-2B49-B94F-934AEDE3138F}"/>
            </c:ext>
          </c:extLst>
        </c:ser>
        <c:ser>
          <c:idx val="1"/>
          <c:order val="1"/>
          <c:tx>
            <c:v>%PASSED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(Sheet1!$E$36,Sheet1!$E$37,Sheet1!$E$38,Sheet1!$E$39,Sheet1!$E$40,Sheet1!$E$41,Sheet1!$E$42,Sheet1!$E$43)</c:f>
              <c:strCache>
                <c:ptCount val="8"/>
                <c:pt idx="0">
                  <c:v>embrakes</c:v>
                </c:pt>
                <c:pt idx="1">
                  <c:v>navigation</c:v>
                </c:pt>
                <c:pt idx="2">
                  <c:v>propulsion</c:v>
                </c:pt>
                <c:pt idx="3">
                  <c:v>sensors</c:v>
                </c:pt>
                <c:pt idx="4">
                  <c:v>state_machine</c:v>
                </c:pt>
                <c:pt idx="5">
                  <c:v>telemetry</c:v>
                </c:pt>
                <c:pt idx="6">
                  <c:v>data</c:v>
                </c:pt>
                <c:pt idx="7">
                  <c:v>utils</c:v>
                </c:pt>
              </c:strCache>
            </c:strRef>
          </c:cat>
          <c:val>
            <c:numRef>
              <c:f>(Sheet1!$G$36,Sheet1!$G$37,Sheet1!$G$38,Sheet1!$G$39,Sheet1!$G$40,Sheet1!$G$41,Sheet1!$G$42,Sheet1!$G$43)</c:f>
              <c:numCache>
                <c:formatCode>0%</c:formatCode>
                <c:ptCount val="8"/>
                <c:pt idx="0">
                  <c:v>0.25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0.92307692307692313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1E-2B49-B94F-934AEDE3138F}"/>
            </c:ext>
          </c:extLst>
        </c:ser>
        <c:ser>
          <c:idx val="2"/>
          <c:order val="2"/>
          <c:tx>
            <c:v>NOLINTS PER FILE</c:v>
          </c:tx>
          <c:spPr>
            <a:solidFill>
              <a:schemeClr val="accent4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(Sheet1!$E$36,Sheet1!$E$37,Sheet1!$E$38,Sheet1!$E$39,Sheet1!$E$40,Sheet1!$E$41,Sheet1!$E$42,Sheet1!$E$43)</c:f>
              <c:strCache>
                <c:ptCount val="8"/>
                <c:pt idx="0">
                  <c:v>embrakes</c:v>
                </c:pt>
                <c:pt idx="1">
                  <c:v>navigation</c:v>
                </c:pt>
                <c:pt idx="2">
                  <c:v>propulsion</c:v>
                </c:pt>
                <c:pt idx="3">
                  <c:v>sensors</c:v>
                </c:pt>
                <c:pt idx="4">
                  <c:v>state_machine</c:v>
                </c:pt>
                <c:pt idx="5">
                  <c:v>telemetry</c:v>
                </c:pt>
                <c:pt idx="6">
                  <c:v>data</c:v>
                </c:pt>
                <c:pt idx="7">
                  <c:v>utils</c:v>
                </c:pt>
              </c:strCache>
            </c:strRef>
          </c:cat>
          <c:val>
            <c:numRef>
              <c:f>(Sheet1!$I$36,Sheet1!$I$37,Sheet1!$I$38,Sheet1!$I$39,Sheet1!$I$40,Sheet1!$I$41,Sheet1!$I$42,Sheet1!$I$43)</c:f>
              <c:numCache>
                <c:formatCode>0.000</c:formatCode>
                <c:ptCount val="8"/>
                <c:pt idx="0">
                  <c:v>0</c:v>
                </c:pt>
                <c:pt idx="1">
                  <c:v>0.3</c:v>
                </c:pt>
                <c:pt idx="2">
                  <c:v>0</c:v>
                </c:pt>
                <c:pt idx="3">
                  <c:v>0.5</c:v>
                </c:pt>
                <c:pt idx="4">
                  <c:v>0</c:v>
                </c:pt>
                <c:pt idx="5">
                  <c:v>0.92307692307692313</c:v>
                </c:pt>
                <c:pt idx="6">
                  <c:v>0.66666666666666663</c:v>
                </c:pt>
                <c:pt idx="7">
                  <c:v>6.0606060606060608E-2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1E-2B49-B94F-934AEDE3138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7311535"/>
        <c:axId val="1960223183"/>
      </c:barChart>
      <c:catAx>
        <c:axId val="1907311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223183"/>
        <c:crosses val="autoZero"/>
        <c:auto val="1"/>
        <c:lblAlgn val="ctr"/>
        <c:lblOffset val="100"/>
        <c:noMultiLvlLbl val="0"/>
      </c:catAx>
      <c:valAx>
        <c:axId val="196022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31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LINT RESULTS</a:t>
            </a:r>
            <a:r>
              <a:rPr lang="en-US" baseline="0"/>
              <a:t> (Header Files)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Sheet1!$F$103:$F$104</c:f>
              <c:strCache>
                <c:ptCount val="2"/>
                <c:pt idx="0">
                  <c:v>header FILES (.hPP) LINT RESULTS</c:v>
                </c:pt>
                <c:pt idx="1">
                  <c:v># Files Failed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Sheet1!$E$105:$E$113</c:f>
              <c:strCache>
                <c:ptCount val="9"/>
                <c:pt idx="0">
                  <c:v>embrakes</c:v>
                </c:pt>
                <c:pt idx="1">
                  <c:v>navigation</c:v>
                </c:pt>
                <c:pt idx="2">
                  <c:v>propulsion</c:v>
                </c:pt>
                <c:pt idx="3">
                  <c:v>sensors</c:v>
                </c:pt>
                <c:pt idx="4">
                  <c:v>state_machine</c:v>
                </c:pt>
                <c:pt idx="5">
                  <c:v>telemetry</c:v>
                </c:pt>
                <c:pt idx="6">
                  <c:v>data</c:v>
                </c:pt>
                <c:pt idx="7">
                  <c:v>utils</c:v>
                </c:pt>
                <c:pt idx="8">
                  <c:v>TOTAL</c:v>
                </c:pt>
              </c:strCache>
            </c:strRef>
          </c:cat>
          <c:val>
            <c:numRef>
              <c:f>Sheet1!$F$105:$F$113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DD-F04A-94D3-3866B2B4D558}"/>
            </c:ext>
          </c:extLst>
        </c:ser>
        <c:ser>
          <c:idx val="1"/>
          <c:order val="1"/>
          <c:tx>
            <c:strRef>
              <c:f>Sheet1!$G$103:$G$104</c:f>
              <c:strCache>
                <c:ptCount val="2"/>
                <c:pt idx="0">
                  <c:v>header FILES (.hPP) LINT RESULTS</c:v>
                </c:pt>
                <c:pt idx="1">
                  <c:v># Files Passed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Sheet1!$E$105:$E$113</c:f>
              <c:strCache>
                <c:ptCount val="9"/>
                <c:pt idx="0">
                  <c:v>embrakes</c:v>
                </c:pt>
                <c:pt idx="1">
                  <c:v>navigation</c:v>
                </c:pt>
                <c:pt idx="2">
                  <c:v>propulsion</c:v>
                </c:pt>
                <c:pt idx="3">
                  <c:v>sensors</c:v>
                </c:pt>
                <c:pt idx="4">
                  <c:v>state_machine</c:v>
                </c:pt>
                <c:pt idx="5">
                  <c:v>telemetry</c:v>
                </c:pt>
                <c:pt idx="6">
                  <c:v>data</c:v>
                </c:pt>
                <c:pt idx="7">
                  <c:v>utils</c:v>
                </c:pt>
                <c:pt idx="8">
                  <c:v>TOTAL</c:v>
                </c:pt>
              </c:strCache>
            </c:strRef>
          </c:cat>
          <c:val>
            <c:numRef>
              <c:f>Sheet1!$G$105:$G$113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12</c:v>
                </c:pt>
                <c:pt idx="3">
                  <c:v>13</c:v>
                </c:pt>
                <c:pt idx="4">
                  <c:v>4</c:v>
                </c:pt>
                <c:pt idx="5">
                  <c:v>6</c:v>
                </c:pt>
                <c:pt idx="6">
                  <c:v>2</c:v>
                </c:pt>
                <c:pt idx="7">
                  <c:v>20</c:v>
                </c:pt>
                <c:pt idx="8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DD-F04A-94D3-3866B2B4D558}"/>
            </c:ext>
          </c:extLst>
        </c:ser>
        <c:ser>
          <c:idx val="2"/>
          <c:order val="2"/>
          <c:tx>
            <c:strRef>
              <c:f>Sheet1!$H$103:$H$104</c:f>
              <c:strCache>
                <c:ptCount val="2"/>
                <c:pt idx="0">
                  <c:v>header FILES (.hPP) LINT RESULTS</c:v>
                </c:pt>
                <c:pt idx="1">
                  <c:v># Files Total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Sheet1!$E$105:$E$113</c:f>
              <c:strCache>
                <c:ptCount val="9"/>
                <c:pt idx="0">
                  <c:v>embrakes</c:v>
                </c:pt>
                <c:pt idx="1">
                  <c:v>navigation</c:v>
                </c:pt>
                <c:pt idx="2">
                  <c:v>propulsion</c:v>
                </c:pt>
                <c:pt idx="3">
                  <c:v>sensors</c:v>
                </c:pt>
                <c:pt idx="4">
                  <c:v>state_machine</c:v>
                </c:pt>
                <c:pt idx="5">
                  <c:v>telemetry</c:v>
                </c:pt>
                <c:pt idx="6">
                  <c:v>data</c:v>
                </c:pt>
                <c:pt idx="7">
                  <c:v>utils</c:v>
                </c:pt>
                <c:pt idx="8">
                  <c:v>TOTAL</c:v>
                </c:pt>
              </c:strCache>
            </c:strRef>
          </c:cat>
          <c:val>
            <c:numRef>
              <c:f>Sheet1!$H$105:$H$113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2">
                  <c:v>12</c:v>
                </c:pt>
                <c:pt idx="3">
                  <c:v>13</c:v>
                </c:pt>
                <c:pt idx="4">
                  <c:v>4</c:v>
                </c:pt>
                <c:pt idx="5">
                  <c:v>6</c:v>
                </c:pt>
                <c:pt idx="6">
                  <c:v>2</c:v>
                </c:pt>
                <c:pt idx="7">
                  <c:v>20</c:v>
                </c:pt>
                <c:pt idx="8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DD-F04A-94D3-3866B2B4D558}"/>
            </c:ext>
          </c:extLst>
        </c:ser>
        <c:ser>
          <c:idx val="3"/>
          <c:order val="3"/>
          <c:tx>
            <c:strRef>
              <c:f>Sheet1!$I$103:$I$104</c:f>
              <c:strCache>
                <c:ptCount val="2"/>
                <c:pt idx="0">
                  <c:v>header FILES (.hPP) LINT RESULTS</c:v>
                </c:pt>
                <c:pt idx="1">
                  <c:v># NOLINTS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Sheet1!$E$105:$E$113</c:f>
              <c:strCache>
                <c:ptCount val="9"/>
                <c:pt idx="0">
                  <c:v>embrakes</c:v>
                </c:pt>
                <c:pt idx="1">
                  <c:v>navigation</c:v>
                </c:pt>
                <c:pt idx="2">
                  <c:v>propulsion</c:v>
                </c:pt>
                <c:pt idx="3">
                  <c:v>sensors</c:v>
                </c:pt>
                <c:pt idx="4">
                  <c:v>state_machine</c:v>
                </c:pt>
                <c:pt idx="5">
                  <c:v>telemetry</c:v>
                </c:pt>
                <c:pt idx="6">
                  <c:v>data</c:v>
                </c:pt>
                <c:pt idx="7">
                  <c:v>utils</c:v>
                </c:pt>
                <c:pt idx="8">
                  <c:v>TOTAL</c:v>
                </c:pt>
              </c:strCache>
            </c:strRef>
          </c:cat>
          <c:val>
            <c:numRef>
              <c:f>Sheet1!$I$105:$I$113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DD-F04A-94D3-3866B2B4D55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25528159"/>
        <c:axId val="1754776831"/>
      </c:barChart>
      <c:catAx>
        <c:axId val="172552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776831"/>
        <c:crosses val="autoZero"/>
        <c:auto val="1"/>
        <c:lblAlgn val="ctr"/>
        <c:lblOffset val="100"/>
        <c:noMultiLvlLbl val="0"/>
      </c:catAx>
      <c:valAx>
        <c:axId val="175477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528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SOURCE FILES LINT RESULTS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Sheet1!$F$123:$F$124</c:f>
              <c:strCache>
                <c:ptCount val="2"/>
                <c:pt idx="0">
                  <c:v>SOURCE FILES LINT RESULTS (%)</c:v>
                </c:pt>
                <c:pt idx="1">
                  <c:v>% Files Failed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Sheet1!$E$125:$E$133</c:f>
              <c:strCache>
                <c:ptCount val="9"/>
                <c:pt idx="0">
                  <c:v>embrakes</c:v>
                </c:pt>
                <c:pt idx="1">
                  <c:v>navigation</c:v>
                </c:pt>
                <c:pt idx="2">
                  <c:v>propulsion</c:v>
                </c:pt>
                <c:pt idx="3">
                  <c:v>sensors</c:v>
                </c:pt>
                <c:pt idx="4">
                  <c:v>state_machine</c:v>
                </c:pt>
                <c:pt idx="5">
                  <c:v>telemetry</c:v>
                </c:pt>
                <c:pt idx="6">
                  <c:v>data</c:v>
                </c:pt>
                <c:pt idx="7">
                  <c:v>utils</c:v>
                </c:pt>
                <c:pt idx="8">
                  <c:v>TOTAL</c:v>
                </c:pt>
              </c:strCache>
            </c:strRef>
          </c:cat>
          <c:val>
            <c:numRef>
              <c:f>Sheet1!$F$125:$F$133</c:f>
              <c:numCache>
                <c:formatCode>0%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3.9215686274509803E-2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40-3447-B2D2-4B26292BCF28}"/>
            </c:ext>
          </c:extLst>
        </c:ser>
        <c:ser>
          <c:idx val="1"/>
          <c:order val="1"/>
          <c:tx>
            <c:strRef>
              <c:f>Sheet1!$G$123:$G$124</c:f>
              <c:strCache>
                <c:ptCount val="2"/>
                <c:pt idx="0">
                  <c:v>SOURCE FILES LINT RESULTS (%)</c:v>
                </c:pt>
                <c:pt idx="1">
                  <c:v>% Files Passed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Sheet1!$E$125:$E$133</c:f>
              <c:strCache>
                <c:ptCount val="9"/>
                <c:pt idx="0">
                  <c:v>embrakes</c:v>
                </c:pt>
                <c:pt idx="1">
                  <c:v>navigation</c:v>
                </c:pt>
                <c:pt idx="2">
                  <c:v>propulsion</c:v>
                </c:pt>
                <c:pt idx="3">
                  <c:v>sensors</c:v>
                </c:pt>
                <c:pt idx="4">
                  <c:v>state_machine</c:v>
                </c:pt>
                <c:pt idx="5">
                  <c:v>telemetry</c:v>
                </c:pt>
                <c:pt idx="6">
                  <c:v>data</c:v>
                </c:pt>
                <c:pt idx="7">
                  <c:v>utils</c:v>
                </c:pt>
                <c:pt idx="8">
                  <c:v>TOTAL</c:v>
                </c:pt>
              </c:strCache>
            </c:strRef>
          </c:cat>
          <c:val>
            <c:numRef>
              <c:f>Sheet1!$G$125:$G$133</c:f>
              <c:numCache>
                <c:formatCode>0%</c:formatCode>
                <c:ptCount val="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0.8571428571428571</c:v>
                </c:pt>
                <c:pt idx="6">
                  <c:v>1</c:v>
                </c:pt>
                <c:pt idx="7">
                  <c:v>1</c:v>
                </c:pt>
                <c:pt idx="8">
                  <c:v>0.94117647058823528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40-3447-B2D2-4B26292BCF28}"/>
            </c:ext>
          </c:extLst>
        </c:ser>
        <c:ser>
          <c:idx val="3"/>
          <c:order val="2"/>
          <c:tx>
            <c:strRef>
              <c:f>Sheet1!$I$123:$I$124</c:f>
              <c:strCache>
                <c:ptCount val="2"/>
                <c:pt idx="0">
                  <c:v>SOURCE FILES LINT RESULTS (%)</c:v>
                </c:pt>
                <c:pt idx="1">
                  <c:v>NOLINT / File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Sheet1!$E$125:$E$133</c:f>
              <c:strCache>
                <c:ptCount val="9"/>
                <c:pt idx="0">
                  <c:v>embrakes</c:v>
                </c:pt>
                <c:pt idx="1">
                  <c:v>navigation</c:v>
                </c:pt>
                <c:pt idx="2">
                  <c:v>propulsion</c:v>
                </c:pt>
                <c:pt idx="3">
                  <c:v>sensors</c:v>
                </c:pt>
                <c:pt idx="4">
                  <c:v>state_machine</c:v>
                </c:pt>
                <c:pt idx="5">
                  <c:v>telemetry</c:v>
                </c:pt>
                <c:pt idx="6">
                  <c:v>data</c:v>
                </c:pt>
                <c:pt idx="7">
                  <c:v>utils</c:v>
                </c:pt>
                <c:pt idx="8">
                  <c:v>TOTAL</c:v>
                </c:pt>
              </c:strCache>
            </c:strRef>
          </c:cat>
          <c:val>
            <c:numRef>
              <c:f>Sheet1!$I$125:$I$133</c:f>
              <c:numCache>
                <c:formatCode>General</c:formatCode>
                <c:ptCount val="9"/>
                <c:pt idx="0">
                  <c:v>0</c:v>
                </c:pt>
                <c:pt idx="1">
                  <c:v>0.6</c:v>
                </c:pt>
                <c:pt idx="2">
                  <c:v>0</c:v>
                </c:pt>
                <c:pt idx="3">
                  <c:v>1.0909090909090908</c:v>
                </c:pt>
                <c:pt idx="4">
                  <c:v>0</c:v>
                </c:pt>
                <c:pt idx="5">
                  <c:v>1.2857142857142858</c:v>
                </c:pt>
                <c:pt idx="6">
                  <c:v>1</c:v>
                </c:pt>
                <c:pt idx="7">
                  <c:v>0.15384615384615385</c:v>
                </c:pt>
                <c:pt idx="8" formatCode="0%">
                  <c:v>0.52941176470588236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40-3447-B2D2-4B26292BCF2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60521712"/>
        <c:axId val="1003901904"/>
      </c:barChart>
      <c:catAx>
        <c:axId val="106052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901904"/>
        <c:crosses val="autoZero"/>
        <c:auto val="1"/>
        <c:lblAlgn val="ctr"/>
        <c:lblOffset val="100"/>
        <c:noMultiLvlLbl val="0"/>
      </c:catAx>
      <c:valAx>
        <c:axId val="100390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52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HEADER FILES LINT RESULTS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Sheet1!$F$140:$F$141</c:f>
              <c:strCache>
                <c:ptCount val="2"/>
                <c:pt idx="0">
                  <c:v>header FILES LINT RESULTS (%)</c:v>
                </c:pt>
                <c:pt idx="1">
                  <c:v>% Files Failed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Sheet1!$E$142:$E$150</c:f>
              <c:strCache>
                <c:ptCount val="9"/>
                <c:pt idx="0">
                  <c:v>embrakes</c:v>
                </c:pt>
                <c:pt idx="1">
                  <c:v>navigation</c:v>
                </c:pt>
                <c:pt idx="2">
                  <c:v>propulsion</c:v>
                </c:pt>
                <c:pt idx="3">
                  <c:v>sensors</c:v>
                </c:pt>
                <c:pt idx="4">
                  <c:v>state_machine</c:v>
                </c:pt>
                <c:pt idx="5">
                  <c:v>telemetry</c:v>
                </c:pt>
                <c:pt idx="6">
                  <c:v>data</c:v>
                </c:pt>
                <c:pt idx="7">
                  <c:v>utils</c:v>
                </c:pt>
                <c:pt idx="8">
                  <c:v>TOTAL</c:v>
                </c:pt>
              </c:strCache>
            </c:strRef>
          </c:cat>
          <c:val>
            <c:numRef>
              <c:f>Sheet1!$F$142:$F$150</c:f>
              <c:numCache>
                <c:formatCode>0%</c:formatCode>
                <c:ptCount val="9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General">
                  <c:v>1.5625E-2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B-8245-AE93-C524FADE99FB}"/>
            </c:ext>
          </c:extLst>
        </c:ser>
        <c:ser>
          <c:idx val="1"/>
          <c:order val="1"/>
          <c:tx>
            <c:strRef>
              <c:f>Sheet1!$G$140:$G$141</c:f>
              <c:strCache>
                <c:ptCount val="2"/>
                <c:pt idx="0">
                  <c:v>header FILES LINT RESULTS (%)</c:v>
                </c:pt>
                <c:pt idx="1">
                  <c:v>% Files Passed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Sheet1!$E$142:$E$150</c:f>
              <c:strCache>
                <c:ptCount val="9"/>
                <c:pt idx="0">
                  <c:v>embrakes</c:v>
                </c:pt>
                <c:pt idx="1">
                  <c:v>navigation</c:v>
                </c:pt>
                <c:pt idx="2">
                  <c:v>propulsion</c:v>
                </c:pt>
                <c:pt idx="3">
                  <c:v>sensors</c:v>
                </c:pt>
                <c:pt idx="4">
                  <c:v>state_machine</c:v>
                </c:pt>
                <c:pt idx="5">
                  <c:v>telemetry</c:v>
                </c:pt>
                <c:pt idx="6">
                  <c:v>data</c:v>
                </c:pt>
                <c:pt idx="7">
                  <c:v>utils</c:v>
                </c:pt>
                <c:pt idx="8">
                  <c:v>TOTAL</c:v>
                </c:pt>
              </c:strCache>
            </c:strRef>
          </c:cat>
          <c:val>
            <c:numRef>
              <c:f>Sheet1!$G$142:$G$150</c:f>
              <c:numCache>
                <c:formatCode>0%</c:formatCode>
                <c:ptCount val="9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 formatCode="General">
                  <c:v>0.984375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4B-8245-AE93-C524FADE99FB}"/>
            </c:ext>
          </c:extLst>
        </c:ser>
        <c:ser>
          <c:idx val="3"/>
          <c:order val="2"/>
          <c:tx>
            <c:strRef>
              <c:f>Sheet1!$I$140:$I$141</c:f>
              <c:strCache>
                <c:ptCount val="2"/>
                <c:pt idx="0">
                  <c:v>header FILES LINT RESULTS (%)</c:v>
                </c:pt>
                <c:pt idx="1">
                  <c:v>NOLINTS / File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>
                        <a:lumMod val="1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Sheet1!$E$142:$E$150</c:f>
              <c:strCache>
                <c:ptCount val="9"/>
                <c:pt idx="0">
                  <c:v>embrakes</c:v>
                </c:pt>
                <c:pt idx="1">
                  <c:v>navigation</c:v>
                </c:pt>
                <c:pt idx="2">
                  <c:v>propulsion</c:v>
                </c:pt>
                <c:pt idx="3">
                  <c:v>sensors</c:v>
                </c:pt>
                <c:pt idx="4">
                  <c:v>state_machine</c:v>
                </c:pt>
                <c:pt idx="5">
                  <c:v>telemetry</c:v>
                </c:pt>
                <c:pt idx="6">
                  <c:v>data</c:v>
                </c:pt>
                <c:pt idx="7">
                  <c:v>utils</c:v>
                </c:pt>
                <c:pt idx="8">
                  <c:v>TOTAL</c:v>
                </c:pt>
              </c:strCache>
            </c:strRef>
          </c:cat>
          <c:val>
            <c:numRef>
              <c:f>Sheet1!$I$142:$I$150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0.5</c:v>
                </c:pt>
                <c:pt idx="7">
                  <c:v>0</c:v>
                </c:pt>
                <c:pt idx="8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4B-8245-AE93-C524FADE99F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60573632"/>
        <c:axId val="1060575264"/>
      </c:barChart>
      <c:catAx>
        <c:axId val="106057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575264"/>
        <c:crosses val="autoZero"/>
        <c:auto val="1"/>
        <c:lblAlgn val="ctr"/>
        <c:lblOffset val="100"/>
        <c:noMultiLvlLbl val="0"/>
      </c:catAx>
      <c:valAx>
        <c:axId val="106057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57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NOLINTS per LINE (Header Files)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Sheet1!$E$142:$E$149</c:f>
              <c:strCache>
                <c:ptCount val="8"/>
                <c:pt idx="0">
                  <c:v>embrakes</c:v>
                </c:pt>
                <c:pt idx="1">
                  <c:v>navigation</c:v>
                </c:pt>
                <c:pt idx="2">
                  <c:v>propulsion</c:v>
                </c:pt>
                <c:pt idx="3">
                  <c:v>sensors</c:v>
                </c:pt>
                <c:pt idx="4">
                  <c:v>state_machine</c:v>
                </c:pt>
                <c:pt idx="5">
                  <c:v>telemetry</c:v>
                </c:pt>
                <c:pt idx="6">
                  <c:v>data</c:v>
                </c:pt>
                <c:pt idx="7">
                  <c:v>utils</c:v>
                </c:pt>
              </c:strCache>
            </c:strRef>
          </c:cat>
          <c:val>
            <c:numRef>
              <c:f>Sheet1!$J$142:$J$149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1.1673151750972763E-2</c:v>
                </c:pt>
                <c:pt idx="6">
                  <c:v>3.6101083032490976E-3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49-B649-8DFD-B7FAD4702B0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3603600"/>
        <c:axId val="13798144"/>
      </c:barChart>
      <c:catAx>
        <c:axId val="4360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8144"/>
        <c:crosses val="autoZero"/>
        <c:auto val="1"/>
        <c:lblAlgn val="ctr"/>
        <c:lblOffset val="100"/>
        <c:noMultiLvlLbl val="0"/>
      </c:catAx>
      <c:valAx>
        <c:axId val="1379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0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NOLINTS per LINE (Source Files)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NOLINTS per LINE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Sheet1!$E$125:$E$132</c:f>
              <c:strCache>
                <c:ptCount val="8"/>
                <c:pt idx="0">
                  <c:v>embrakes</c:v>
                </c:pt>
                <c:pt idx="1">
                  <c:v>navigation</c:v>
                </c:pt>
                <c:pt idx="2">
                  <c:v>propulsion</c:v>
                </c:pt>
                <c:pt idx="3">
                  <c:v>sensors</c:v>
                </c:pt>
                <c:pt idx="4">
                  <c:v>state_machine</c:v>
                </c:pt>
                <c:pt idx="5">
                  <c:v>telemetry</c:v>
                </c:pt>
                <c:pt idx="6">
                  <c:v>data</c:v>
                </c:pt>
                <c:pt idx="7">
                  <c:v>utils</c:v>
                </c:pt>
              </c:strCache>
            </c:strRef>
          </c:cat>
          <c:val>
            <c:numRef>
              <c:f>Sheet1!$J$125:$J$132</c:f>
              <c:numCache>
                <c:formatCode>General</c:formatCode>
                <c:ptCount val="8"/>
                <c:pt idx="0">
                  <c:v>0</c:v>
                </c:pt>
                <c:pt idx="1">
                  <c:v>4.0431266846361188E-3</c:v>
                </c:pt>
                <c:pt idx="2">
                  <c:v>0</c:v>
                </c:pt>
                <c:pt idx="3">
                  <c:v>7.6873798846893021E-3</c:v>
                </c:pt>
                <c:pt idx="4">
                  <c:v>0</c:v>
                </c:pt>
                <c:pt idx="5">
                  <c:v>1.7928286852589643E-2</c:v>
                </c:pt>
                <c:pt idx="6">
                  <c:v>7.246376811594203E-3</c:v>
                </c:pt>
                <c:pt idx="7">
                  <c:v>1.0828370330265296E-3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81-C84C-9EAB-FCD4C32480A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735568"/>
        <c:axId val="10099504"/>
      </c:barChart>
      <c:catAx>
        <c:axId val="1273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9504"/>
        <c:crosses val="autoZero"/>
        <c:auto val="1"/>
        <c:lblAlgn val="ctr"/>
        <c:lblOffset val="100"/>
        <c:noMultiLvlLbl val="0"/>
      </c:catAx>
      <c:valAx>
        <c:axId val="1009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000"/>
              <a:t>LINES CONTRIBUTED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"LINES CONTRIBUTED"</c:v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E98-934B-8BDF-64E2D8910E4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E98-934B-8BDF-64E2D8910E4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E98-934B-8BDF-64E2D8910E4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E98-934B-8BDF-64E2D8910E4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E98-934B-8BDF-64E2D8910E4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E98-934B-8BDF-64E2D8910E48}"/>
              </c:ext>
            </c:extLst>
          </c:dPt>
          <c:dPt>
            <c:idx val="6"/>
            <c:bubble3D val="0"/>
            <c:spPr>
              <a:solidFill>
                <a:srgbClr val="FFE0FF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F5F3-BD4C-85B7-442A39F6EFDD}"/>
              </c:ext>
            </c:extLst>
          </c:dPt>
          <c:dPt>
            <c:idx val="7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F5F3-BD4C-85B7-442A39F6EFD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Sheet1!$E$87:$E$94</c:f>
              <c:strCache>
                <c:ptCount val="8"/>
                <c:pt idx="0">
                  <c:v>embrakes</c:v>
                </c:pt>
                <c:pt idx="1">
                  <c:v>navigation</c:v>
                </c:pt>
                <c:pt idx="2">
                  <c:v>propulsion</c:v>
                </c:pt>
                <c:pt idx="3">
                  <c:v>sensors</c:v>
                </c:pt>
                <c:pt idx="4">
                  <c:v>state_machine</c:v>
                </c:pt>
                <c:pt idx="5">
                  <c:v>telemetry</c:v>
                </c:pt>
                <c:pt idx="6">
                  <c:v>data</c:v>
                </c:pt>
                <c:pt idx="7">
                  <c:v>utils</c:v>
                </c:pt>
              </c:strCache>
            </c:strRef>
          </c:cat>
          <c:val>
            <c:numRef>
              <c:f>Sheet1!$J$10:$J$17</c:f>
              <c:numCache>
                <c:formatCode>General</c:formatCode>
                <c:ptCount val="8"/>
                <c:pt idx="0">
                  <c:v>309</c:v>
                </c:pt>
                <c:pt idx="1">
                  <c:v>1169</c:v>
                </c:pt>
                <c:pt idx="2">
                  <c:v>2488</c:v>
                </c:pt>
                <c:pt idx="3">
                  <c:v>2667</c:v>
                </c:pt>
                <c:pt idx="4">
                  <c:v>675</c:v>
                </c:pt>
                <c:pt idx="5">
                  <c:v>759</c:v>
                </c:pt>
                <c:pt idx="6">
                  <c:v>415</c:v>
                </c:pt>
                <c:pt idx="7">
                  <c:v>3959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3-BD4C-85B7-442A39F6EF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6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LINES CONTRIBUTED (Header Files)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LINES CONTRIBUTED</c:v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E36-794C-8412-81A4BE05B4A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E36-794C-8412-81A4BE05B4A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E36-794C-8412-81A4BE05B4A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E36-794C-8412-81A4BE05B4A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E36-794C-8412-81A4BE05B4A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E36-794C-8412-81A4BE05B4A2}"/>
              </c:ext>
            </c:extLst>
          </c:dPt>
          <c:dPt>
            <c:idx val="6"/>
            <c:bubble3D val="0"/>
            <c:spPr>
              <a:solidFill>
                <a:srgbClr val="FFE0FF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E36-794C-8412-81A4BE05B4A2}"/>
              </c:ext>
            </c:extLst>
          </c:dPt>
          <c:dPt>
            <c:idx val="7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1E36-794C-8412-81A4BE05B4A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Sheet1!$E$87:$E$94</c:f>
              <c:strCache>
                <c:ptCount val="8"/>
                <c:pt idx="0">
                  <c:v>embrakes</c:v>
                </c:pt>
                <c:pt idx="1">
                  <c:v>navigation</c:v>
                </c:pt>
                <c:pt idx="2">
                  <c:v>propulsion</c:v>
                </c:pt>
                <c:pt idx="3">
                  <c:v>sensors</c:v>
                </c:pt>
                <c:pt idx="4">
                  <c:v>state_machine</c:v>
                </c:pt>
                <c:pt idx="5">
                  <c:v>telemetry</c:v>
                </c:pt>
                <c:pt idx="6">
                  <c:v>data</c:v>
                </c:pt>
                <c:pt idx="7">
                  <c:v>utils</c:v>
                </c:pt>
              </c:strCache>
            </c:strRef>
          </c:cat>
          <c:val>
            <c:numRef>
              <c:f>Sheet1!$J$105:$J$112</c:f>
              <c:numCache>
                <c:formatCode>General</c:formatCode>
                <c:ptCount val="8"/>
                <c:pt idx="0">
                  <c:v>125</c:v>
                </c:pt>
                <c:pt idx="1">
                  <c:v>427</c:v>
                </c:pt>
                <c:pt idx="2">
                  <c:v>1078</c:v>
                </c:pt>
                <c:pt idx="3">
                  <c:v>1106</c:v>
                </c:pt>
                <c:pt idx="4">
                  <c:v>242</c:v>
                </c:pt>
                <c:pt idx="5">
                  <c:v>257</c:v>
                </c:pt>
                <c:pt idx="6">
                  <c:v>277</c:v>
                </c:pt>
                <c:pt idx="7">
                  <c:v>2112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3-BD4C-85B7-442A39F6EF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LINES CONTRIBUTED (Source Files)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LINES CONTRIBUTED</c:v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E36-794C-8412-81A4BE05B4A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E36-794C-8412-81A4BE05B4A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E36-794C-8412-81A4BE05B4A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E36-794C-8412-81A4BE05B4A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E36-794C-8412-81A4BE05B4A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E36-794C-8412-81A4BE05B4A2}"/>
              </c:ext>
            </c:extLst>
          </c:dPt>
          <c:dPt>
            <c:idx val="6"/>
            <c:bubble3D val="0"/>
            <c:spPr>
              <a:solidFill>
                <a:srgbClr val="FFE0FF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E36-794C-8412-81A4BE05B4A2}"/>
              </c:ext>
            </c:extLst>
          </c:dPt>
          <c:dPt>
            <c:idx val="7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1E36-794C-8412-81A4BE05B4A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Sheet1!$E$87:$E$94</c:f>
              <c:strCache>
                <c:ptCount val="8"/>
                <c:pt idx="0">
                  <c:v>embrakes</c:v>
                </c:pt>
                <c:pt idx="1">
                  <c:v>navigation</c:v>
                </c:pt>
                <c:pt idx="2">
                  <c:v>propulsion</c:v>
                </c:pt>
                <c:pt idx="3">
                  <c:v>sensors</c:v>
                </c:pt>
                <c:pt idx="4">
                  <c:v>state_machine</c:v>
                </c:pt>
                <c:pt idx="5">
                  <c:v>telemetry</c:v>
                </c:pt>
                <c:pt idx="6">
                  <c:v>data</c:v>
                </c:pt>
                <c:pt idx="7">
                  <c:v>utils</c:v>
                </c:pt>
              </c:strCache>
            </c:strRef>
          </c:cat>
          <c:val>
            <c:numRef>
              <c:f>Sheet1!$J$87:$J$94</c:f>
              <c:numCache>
                <c:formatCode>General</c:formatCode>
                <c:ptCount val="8"/>
                <c:pt idx="0">
                  <c:v>184</c:v>
                </c:pt>
                <c:pt idx="1">
                  <c:v>742</c:v>
                </c:pt>
                <c:pt idx="2">
                  <c:v>1410</c:v>
                </c:pt>
                <c:pt idx="3">
                  <c:v>1561</c:v>
                </c:pt>
                <c:pt idx="4">
                  <c:v>433</c:v>
                </c:pt>
                <c:pt idx="5">
                  <c:v>502</c:v>
                </c:pt>
                <c:pt idx="6">
                  <c:v>138</c:v>
                </c:pt>
                <c:pt idx="7">
                  <c:v>1847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3-BD4C-85B7-442A39F6EF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13" Type="http://schemas.openxmlformats.org/officeDocument/2006/relationships/chart" Target="../charts/chart10.xml"/><Relationship Id="rId3" Type="http://schemas.openxmlformats.org/officeDocument/2006/relationships/chart" Target="../charts/chart3.xml"/><Relationship Id="rId7" Type="http://schemas.openxmlformats.org/officeDocument/2006/relationships/customXml" Target="../ink/ink2.xml"/><Relationship Id="rId12" Type="http://schemas.openxmlformats.org/officeDocument/2006/relationships/chart" Target="../charts/chart9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1.png"/><Relationship Id="rId11" Type="http://schemas.openxmlformats.org/officeDocument/2006/relationships/chart" Target="../charts/chart8.xml"/><Relationship Id="rId5" Type="http://schemas.openxmlformats.org/officeDocument/2006/relationships/customXml" Target="../ink/ink1.xml"/><Relationship Id="rId15" Type="http://schemas.openxmlformats.org/officeDocument/2006/relationships/chart" Target="../charts/chart12.xml"/><Relationship Id="rId10" Type="http://schemas.openxmlformats.org/officeDocument/2006/relationships/chart" Target="../charts/chart7.xml"/><Relationship Id="rId4" Type="http://schemas.openxmlformats.org/officeDocument/2006/relationships/chart" Target="../charts/chart4.xml"/><Relationship Id="rId9" Type="http://schemas.openxmlformats.org/officeDocument/2006/relationships/chart" Target="../charts/chart6.xml"/><Relationship Id="rId1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273163</xdr:colOff>
      <xdr:row>84</xdr:row>
      <xdr:rowOff>227464</xdr:rowOff>
    </xdr:from>
    <xdr:to>
      <xdr:col>31</xdr:col>
      <xdr:colOff>570605</xdr:colOff>
      <xdr:row>93</xdr:row>
      <xdr:rowOff>188250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9314D8-62D4-1B49-9394-D92ED6D7A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310255</xdr:colOff>
      <xdr:row>102</xdr:row>
      <xdr:rowOff>435970</xdr:rowOff>
    </xdr:from>
    <xdr:to>
      <xdr:col>32</xdr:col>
      <xdr:colOff>227705</xdr:colOff>
      <xdr:row>112</xdr:row>
      <xdr:rowOff>221508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87497F-8AEE-1049-9725-E372AB4D5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396355</xdr:colOff>
      <xdr:row>122</xdr:row>
      <xdr:rowOff>454925</xdr:rowOff>
    </xdr:from>
    <xdr:to>
      <xdr:col>32</xdr:col>
      <xdr:colOff>423250</xdr:colOff>
      <xdr:row>133</xdr:row>
      <xdr:rowOff>97585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364DCA-133A-3D46-9339-79D3978B1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403099</xdr:colOff>
      <xdr:row>139</xdr:row>
      <xdr:rowOff>379104</xdr:rowOff>
    </xdr:from>
    <xdr:to>
      <xdr:col>32</xdr:col>
      <xdr:colOff>360766</xdr:colOff>
      <xdr:row>150</xdr:row>
      <xdr:rowOff>126092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19051A-16E7-EA42-91D5-F7F8A2C34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996688</xdr:colOff>
      <xdr:row>139</xdr:row>
      <xdr:rowOff>373066</xdr:rowOff>
    </xdr:from>
    <xdr:to>
      <xdr:col>4</xdr:col>
      <xdr:colOff>997048</xdr:colOff>
      <xdr:row>139</xdr:row>
      <xdr:rowOff>373426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061537B0-2F52-3143-9D35-CC650C876B4A}"/>
                </a:ext>
              </a:extLst>
            </xdr14:cNvPr>
            <xdr14:cNvContentPartPr/>
          </xdr14:nvContentPartPr>
          <xdr14:nvPr macro=""/>
          <xdr14:xfrm>
            <a:off x="4302720" y="192013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061537B0-2F52-3143-9D35-CC650C876B4A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4293720" y="191926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1505368</xdr:colOff>
      <xdr:row>137</xdr:row>
      <xdr:rowOff>69201</xdr:rowOff>
    </xdr:from>
    <xdr:to>
      <xdr:col>4</xdr:col>
      <xdr:colOff>1505728</xdr:colOff>
      <xdr:row>137</xdr:row>
      <xdr:rowOff>69561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22DBD0EF-14C7-3D4C-B6CE-63365D59C718}"/>
                </a:ext>
              </a:extLst>
            </xdr14:cNvPr>
            <xdr14:cNvContentPartPr/>
          </xdr14:nvContentPartPr>
          <xdr14:nvPr macro=""/>
          <xdr14:xfrm>
            <a:off x="4811400" y="18494280"/>
            <a:ext cx="360" cy="360"/>
          </xdr14:xfrm>
        </xdr:contentPart>
      </mc:Choice>
      <mc:Fallback xmlns=""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22DBD0EF-14C7-3D4C-B6CE-63365D59C718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4802400" y="184852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768933</xdr:colOff>
      <xdr:row>140</xdr:row>
      <xdr:rowOff>132687</xdr:rowOff>
    </xdr:from>
    <xdr:to>
      <xdr:col>21</xdr:col>
      <xdr:colOff>569043</xdr:colOff>
      <xdr:row>149</xdr:row>
      <xdr:rowOff>300546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8D7610E-9103-5C4A-91D3-5D6CB4F93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811902</xdr:colOff>
      <xdr:row>122</xdr:row>
      <xdr:rowOff>435970</xdr:rowOff>
    </xdr:from>
    <xdr:to>
      <xdr:col>21</xdr:col>
      <xdr:colOff>695422</xdr:colOff>
      <xdr:row>132</xdr:row>
      <xdr:rowOff>242326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EC30780-7AE6-7744-BAD3-EA4E01622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375227</xdr:colOff>
      <xdr:row>5</xdr:row>
      <xdr:rowOff>57727</xdr:rowOff>
    </xdr:from>
    <xdr:to>
      <xdr:col>25</xdr:col>
      <xdr:colOff>28392</xdr:colOff>
      <xdr:row>20</xdr:row>
      <xdr:rowOff>28864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8A58714-D144-4942-BA92-CD4F9E2A59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352877</xdr:colOff>
      <xdr:row>102</xdr:row>
      <xdr:rowOff>284329</xdr:rowOff>
    </xdr:from>
    <xdr:to>
      <xdr:col>21</xdr:col>
      <xdr:colOff>425715</xdr:colOff>
      <xdr:row>111</xdr:row>
      <xdr:rowOff>192314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3A2C53E-87C7-2B4E-B7FE-D0F5638ED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439468</xdr:colOff>
      <xdr:row>84</xdr:row>
      <xdr:rowOff>457511</xdr:rowOff>
    </xdr:from>
    <xdr:to>
      <xdr:col>21</xdr:col>
      <xdr:colOff>512306</xdr:colOff>
      <xdr:row>94</xdr:row>
      <xdr:rowOff>47996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D2D2261-813B-A146-BB05-2543A8AED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126999</xdr:colOff>
      <xdr:row>29</xdr:row>
      <xdr:rowOff>30480</xdr:rowOff>
    </xdr:from>
    <xdr:to>
      <xdr:col>24</xdr:col>
      <xdr:colOff>812800</xdr:colOff>
      <xdr:row>51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3C6009-5916-6046-A4BA-E0B709331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26</xdr:col>
      <xdr:colOff>330199</xdr:colOff>
      <xdr:row>0</xdr:row>
      <xdr:rowOff>137159</xdr:rowOff>
    </xdr:from>
    <xdr:to>
      <xdr:col>40</xdr:col>
      <xdr:colOff>431800</xdr:colOff>
      <xdr:row>24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4660F30-5ACA-D443-B7AD-2F0C4740C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26</xdr:col>
      <xdr:colOff>355600</xdr:colOff>
      <xdr:row>27</xdr:row>
      <xdr:rowOff>198120</xdr:rowOff>
    </xdr:from>
    <xdr:to>
      <xdr:col>40</xdr:col>
      <xdr:colOff>482600</xdr:colOff>
      <xdr:row>53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9553DEC-4A78-1F49-A09A-09B0DE0898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0-23T22:49:54.3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 24575,'0'0'0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0-23T22:49:55.39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24575,'0'0'0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4B786-EF3E-E84A-BEBB-D460CDA8D086}">
  <dimension ref="D1:L150"/>
  <sheetViews>
    <sheetView tabSelected="1" zoomScale="58" workbookViewId="0">
      <selection activeCell="G4" sqref="G4"/>
    </sheetView>
  </sheetViews>
  <sheetFormatPr baseColWidth="10" defaultRowHeight="16"/>
  <cols>
    <col min="5" max="12" width="25.6640625" customWidth="1"/>
  </cols>
  <sheetData>
    <row r="1" spans="4:12" ht="47">
      <c r="E1" s="53" t="s">
        <v>15</v>
      </c>
      <c r="F1" s="53"/>
      <c r="G1" s="53"/>
      <c r="H1" s="53"/>
      <c r="I1" s="53"/>
      <c r="J1" s="53"/>
      <c r="K1" s="53"/>
    </row>
    <row r="2" spans="4:12" ht="31">
      <c r="E2" s="56" t="s">
        <v>37</v>
      </c>
      <c r="F2" s="56"/>
      <c r="G2" s="56"/>
      <c r="H2" s="56"/>
      <c r="I2" s="56"/>
      <c r="J2" s="56"/>
      <c r="K2" s="56"/>
    </row>
    <row r="8" spans="4:12" ht="48" thickBot="1">
      <c r="E8" s="54" t="s">
        <v>29</v>
      </c>
      <c r="F8" s="54"/>
      <c r="G8" s="54"/>
      <c r="H8" s="54"/>
      <c r="I8" s="54"/>
      <c r="J8" s="54"/>
      <c r="K8" s="54"/>
    </row>
    <row r="9" spans="4:12" ht="32" thickBot="1">
      <c r="E9" s="1" t="s">
        <v>0</v>
      </c>
      <c r="F9" s="2" t="s">
        <v>7</v>
      </c>
      <c r="G9" s="3" t="s">
        <v>8</v>
      </c>
      <c r="H9" s="15" t="s">
        <v>9</v>
      </c>
      <c r="I9" s="15" t="s">
        <v>16</v>
      </c>
      <c r="J9" s="15" t="s">
        <v>23</v>
      </c>
      <c r="K9" s="25" t="s">
        <v>24</v>
      </c>
      <c r="L9" s="33" t="s">
        <v>27</v>
      </c>
    </row>
    <row r="10" spans="4:12" ht="26">
      <c r="E10" s="8" t="s">
        <v>1</v>
      </c>
      <c r="F10" s="5">
        <f>F87+F105</f>
        <v>3</v>
      </c>
      <c r="G10" s="10">
        <f t="shared" ref="G10:K10" si="0">G87+G105</f>
        <v>1</v>
      </c>
      <c r="H10" s="12">
        <f t="shared" si="0"/>
        <v>4</v>
      </c>
      <c r="I10" s="23">
        <f t="shared" si="0"/>
        <v>0</v>
      </c>
      <c r="J10" s="26">
        <f t="shared" si="0"/>
        <v>309</v>
      </c>
      <c r="K10" s="27">
        <f t="shared" si="0"/>
        <v>48</v>
      </c>
      <c r="L10" s="32">
        <f t="shared" ref="L10" si="1">L87+L105</f>
        <v>57</v>
      </c>
    </row>
    <row r="11" spans="4:12" ht="26">
      <c r="E11" s="8" t="s">
        <v>2</v>
      </c>
      <c r="F11" s="6">
        <f t="shared" ref="F11:F17" si="2">F88+F106</f>
        <v>0</v>
      </c>
      <c r="G11" s="11">
        <f t="shared" ref="G11:K11" si="3">G88+G106</f>
        <v>10</v>
      </c>
      <c r="H11" s="13">
        <f t="shared" si="3"/>
        <v>10</v>
      </c>
      <c r="I11" s="16">
        <f t="shared" si="3"/>
        <v>3</v>
      </c>
      <c r="J11" s="28">
        <f t="shared" si="3"/>
        <v>1169</v>
      </c>
      <c r="K11" s="29">
        <f t="shared" si="3"/>
        <v>0</v>
      </c>
      <c r="L11" s="32">
        <f t="shared" ref="L11" si="4">L88+L106</f>
        <v>1169</v>
      </c>
    </row>
    <row r="12" spans="4:12" ht="26">
      <c r="E12" s="8" t="s">
        <v>3</v>
      </c>
      <c r="F12" s="6">
        <f t="shared" si="2"/>
        <v>0</v>
      </c>
      <c r="G12" s="11">
        <f t="shared" ref="G12:K12" si="5">G89+G107</f>
        <v>21</v>
      </c>
      <c r="H12" s="13">
        <f t="shared" si="5"/>
        <v>21</v>
      </c>
      <c r="I12" s="16">
        <f t="shared" si="5"/>
        <v>0</v>
      </c>
      <c r="J12" s="30">
        <f t="shared" si="5"/>
        <v>2488</v>
      </c>
      <c r="K12" s="29">
        <f t="shared" si="5"/>
        <v>0</v>
      </c>
      <c r="L12" s="32">
        <f t="shared" ref="L12" si="6">L89+L107</f>
        <v>2488</v>
      </c>
    </row>
    <row r="13" spans="4:12" ht="31">
      <c r="D13" s="46" t="s">
        <v>32</v>
      </c>
      <c r="E13" s="8" t="s">
        <v>4</v>
      </c>
      <c r="F13" s="6">
        <f t="shared" si="2"/>
        <v>0</v>
      </c>
      <c r="G13" s="11">
        <f t="shared" ref="G13:K13" si="7">G90+G108</f>
        <v>24</v>
      </c>
      <c r="H13" s="13">
        <f t="shared" si="7"/>
        <v>24</v>
      </c>
      <c r="I13" s="16">
        <f t="shared" si="7"/>
        <v>12</v>
      </c>
      <c r="J13" s="28">
        <f t="shared" si="7"/>
        <v>2667</v>
      </c>
      <c r="K13" s="29">
        <f t="shared" si="7"/>
        <v>0</v>
      </c>
      <c r="L13" s="32">
        <f t="shared" ref="L13" si="8">L90+L108</f>
        <v>2667</v>
      </c>
    </row>
    <row r="14" spans="4:12" ht="26">
      <c r="E14" s="8" t="s">
        <v>5</v>
      </c>
      <c r="F14" s="6">
        <f t="shared" si="2"/>
        <v>0</v>
      </c>
      <c r="G14" s="11">
        <f t="shared" ref="G14:K14" si="9">G91+G109</f>
        <v>7</v>
      </c>
      <c r="H14" s="13">
        <f t="shared" si="9"/>
        <v>7</v>
      </c>
      <c r="I14" s="16">
        <f t="shared" si="9"/>
        <v>0</v>
      </c>
      <c r="J14" s="30">
        <f t="shared" si="9"/>
        <v>675</v>
      </c>
      <c r="K14" s="29">
        <f t="shared" si="9"/>
        <v>0</v>
      </c>
      <c r="L14" s="32">
        <f t="shared" ref="L14" si="10">L91+L109</f>
        <v>675</v>
      </c>
    </row>
    <row r="15" spans="4:12" ht="31">
      <c r="D15" s="45" t="s">
        <v>32</v>
      </c>
      <c r="E15" s="8" t="s">
        <v>6</v>
      </c>
      <c r="F15" s="6">
        <f t="shared" si="2"/>
        <v>0</v>
      </c>
      <c r="G15" s="11">
        <f t="shared" ref="G15:K15" si="11">G92+G110</f>
        <v>12</v>
      </c>
      <c r="H15" s="13">
        <f t="shared" si="11"/>
        <v>13</v>
      </c>
      <c r="I15" s="16">
        <f t="shared" si="11"/>
        <v>12</v>
      </c>
      <c r="J15" s="28">
        <f t="shared" si="11"/>
        <v>759</v>
      </c>
      <c r="K15" s="29">
        <f t="shared" si="11"/>
        <v>0</v>
      </c>
      <c r="L15" s="32">
        <f t="shared" ref="L15" si="12">L92+L110</f>
        <v>759</v>
      </c>
    </row>
    <row r="16" spans="4:12" ht="26">
      <c r="E16" s="9" t="s">
        <v>11</v>
      </c>
      <c r="F16" s="7">
        <f t="shared" si="2"/>
        <v>0</v>
      </c>
      <c r="G16" s="11">
        <f t="shared" ref="G16:K16" si="13">G93+G111</f>
        <v>3</v>
      </c>
      <c r="H16" s="13">
        <f t="shared" si="13"/>
        <v>3</v>
      </c>
      <c r="I16" s="16">
        <f t="shared" si="13"/>
        <v>2</v>
      </c>
      <c r="J16" s="28">
        <f t="shared" si="13"/>
        <v>415</v>
      </c>
      <c r="K16" s="29">
        <f t="shared" si="13"/>
        <v>0</v>
      </c>
      <c r="L16" s="32">
        <f t="shared" ref="L16" si="14">L93+L111</f>
        <v>415</v>
      </c>
    </row>
    <row r="17" spans="5:12" ht="26">
      <c r="E17" s="9" t="s">
        <v>12</v>
      </c>
      <c r="F17" s="7">
        <f t="shared" si="2"/>
        <v>0</v>
      </c>
      <c r="G17" s="11">
        <f t="shared" ref="G17:K17" si="15">G94+G112</f>
        <v>33</v>
      </c>
      <c r="H17" s="13">
        <f t="shared" si="15"/>
        <v>33</v>
      </c>
      <c r="I17" s="16">
        <f t="shared" si="15"/>
        <v>2</v>
      </c>
      <c r="J17" s="28">
        <f t="shared" si="15"/>
        <v>3959</v>
      </c>
      <c r="K17" s="31">
        <f t="shared" si="15"/>
        <v>0</v>
      </c>
      <c r="L17" s="32">
        <f t="shared" ref="L17" si="16">L94+L112</f>
        <v>3959</v>
      </c>
    </row>
    <row r="18" spans="5:12" ht="26">
      <c r="E18" s="4" t="s">
        <v>10</v>
      </c>
      <c r="F18" s="14">
        <f t="shared" ref="F18" si="17">SUM(F10:F17)</f>
        <v>3</v>
      </c>
      <c r="G18" s="14">
        <f t="shared" ref="G18" si="18">SUM(G10:G17)</f>
        <v>111</v>
      </c>
      <c r="H18" s="14">
        <f t="shared" ref="H18" si="19">SUM(H10:H17)</f>
        <v>115</v>
      </c>
      <c r="I18" s="17">
        <f t="shared" ref="I18" si="20">SUM(I10:I17)</f>
        <v>31</v>
      </c>
      <c r="J18" s="17">
        <f t="shared" ref="J18" si="21">SUM(J10:J17)</f>
        <v>12441</v>
      </c>
      <c r="K18" s="17">
        <f t="shared" ref="K18" si="22">SUM(K10:K17)</f>
        <v>48</v>
      </c>
      <c r="L18" s="32">
        <f>SUM(L10:L17)</f>
        <v>12189</v>
      </c>
    </row>
    <row r="21" spans="5:12" ht="21">
      <c r="E21" s="55" t="s">
        <v>33</v>
      </c>
      <c r="F21" s="50"/>
      <c r="G21" s="50"/>
      <c r="H21" s="50"/>
      <c r="I21" s="50"/>
      <c r="J21" s="50"/>
      <c r="K21" s="50"/>
    </row>
    <row r="22" spans="5:12" ht="21">
      <c r="E22" s="50" t="s">
        <v>34</v>
      </c>
      <c r="F22" s="50"/>
      <c r="G22" s="50"/>
      <c r="H22" s="50"/>
      <c r="I22" s="50"/>
      <c r="J22" s="50"/>
      <c r="K22" s="50"/>
    </row>
    <row r="24" spans="5:12" ht="21">
      <c r="E24" s="49" t="s">
        <v>35</v>
      </c>
      <c r="F24" s="50"/>
      <c r="G24" s="50"/>
      <c r="H24" s="50"/>
      <c r="I24" s="50"/>
      <c r="J24" s="50"/>
      <c r="K24" s="50"/>
    </row>
    <row r="25" spans="5:12" ht="21">
      <c r="E25" s="50" t="s">
        <v>36</v>
      </c>
      <c r="F25" s="50"/>
      <c r="G25" s="50"/>
      <c r="H25" s="50"/>
      <c r="I25" s="50"/>
      <c r="J25" s="50"/>
      <c r="K25" s="50"/>
    </row>
    <row r="33" spans="5:12">
      <c r="L33" s="48"/>
    </row>
    <row r="34" spans="5:12" ht="48" thickBot="1">
      <c r="E34" s="54" t="s">
        <v>30</v>
      </c>
      <c r="F34" s="54"/>
      <c r="G34" s="54"/>
      <c r="H34" s="54"/>
      <c r="I34" s="54"/>
      <c r="J34" s="54"/>
      <c r="K34" s="54"/>
    </row>
    <row r="35" spans="5:12" ht="32" thickBot="1">
      <c r="E35" s="1" t="s">
        <v>0</v>
      </c>
      <c r="F35" s="2" t="s">
        <v>18</v>
      </c>
      <c r="G35" s="3" t="s">
        <v>19</v>
      </c>
      <c r="H35" s="15" t="s">
        <v>20</v>
      </c>
      <c r="I35" s="24" t="s">
        <v>26</v>
      </c>
      <c r="J35" s="15" t="s">
        <v>25</v>
      </c>
      <c r="K35" s="38" t="s">
        <v>28</v>
      </c>
      <c r="L35" s="39"/>
    </row>
    <row r="36" spans="5:12" ht="27" thickBot="1">
      <c r="E36" s="8" t="s">
        <v>1</v>
      </c>
      <c r="F36" s="18">
        <f>F10/H10</f>
        <v>0.75</v>
      </c>
      <c r="G36" s="19">
        <f>G10/H10</f>
        <v>0.25</v>
      </c>
      <c r="H36" s="12">
        <f>H10</f>
        <v>4</v>
      </c>
      <c r="I36" s="40">
        <f>I10/H10</f>
        <v>0</v>
      </c>
      <c r="J36" s="43">
        <f>I10/J10</f>
        <v>0</v>
      </c>
      <c r="K36" s="41">
        <f>K10/J10</f>
        <v>0.1553398058252427</v>
      </c>
      <c r="L36" s="32"/>
    </row>
    <row r="37" spans="5:12" ht="27" thickBot="1">
      <c r="E37" s="8" t="s">
        <v>2</v>
      </c>
      <c r="F37" s="18">
        <f t="shared" ref="F37:F43" si="23">F11/H11</f>
        <v>0</v>
      </c>
      <c r="G37" s="19">
        <f t="shared" ref="G37:G43" si="24">G11/H11</f>
        <v>1</v>
      </c>
      <c r="H37" s="12">
        <f t="shared" ref="H37:H43" si="25">H11</f>
        <v>10</v>
      </c>
      <c r="I37" s="40">
        <f t="shared" ref="I37:I43" si="26">I11/H11</f>
        <v>0.3</v>
      </c>
      <c r="J37" s="43">
        <f t="shared" ref="J37:J43" si="27">I11/J11</f>
        <v>2.5662959794696323E-3</v>
      </c>
      <c r="K37" s="41">
        <f t="shared" ref="K37:K43" si="28">K11/J11</f>
        <v>0</v>
      </c>
      <c r="L37" s="32"/>
    </row>
    <row r="38" spans="5:12" ht="27" thickBot="1">
      <c r="E38" s="8" t="s">
        <v>3</v>
      </c>
      <c r="F38" s="18">
        <f t="shared" si="23"/>
        <v>0</v>
      </c>
      <c r="G38" s="19">
        <f t="shared" si="24"/>
        <v>1</v>
      </c>
      <c r="H38" s="12">
        <f t="shared" si="25"/>
        <v>21</v>
      </c>
      <c r="I38" s="40">
        <f t="shared" si="26"/>
        <v>0</v>
      </c>
      <c r="J38" s="43">
        <f t="shared" si="27"/>
        <v>0</v>
      </c>
      <c r="K38" s="41">
        <f t="shared" si="28"/>
        <v>0</v>
      </c>
      <c r="L38" s="32"/>
    </row>
    <row r="39" spans="5:12" ht="27" thickBot="1">
      <c r="E39" s="8" t="s">
        <v>4</v>
      </c>
      <c r="F39" s="18">
        <f t="shared" si="23"/>
        <v>0</v>
      </c>
      <c r="G39" s="19">
        <f t="shared" si="24"/>
        <v>1</v>
      </c>
      <c r="H39" s="12">
        <f t="shared" si="25"/>
        <v>24</v>
      </c>
      <c r="I39" s="40">
        <f t="shared" si="26"/>
        <v>0.5</v>
      </c>
      <c r="J39" s="43">
        <f t="shared" si="27"/>
        <v>4.4994375703037125E-3</v>
      </c>
      <c r="K39" s="41">
        <f t="shared" si="28"/>
        <v>0</v>
      </c>
      <c r="L39" s="32"/>
    </row>
    <row r="40" spans="5:12" ht="27" thickBot="1">
      <c r="E40" s="8" t="s">
        <v>5</v>
      </c>
      <c r="F40" s="18">
        <f t="shared" si="23"/>
        <v>0</v>
      </c>
      <c r="G40" s="19">
        <f t="shared" si="24"/>
        <v>1</v>
      </c>
      <c r="H40" s="12">
        <f t="shared" si="25"/>
        <v>7</v>
      </c>
      <c r="I40" s="40">
        <f t="shared" si="26"/>
        <v>0</v>
      </c>
      <c r="J40" s="43">
        <f t="shared" si="27"/>
        <v>0</v>
      </c>
      <c r="K40" s="41">
        <f t="shared" si="28"/>
        <v>0</v>
      </c>
      <c r="L40" s="32"/>
    </row>
    <row r="41" spans="5:12" ht="27" thickBot="1">
      <c r="E41" s="8" t="s">
        <v>6</v>
      </c>
      <c r="F41" s="18">
        <f t="shared" si="23"/>
        <v>0</v>
      </c>
      <c r="G41" s="19">
        <f t="shared" si="24"/>
        <v>0.92307692307692313</v>
      </c>
      <c r="H41" s="12">
        <f t="shared" si="25"/>
        <v>13</v>
      </c>
      <c r="I41" s="40">
        <f t="shared" si="26"/>
        <v>0.92307692307692313</v>
      </c>
      <c r="J41" s="43">
        <f>I15/J15</f>
        <v>1.5810276679841896E-2</v>
      </c>
      <c r="K41" s="41">
        <f t="shared" si="28"/>
        <v>0</v>
      </c>
      <c r="L41" s="32"/>
    </row>
    <row r="42" spans="5:12" ht="27" thickBot="1">
      <c r="E42" s="9" t="s">
        <v>11</v>
      </c>
      <c r="F42" s="18">
        <f t="shared" si="23"/>
        <v>0</v>
      </c>
      <c r="G42" s="19">
        <f t="shared" si="24"/>
        <v>1</v>
      </c>
      <c r="H42" s="12">
        <f t="shared" si="25"/>
        <v>3</v>
      </c>
      <c r="I42" s="40">
        <f t="shared" si="26"/>
        <v>0.66666666666666663</v>
      </c>
      <c r="J42" s="43">
        <f t="shared" si="27"/>
        <v>4.8192771084337354E-3</v>
      </c>
      <c r="K42" s="41">
        <f t="shared" si="28"/>
        <v>0</v>
      </c>
      <c r="L42" s="32"/>
    </row>
    <row r="43" spans="5:12" ht="26">
      <c r="E43" s="9" t="s">
        <v>12</v>
      </c>
      <c r="F43" s="18">
        <f t="shared" si="23"/>
        <v>0</v>
      </c>
      <c r="G43" s="19">
        <f t="shared" si="24"/>
        <v>1</v>
      </c>
      <c r="H43" s="12">
        <f t="shared" si="25"/>
        <v>33</v>
      </c>
      <c r="I43" s="40">
        <f t="shared" si="26"/>
        <v>6.0606060606060608E-2</v>
      </c>
      <c r="J43" s="43">
        <f t="shared" si="27"/>
        <v>5.0517807527153326E-4</v>
      </c>
      <c r="K43" s="41">
        <f t="shared" si="28"/>
        <v>0</v>
      </c>
      <c r="L43" s="32"/>
    </row>
    <row r="44" spans="5:12" ht="26">
      <c r="E44" s="4" t="s">
        <v>10</v>
      </c>
      <c r="F44" s="20">
        <f>F18/H18</f>
        <v>2.6086956521739129E-2</v>
      </c>
      <c r="G44" s="20">
        <f>G18/H18</f>
        <v>0.9652173913043478</v>
      </c>
      <c r="H44" s="14">
        <f>SUM(H36:H43)</f>
        <v>115</v>
      </c>
      <c r="I44" s="42">
        <f>I18/H18</f>
        <v>0.26956521739130435</v>
      </c>
      <c r="J44" s="44">
        <f>I18/J18</f>
        <v>2.4917611124507678E-3</v>
      </c>
      <c r="K44" s="42">
        <f>K18/J18</f>
        <v>3.858210754762479E-3</v>
      </c>
      <c r="L44" s="32"/>
    </row>
    <row r="49" spans="5:11">
      <c r="E49" s="52" t="s">
        <v>31</v>
      </c>
      <c r="F49" s="52"/>
      <c r="G49" s="52"/>
      <c r="H49" s="52"/>
      <c r="I49" s="52"/>
      <c r="J49" s="52"/>
      <c r="K49" s="52"/>
    </row>
    <row r="50" spans="5:11">
      <c r="E50" s="52"/>
      <c r="F50" s="52"/>
      <c r="G50" s="52"/>
      <c r="H50" s="52"/>
      <c r="I50" s="52"/>
      <c r="J50" s="52"/>
      <c r="K50" s="52"/>
    </row>
    <row r="51" spans="5:11">
      <c r="E51" s="52"/>
      <c r="F51" s="52"/>
      <c r="G51" s="52"/>
      <c r="H51" s="52"/>
      <c r="I51" s="52"/>
      <c r="J51" s="52"/>
      <c r="K51" s="52"/>
    </row>
    <row r="52" spans="5:11">
      <c r="E52" s="52"/>
      <c r="F52" s="52"/>
      <c r="G52" s="52"/>
      <c r="H52" s="52"/>
      <c r="I52" s="52"/>
      <c r="J52" s="52"/>
      <c r="K52" s="52"/>
    </row>
    <row r="53" spans="5:11">
      <c r="E53" s="52"/>
      <c r="F53" s="52"/>
      <c r="G53" s="52"/>
      <c r="H53" s="52"/>
      <c r="I53" s="52"/>
      <c r="J53" s="52"/>
      <c r="K53" s="52"/>
    </row>
    <row r="85" spans="4:12" ht="38" thickBot="1">
      <c r="E85" s="51" t="s">
        <v>13</v>
      </c>
      <c r="F85" s="51"/>
      <c r="G85" s="51"/>
      <c r="H85" s="51"/>
      <c r="I85" s="51"/>
      <c r="J85" s="51"/>
      <c r="K85" s="51"/>
    </row>
    <row r="86" spans="4:12" ht="32" thickBot="1">
      <c r="E86" s="1" t="s">
        <v>0</v>
      </c>
      <c r="F86" s="2" t="s">
        <v>7</v>
      </c>
      <c r="G86" s="3" t="s">
        <v>8</v>
      </c>
      <c r="H86" s="15" t="s">
        <v>9</v>
      </c>
      <c r="I86" s="15" t="s">
        <v>16</v>
      </c>
      <c r="J86" s="15" t="s">
        <v>23</v>
      </c>
      <c r="K86" s="25" t="s">
        <v>24</v>
      </c>
      <c r="L86" s="33" t="s">
        <v>27</v>
      </c>
    </row>
    <row r="87" spans="4:12" ht="26">
      <c r="E87" s="8" t="s">
        <v>1</v>
      </c>
      <c r="F87" s="5">
        <v>2</v>
      </c>
      <c r="G87" s="10">
        <v>0</v>
      </c>
      <c r="H87" s="12">
        <v>2</v>
      </c>
      <c r="I87" s="23">
        <v>0</v>
      </c>
      <c r="J87" s="26">
        <v>184</v>
      </c>
      <c r="K87" s="27">
        <v>46</v>
      </c>
      <c r="L87" s="32">
        <v>0</v>
      </c>
    </row>
    <row r="88" spans="4:12" ht="26">
      <c r="E88" s="8" t="s">
        <v>2</v>
      </c>
      <c r="F88" s="6">
        <v>0</v>
      </c>
      <c r="G88" s="11">
        <v>5</v>
      </c>
      <c r="H88" s="13">
        <v>5</v>
      </c>
      <c r="I88" s="16">
        <v>3</v>
      </c>
      <c r="J88" s="28">
        <v>742</v>
      </c>
      <c r="K88" s="29">
        <v>0</v>
      </c>
      <c r="L88" s="32">
        <v>742</v>
      </c>
    </row>
    <row r="89" spans="4:12" ht="26">
      <c r="E89" s="8" t="s">
        <v>3</v>
      </c>
      <c r="F89" s="6">
        <v>0</v>
      </c>
      <c r="G89" s="11">
        <v>9</v>
      </c>
      <c r="H89" s="13">
        <v>9</v>
      </c>
      <c r="I89" s="16">
        <v>0</v>
      </c>
      <c r="J89" s="30">
        <v>1410</v>
      </c>
      <c r="K89" s="29">
        <v>0</v>
      </c>
      <c r="L89" s="32">
        <v>1410</v>
      </c>
    </row>
    <row r="90" spans="4:12" ht="31">
      <c r="D90" s="47" t="s">
        <v>32</v>
      </c>
      <c r="E90" s="8" t="s">
        <v>4</v>
      </c>
      <c r="F90" s="6">
        <v>0</v>
      </c>
      <c r="G90" s="11">
        <v>11</v>
      </c>
      <c r="H90" s="13">
        <v>11</v>
      </c>
      <c r="I90" s="16">
        <v>12</v>
      </c>
      <c r="J90" s="28">
        <v>1561</v>
      </c>
      <c r="K90" s="29">
        <v>0</v>
      </c>
      <c r="L90" s="32">
        <v>1561</v>
      </c>
    </row>
    <row r="91" spans="4:12" ht="26">
      <c r="E91" s="8" t="s">
        <v>5</v>
      </c>
      <c r="F91" s="6">
        <v>0</v>
      </c>
      <c r="G91" s="11">
        <v>3</v>
      </c>
      <c r="H91" s="13">
        <v>3</v>
      </c>
      <c r="I91" s="16">
        <v>0</v>
      </c>
      <c r="J91" s="30">
        <v>433</v>
      </c>
      <c r="K91" s="29">
        <v>0</v>
      </c>
      <c r="L91" s="32">
        <v>433</v>
      </c>
    </row>
    <row r="92" spans="4:12" ht="31">
      <c r="D92" s="45" t="s">
        <v>32</v>
      </c>
      <c r="E92" s="8" t="s">
        <v>6</v>
      </c>
      <c r="F92" s="6">
        <v>0</v>
      </c>
      <c r="G92" s="11">
        <v>6</v>
      </c>
      <c r="H92" s="13">
        <v>7</v>
      </c>
      <c r="I92" s="16">
        <v>9</v>
      </c>
      <c r="J92" s="28">
        <v>502</v>
      </c>
      <c r="K92" s="29">
        <v>0</v>
      </c>
      <c r="L92" s="32">
        <v>502</v>
      </c>
    </row>
    <row r="93" spans="4:12" ht="26">
      <c r="E93" s="9" t="s">
        <v>11</v>
      </c>
      <c r="F93" s="7">
        <v>0</v>
      </c>
      <c r="G93" s="11">
        <v>1</v>
      </c>
      <c r="H93" s="13">
        <v>1</v>
      </c>
      <c r="I93" s="16">
        <v>1</v>
      </c>
      <c r="J93" s="28">
        <v>138</v>
      </c>
      <c r="K93" s="29">
        <v>0</v>
      </c>
      <c r="L93" s="32">
        <v>138</v>
      </c>
    </row>
    <row r="94" spans="4:12" ht="26">
      <c r="E94" s="9" t="s">
        <v>12</v>
      </c>
      <c r="F94" s="7">
        <v>0</v>
      </c>
      <c r="G94" s="11">
        <v>13</v>
      </c>
      <c r="H94" s="13">
        <v>13</v>
      </c>
      <c r="I94" s="16">
        <v>2</v>
      </c>
      <c r="J94" s="28">
        <v>1847</v>
      </c>
      <c r="K94" s="31">
        <v>0</v>
      </c>
      <c r="L94" s="32">
        <v>1847</v>
      </c>
    </row>
    <row r="95" spans="4:12" ht="26">
      <c r="E95" s="4" t="s">
        <v>10</v>
      </c>
      <c r="F95" s="14">
        <f t="shared" ref="F95:K95" si="29">SUM(F87:F94)</f>
        <v>2</v>
      </c>
      <c r="G95" s="14">
        <f t="shared" si="29"/>
        <v>48</v>
      </c>
      <c r="H95" s="14">
        <f t="shared" si="29"/>
        <v>51</v>
      </c>
      <c r="I95" s="17">
        <f t="shared" si="29"/>
        <v>27</v>
      </c>
      <c r="J95" s="17">
        <f t="shared" si="29"/>
        <v>6817</v>
      </c>
      <c r="K95" s="17">
        <f t="shared" si="29"/>
        <v>46</v>
      </c>
      <c r="L95" s="37">
        <f>SUM(L87:L94)</f>
        <v>6633</v>
      </c>
    </row>
    <row r="97" spans="5:12" ht="21">
      <c r="E97" s="55" t="s">
        <v>33</v>
      </c>
      <c r="F97" s="50"/>
      <c r="G97" s="50"/>
      <c r="H97" s="50"/>
      <c r="I97" s="50"/>
      <c r="J97" s="50"/>
      <c r="K97" s="50"/>
    </row>
    <row r="98" spans="5:12" ht="21">
      <c r="E98" s="50" t="s">
        <v>34</v>
      </c>
      <c r="F98" s="50"/>
      <c r="G98" s="50"/>
      <c r="H98" s="50"/>
      <c r="I98" s="50"/>
      <c r="J98" s="50"/>
      <c r="K98" s="50"/>
    </row>
    <row r="100" spans="5:12" ht="21">
      <c r="E100" s="49" t="s">
        <v>35</v>
      </c>
      <c r="F100" s="50"/>
      <c r="G100" s="50"/>
      <c r="H100" s="50"/>
      <c r="I100" s="50"/>
      <c r="J100" s="50"/>
      <c r="K100" s="50"/>
    </row>
    <row r="101" spans="5:12" ht="21">
      <c r="E101" s="50" t="s">
        <v>36</v>
      </c>
      <c r="F101" s="50"/>
      <c r="G101" s="50"/>
      <c r="H101" s="50"/>
      <c r="I101" s="50"/>
      <c r="J101" s="50"/>
      <c r="K101" s="50"/>
    </row>
    <row r="103" spans="5:12" ht="38" thickBot="1">
      <c r="E103" s="51" t="s">
        <v>14</v>
      </c>
      <c r="F103" s="51"/>
      <c r="G103" s="51"/>
      <c r="H103" s="51"/>
      <c r="I103" s="51"/>
      <c r="J103" s="51"/>
      <c r="K103" s="51"/>
    </row>
    <row r="104" spans="5:12" ht="32" thickBot="1">
      <c r="E104" s="1" t="s">
        <v>0</v>
      </c>
      <c r="F104" s="2" t="s">
        <v>7</v>
      </c>
      <c r="G104" s="3" t="s">
        <v>8</v>
      </c>
      <c r="H104" s="15" t="s">
        <v>9</v>
      </c>
      <c r="I104" s="15" t="s">
        <v>16</v>
      </c>
      <c r="J104" s="15" t="s">
        <v>23</v>
      </c>
      <c r="K104" s="25" t="s">
        <v>24</v>
      </c>
      <c r="L104" s="33" t="s">
        <v>27</v>
      </c>
    </row>
    <row r="105" spans="5:12" ht="26">
      <c r="E105" s="8" t="s">
        <v>1</v>
      </c>
      <c r="F105" s="5">
        <v>1</v>
      </c>
      <c r="G105" s="10">
        <v>1</v>
      </c>
      <c r="H105" s="12">
        <v>2</v>
      </c>
      <c r="I105" s="23">
        <v>0</v>
      </c>
      <c r="J105" s="26">
        <v>125</v>
      </c>
      <c r="K105" s="27">
        <v>2</v>
      </c>
      <c r="L105" s="32">
        <v>57</v>
      </c>
    </row>
    <row r="106" spans="5:12" ht="26">
      <c r="E106" s="8" t="s">
        <v>2</v>
      </c>
      <c r="F106" s="6">
        <v>0</v>
      </c>
      <c r="G106" s="11">
        <v>5</v>
      </c>
      <c r="H106" s="13">
        <v>5</v>
      </c>
      <c r="I106" s="16">
        <v>0</v>
      </c>
      <c r="J106" s="28">
        <v>427</v>
      </c>
      <c r="K106" s="31">
        <v>0</v>
      </c>
      <c r="L106" s="32">
        <v>427</v>
      </c>
    </row>
    <row r="107" spans="5:12" ht="26">
      <c r="E107" s="8" t="s">
        <v>3</v>
      </c>
      <c r="F107" s="6">
        <v>0</v>
      </c>
      <c r="G107" s="11">
        <v>12</v>
      </c>
      <c r="H107" s="13">
        <v>12</v>
      </c>
      <c r="I107" s="16">
        <v>0</v>
      </c>
      <c r="J107" s="28">
        <v>1078</v>
      </c>
      <c r="K107" s="31">
        <v>0</v>
      </c>
      <c r="L107" s="32">
        <v>1078</v>
      </c>
    </row>
    <row r="108" spans="5:12" ht="26">
      <c r="E108" s="8" t="s">
        <v>4</v>
      </c>
      <c r="F108" s="6">
        <v>0</v>
      </c>
      <c r="G108" s="11">
        <v>13</v>
      </c>
      <c r="H108" s="13">
        <v>13</v>
      </c>
      <c r="I108" s="16">
        <v>0</v>
      </c>
      <c r="J108" s="28">
        <v>1106</v>
      </c>
      <c r="K108" s="31">
        <v>0</v>
      </c>
      <c r="L108" s="32">
        <v>1106</v>
      </c>
    </row>
    <row r="109" spans="5:12" ht="26">
      <c r="E109" s="8" t="s">
        <v>5</v>
      </c>
      <c r="F109" s="6">
        <v>0</v>
      </c>
      <c r="G109" s="11">
        <v>4</v>
      </c>
      <c r="H109" s="13">
        <v>4</v>
      </c>
      <c r="I109" s="16">
        <v>0</v>
      </c>
      <c r="J109" s="28">
        <v>242</v>
      </c>
      <c r="K109" s="31">
        <v>0</v>
      </c>
      <c r="L109" s="32">
        <v>242</v>
      </c>
    </row>
    <row r="110" spans="5:12" ht="26">
      <c r="E110" s="8" t="s">
        <v>6</v>
      </c>
      <c r="F110" s="6">
        <v>0</v>
      </c>
      <c r="G110" s="11">
        <v>6</v>
      </c>
      <c r="H110" s="13">
        <v>6</v>
      </c>
      <c r="I110" s="16">
        <v>3</v>
      </c>
      <c r="J110" s="28">
        <v>257</v>
      </c>
      <c r="K110" s="31">
        <v>0</v>
      </c>
      <c r="L110" s="32">
        <v>257</v>
      </c>
    </row>
    <row r="111" spans="5:12" ht="26">
      <c r="E111" s="9" t="s">
        <v>11</v>
      </c>
      <c r="F111" s="7">
        <v>0</v>
      </c>
      <c r="G111" s="11">
        <v>2</v>
      </c>
      <c r="H111" s="13">
        <v>2</v>
      </c>
      <c r="I111" s="16">
        <v>1</v>
      </c>
      <c r="J111" s="28">
        <v>277</v>
      </c>
      <c r="K111" s="31">
        <v>0</v>
      </c>
      <c r="L111" s="32">
        <v>277</v>
      </c>
    </row>
    <row r="112" spans="5:12" ht="26">
      <c r="E112" s="9" t="s">
        <v>12</v>
      </c>
      <c r="F112" s="7">
        <v>0</v>
      </c>
      <c r="G112" s="11">
        <v>20</v>
      </c>
      <c r="H112" s="13">
        <v>20</v>
      </c>
      <c r="I112" s="16">
        <v>0</v>
      </c>
      <c r="J112" s="28">
        <v>2112</v>
      </c>
      <c r="K112" s="31">
        <v>0</v>
      </c>
      <c r="L112" s="32">
        <v>2112</v>
      </c>
    </row>
    <row r="113" spans="5:12" ht="26">
      <c r="E113" s="4" t="s">
        <v>10</v>
      </c>
      <c r="F113" s="14">
        <f t="shared" ref="F113:K113" si="30">SUM(F105:F112)</f>
        <v>1</v>
      </c>
      <c r="G113" s="14">
        <f t="shared" si="30"/>
        <v>63</v>
      </c>
      <c r="H113" s="14">
        <f t="shared" si="30"/>
        <v>64</v>
      </c>
      <c r="I113" s="17">
        <f t="shared" si="30"/>
        <v>4</v>
      </c>
      <c r="J113" s="17">
        <f t="shared" si="30"/>
        <v>5624</v>
      </c>
      <c r="K113" s="17">
        <f t="shared" si="30"/>
        <v>2</v>
      </c>
      <c r="L113" s="37">
        <f>SUM(L105:L112)</f>
        <v>5556</v>
      </c>
    </row>
    <row r="123" spans="5:12" ht="38" thickBot="1">
      <c r="E123" s="51" t="s">
        <v>17</v>
      </c>
      <c r="F123" s="51"/>
      <c r="G123" s="51"/>
      <c r="H123" s="51"/>
      <c r="I123" s="51"/>
      <c r="J123" s="51"/>
      <c r="K123" s="51"/>
    </row>
    <row r="124" spans="5:12" ht="32" thickBot="1">
      <c r="E124" s="1" t="s">
        <v>0</v>
      </c>
      <c r="F124" s="2" t="s">
        <v>18</v>
      </c>
      <c r="G124" s="3" t="s">
        <v>19</v>
      </c>
      <c r="H124" s="15" t="s">
        <v>20</v>
      </c>
      <c r="I124" s="24" t="s">
        <v>26</v>
      </c>
      <c r="J124" s="15" t="s">
        <v>25</v>
      </c>
      <c r="K124" s="25" t="s">
        <v>28</v>
      </c>
    </row>
    <row r="125" spans="5:12" ht="27" thickBot="1">
      <c r="E125" s="8" t="s">
        <v>1</v>
      </c>
      <c r="F125" s="18">
        <f>F87/H87</f>
        <v>1</v>
      </c>
      <c r="G125" s="19">
        <f>G87/H87</f>
        <v>0</v>
      </c>
      <c r="H125" s="12">
        <v>2</v>
      </c>
      <c r="I125" s="34">
        <f>I87/H87</f>
        <v>0</v>
      </c>
      <c r="J125" s="26">
        <f>I87/J87</f>
        <v>0</v>
      </c>
      <c r="K125" s="27">
        <f>K87/J87</f>
        <v>0.25</v>
      </c>
    </row>
    <row r="126" spans="5:12" ht="27" thickBot="1">
      <c r="E126" s="8" t="s">
        <v>2</v>
      </c>
      <c r="F126" s="18">
        <f t="shared" ref="F126:F133" si="31">F88/H88</f>
        <v>0</v>
      </c>
      <c r="G126" s="19">
        <f t="shared" ref="G126:G132" si="32">G88/H88</f>
        <v>1</v>
      </c>
      <c r="H126" s="13">
        <v>5</v>
      </c>
      <c r="I126" s="35">
        <f t="shared" ref="I126:I132" si="33">I88/H88</f>
        <v>0.6</v>
      </c>
      <c r="J126" s="26">
        <f t="shared" ref="J126:J131" si="34">I88/J88</f>
        <v>4.0431266846361188E-3</v>
      </c>
      <c r="K126" s="27">
        <f t="shared" ref="K126:K132" si="35">K88/J88</f>
        <v>0</v>
      </c>
    </row>
    <row r="127" spans="5:12" ht="27" thickBot="1">
      <c r="E127" s="8" t="s">
        <v>3</v>
      </c>
      <c r="F127" s="18">
        <f t="shared" si="31"/>
        <v>0</v>
      </c>
      <c r="G127" s="19">
        <f t="shared" si="32"/>
        <v>1</v>
      </c>
      <c r="H127" s="13">
        <v>9</v>
      </c>
      <c r="I127" s="35">
        <f t="shared" si="33"/>
        <v>0</v>
      </c>
      <c r="J127" s="26">
        <f>I89/J89</f>
        <v>0</v>
      </c>
      <c r="K127" s="27">
        <f t="shared" si="35"/>
        <v>0</v>
      </c>
    </row>
    <row r="128" spans="5:12" ht="27" thickBot="1">
      <c r="E128" s="8" t="s">
        <v>4</v>
      </c>
      <c r="F128" s="18">
        <f t="shared" si="31"/>
        <v>0</v>
      </c>
      <c r="G128" s="19">
        <f t="shared" si="32"/>
        <v>1</v>
      </c>
      <c r="H128" s="13">
        <v>11</v>
      </c>
      <c r="I128" s="35">
        <f t="shared" si="33"/>
        <v>1.0909090909090908</v>
      </c>
      <c r="J128" s="26">
        <f t="shared" si="34"/>
        <v>7.6873798846893021E-3</v>
      </c>
      <c r="K128" s="27">
        <f t="shared" si="35"/>
        <v>0</v>
      </c>
    </row>
    <row r="129" spans="5:11" ht="27" thickBot="1">
      <c r="E129" s="8" t="s">
        <v>5</v>
      </c>
      <c r="F129" s="18">
        <f t="shared" si="31"/>
        <v>0</v>
      </c>
      <c r="G129" s="19">
        <f t="shared" si="32"/>
        <v>1</v>
      </c>
      <c r="H129" s="13">
        <v>3</v>
      </c>
      <c r="I129" s="35">
        <f t="shared" si="33"/>
        <v>0</v>
      </c>
      <c r="J129" s="26">
        <f t="shared" si="34"/>
        <v>0</v>
      </c>
      <c r="K129" s="27">
        <f t="shared" si="35"/>
        <v>0</v>
      </c>
    </row>
    <row r="130" spans="5:11" ht="27" thickBot="1">
      <c r="E130" s="8" t="s">
        <v>6</v>
      </c>
      <c r="F130" s="18">
        <f t="shared" si="31"/>
        <v>0</v>
      </c>
      <c r="G130" s="19">
        <f t="shared" si="32"/>
        <v>0.8571428571428571</v>
      </c>
      <c r="H130" s="13">
        <v>7</v>
      </c>
      <c r="I130" s="35">
        <f t="shared" si="33"/>
        <v>1.2857142857142858</v>
      </c>
      <c r="J130" s="26">
        <f t="shared" si="34"/>
        <v>1.7928286852589643E-2</v>
      </c>
      <c r="K130" s="27">
        <f t="shared" si="35"/>
        <v>0</v>
      </c>
    </row>
    <row r="131" spans="5:11" ht="27" thickBot="1">
      <c r="E131" s="9" t="s">
        <v>11</v>
      </c>
      <c r="F131" s="18">
        <f t="shared" si="31"/>
        <v>0</v>
      </c>
      <c r="G131" s="19">
        <f t="shared" si="32"/>
        <v>1</v>
      </c>
      <c r="H131" s="13">
        <v>1</v>
      </c>
      <c r="I131" s="35">
        <f t="shared" si="33"/>
        <v>1</v>
      </c>
      <c r="J131" s="26">
        <f t="shared" si="34"/>
        <v>7.246376811594203E-3</v>
      </c>
      <c r="K131" s="27">
        <f t="shared" si="35"/>
        <v>0</v>
      </c>
    </row>
    <row r="132" spans="5:11" ht="26">
      <c r="E132" s="9" t="s">
        <v>12</v>
      </c>
      <c r="F132" s="18">
        <f t="shared" si="31"/>
        <v>0</v>
      </c>
      <c r="G132" s="19">
        <f t="shared" si="32"/>
        <v>1</v>
      </c>
      <c r="H132" s="13">
        <v>13</v>
      </c>
      <c r="I132" s="35">
        <f t="shared" si="33"/>
        <v>0.15384615384615385</v>
      </c>
      <c r="J132" s="26">
        <f>I94/J94</f>
        <v>1.0828370330265296E-3</v>
      </c>
      <c r="K132" s="27">
        <f t="shared" si="35"/>
        <v>0</v>
      </c>
    </row>
    <row r="133" spans="5:11" ht="26">
      <c r="E133" s="4" t="s">
        <v>10</v>
      </c>
      <c r="F133" s="20">
        <f t="shared" si="31"/>
        <v>3.9215686274509803E-2</v>
      </c>
      <c r="G133" s="20">
        <f>G95/H95</f>
        <v>0.94117647058823528</v>
      </c>
      <c r="H133" s="14">
        <f>SUM(H125:H132)</f>
        <v>51</v>
      </c>
      <c r="I133" s="21">
        <f>I95/H95</f>
        <v>0.52941176470588236</v>
      </c>
      <c r="J133" s="36">
        <f>I95/J95</f>
        <v>3.9606865189966258E-3</v>
      </c>
      <c r="K133" s="36">
        <f>K95/J95</f>
        <v>6.7478362916238814E-3</v>
      </c>
    </row>
    <row r="140" spans="5:11" ht="38" thickBot="1">
      <c r="E140" s="51" t="s">
        <v>22</v>
      </c>
      <c r="F140" s="51"/>
      <c r="G140" s="51"/>
      <c r="H140" s="51"/>
      <c r="I140" s="51"/>
      <c r="J140" s="51"/>
      <c r="K140" s="51"/>
    </row>
    <row r="141" spans="5:11" ht="32" thickBot="1">
      <c r="E141" s="1" t="s">
        <v>0</v>
      </c>
      <c r="F141" s="2" t="s">
        <v>18</v>
      </c>
      <c r="G141" s="3" t="s">
        <v>19</v>
      </c>
      <c r="H141" s="15" t="s">
        <v>9</v>
      </c>
      <c r="I141" s="24" t="s">
        <v>21</v>
      </c>
      <c r="J141" s="15" t="s">
        <v>25</v>
      </c>
      <c r="K141" s="25" t="s">
        <v>28</v>
      </c>
    </row>
    <row r="142" spans="5:11" ht="27" thickBot="1">
      <c r="E142" s="8" t="s">
        <v>1</v>
      </c>
      <c r="F142" s="18">
        <f>F105/H105</f>
        <v>0.5</v>
      </c>
      <c r="G142" s="19">
        <f>G105/H105</f>
        <v>0.5</v>
      </c>
      <c r="H142" s="12">
        <v>2</v>
      </c>
      <c r="I142" s="34">
        <f>I105/H105</f>
        <v>0</v>
      </c>
      <c r="J142" s="26">
        <f>I105/J105</f>
        <v>0</v>
      </c>
      <c r="K142" s="27">
        <f>K105/J105</f>
        <v>1.6E-2</v>
      </c>
    </row>
    <row r="143" spans="5:11" ht="27" thickBot="1">
      <c r="E143" s="8" t="s">
        <v>2</v>
      </c>
      <c r="F143" s="18">
        <f t="shared" ref="F143:F150" si="36">F106/H106</f>
        <v>0</v>
      </c>
      <c r="G143" s="19">
        <f t="shared" ref="G143:G150" si="37">G106/H106</f>
        <v>1</v>
      </c>
      <c r="H143" s="13">
        <v>5</v>
      </c>
      <c r="I143" s="35">
        <f t="shared" ref="I143:I150" si="38">I106/H106</f>
        <v>0</v>
      </c>
      <c r="J143" s="26">
        <f t="shared" ref="J143:J149" si="39">I106/J106</f>
        <v>0</v>
      </c>
      <c r="K143" s="27">
        <f t="shared" ref="K143:K149" si="40">K106/J106</f>
        <v>0</v>
      </c>
    </row>
    <row r="144" spans="5:11" ht="27" thickBot="1">
      <c r="E144" s="8" t="s">
        <v>3</v>
      </c>
      <c r="F144" s="18">
        <f t="shared" si="36"/>
        <v>0</v>
      </c>
      <c r="G144" s="19">
        <f t="shared" si="37"/>
        <v>1</v>
      </c>
      <c r="H144" s="13">
        <v>12</v>
      </c>
      <c r="I144" s="35">
        <f t="shared" si="38"/>
        <v>0</v>
      </c>
      <c r="J144" s="26">
        <f t="shared" si="39"/>
        <v>0</v>
      </c>
      <c r="K144" s="27">
        <f t="shared" si="40"/>
        <v>0</v>
      </c>
    </row>
    <row r="145" spans="5:11" ht="27" thickBot="1">
      <c r="E145" s="8" t="s">
        <v>4</v>
      </c>
      <c r="F145" s="18">
        <f t="shared" si="36"/>
        <v>0</v>
      </c>
      <c r="G145" s="19">
        <f t="shared" si="37"/>
        <v>1</v>
      </c>
      <c r="H145" s="13">
        <v>13</v>
      </c>
      <c r="I145" s="35">
        <f t="shared" si="38"/>
        <v>0</v>
      </c>
      <c r="J145" s="26">
        <f t="shared" si="39"/>
        <v>0</v>
      </c>
      <c r="K145" s="27">
        <f t="shared" si="40"/>
        <v>0</v>
      </c>
    </row>
    <row r="146" spans="5:11" ht="27" thickBot="1">
      <c r="E146" s="8" t="s">
        <v>5</v>
      </c>
      <c r="F146" s="18">
        <f t="shared" si="36"/>
        <v>0</v>
      </c>
      <c r="G146" s="19">
        <f t="shared" si="37"/>
        <v>1</v>
      </c>
      <c r="H146" s="13">
        <v>4</v>
      </c>
      <c r="I146" s="35">
        <f t="shared" si="38"/>
        <v>0</v>
      </c>
      <c r="J146" s="26">
        <f t="shared" si="39"/>
        <v>0</v>
      </c>
      <c r="K146" s="27">
        <f t="shared" si="40"/>
        <v>0</v>
      </c>
    </row>
    <row r="147" spans="5:11" ht="27" thickBot="1">
      <c r="E147" s="8" t="s">
        <v>6</v>
      </c>
      <c r="F147" s="18">
        <f t="shared" si="36"/>
        <v>0</v>
      </c>
      <c r="G147" s="19">
        <f t="shared" si="37"/>
        <v>1</v>
      </c>
      <c r="H147" s="13">
        <v>6</v>
      </c>
      <c r="I147" s="35">
        <f t="shared" si="38"/>
        <v>0.5</v>
      </c>
      <c r="J147" s="26">
        <f t="shared" si="39"/>
        <v>1.1673151750972763E-2</v>
      </c>
      <c r="K147" s="27">
        <f t="shared" si="40"/>
        <v>0</v>
      </c>
    </row>
    <row r="148" spans="5:11" ht="27" thickBot="1">
      <c r="E148" s="9" t="s">
        <v>11</v>
      </c>
      <c r="F148" s="18">
        <f t="shared" si="36"/>
        <v>0</v>
      </c>
      <c r="G148" s="19">
        <f t="shared" si="37"/>
        <v>1</v>
      </c>
      <c r="H148" s="13">
        <v>2</v>
      </c>
      <c r="I148" s="35">
        <f t="shared" si="38"/>
        <v>0.5</v>
      </c>
      <c r="J148" s="26">
        <f t="shared" si="39"/>
        <v>3.6101083032490976E-3</v>
      </c>
      <c r="K148" s="27">
        <f t="shared" si="40"/>
        <v>0</v>
      </c>
    </row>
    <row r="149" spans="5:11" ht="26">
      <c r="E149" s="9" t="s">
        <v>12</v>
      </c>
      <c r="F149" s="18">
        <f t="shared" si="36"/>
        <v>0</v>
      </c>
      <c r="G149" s="19">
        <f t="shared" si="37"/>
        <v>1</v>
      </c>
      <c r="H149" s="13">
        <v>20</v>
      </c>
      <c r="I149" s="35">
        <f t="shared" si="38"/>
        <v>0</v>
      </c>
      <c r="J149" s="26">
        <f t="shared" si="39"/>
        <v>0</v>
      </c>
      <c r="K149" s="27">
        <f t="shared" si="40"/>
        <v>0</v>
      </c>
    </row>
    <row r="150" spans="5:11" ht="26">
      <c r="E150" s="4" t="s">
        <v>10</v>
      </c>
      <c r="F150" s="14">
        <f t="shared" si="36"/>
        <v>1.5625E-2</v>
      </c>
      <c r="G150" s="22">
        <f t="shared" si="37"/>
        <v>0.984375</v>
      </c>
      <c r="H150" s="14">
        <f>SUM(H142:H149)</f>
        <v>64</v>
      </c>
      <c r="I150" s="14">
        <f t="shared" si="38"/>
        <v>6.25E-2</v>
      </c>
      <c r="J150" s="14">
        <f>I113/J113</f>
        <v>7.1123755334281653E-4</v>
      </c>
      <c r="K150" s="14">
        <f>K113/J113</f>
        <v>3.5561877667140827E-4</v>
      </c>
    </row>
  </sheetData>
  <mergeCells count="17">
    <mergeCell ref="E1:K1"/>
    <mergeCell ref="E8:K8"/>
    <mergeCell ref="E85:K85"/>
    <mergeCell ref="E103:K103"/>
    <mergeCell ref="E34:K34"/>
    <mergeCell ref="E21:K21"/>
    <mergeCell ref="E22:K22"/>
    <mergeCell ref="E97:K97"/>
    <mergeCell ref="E98:K98"/>
    <mergeCell ref="E24:K24"/>
    <mergeCell ref="E25:K25"/>
    <mergeCell ref="E2:K2"/>
    <mergeCell ref="E100:K100"/>
    <mergeCell ref="E101:K101"/>
    <mergeCell ref="E123:K123"/>
    <mergeCell ref="E140:K140"/>
    <mergeCell ref="E49:K5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Thanakrit Anutrakulchai</dc:creator>
  <cp:lastModifiedBy>Thanakrit Anutrakulchai</cp:lastModifiedBy>
  <dcterms:created xsi:type="dcterms:W3CDTF">2019-10-21T11:11:30Z</dcterms:created>
  <dcterms:modified xsi:type="dcterms:W3CDTF">2019-10-30T16:48:25Z</dcterms:modified>
</cp:coreProperties>
</file>