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32079328b6344858/Masaüstü/KodCalısmalari/Hypance/indicatorlerim/"/>
    </mc:Choice>
  </mc:AlternateContent>
  <xr:revisionPtr revIDLastSave="26" documentId="11_AD4D0BC4A776854ACB15BC32F6D1C8B8693EDF1C" xr6:coauthVersionLast="47" xr6:coauthVersionMax="47" xr10:uidLastSave="{96DB88FB-7624-4EAC-B65C-E393661A8FF6}"/>
  <bookViews>
    <workbookView xWindow="5715" yWindow="3120" windowWidth="14880" windowHeight="7785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1" i="1" l="1"/>
  <c r="I28" i="1"/>
  <c r="I16" i="1"/>
  <c r="G9" i="1"/>
  <c r="G8" i="1"/>
  <c r="G6" i="1"/>
  <c r="I18" i="1"/>
  <c r="I19" i="1" s="1"/>
  <c r="I17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F9" i="1"/>
  <c r="E9" i="1"/>
  <c r="F8" i="1"/>
  <c r="E8" i="1"/>
  <c r="G7" i="1"/>
  <c r="F7" i="1"/>
  <c r="E7" i="1"/>
  <c r="F6" i="1"/>
  <c r="E6" i="1"/>
  <c r="G5" i="1"/>
  <c r="F5" i="1"/>
  <c r="E5" i="1"/>
  <c r="G4" i="1"/>
  <c r="F4" i="1"/>
  <c r="E4" i="1"/>
  <c r="G3" i="1"/>
  <c r="F3" i="1"/>
  <c r="E3" i="1"/>
  <c r="J16" i="1" l="1"/>
  <c r="J17" i="1" s="1"/>
  <c r="H16" i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K16" i="1" l="1"/>
  <c r="L16" i="1"/>
  <c r="K17" i="1"/>
  <c r="J18" i="1"/>
  <c r="L17" i="1"/>
  <c r="N16" i="1" l="1"/>
  <c r="M16" i="1"/>
  <c r="L18" i="1"/>
  <c r="J19" i="1"/>
  <c r="M17" i="1"/>
  <c r="N17" i="1"/>
  <c r="K18" i="1"/>
  <c r="O16" i="1" l="1"/>
  <c r="O17" i="1"/>
  <c r="M18" i="1"/>
  <c r="N18" i="1"/>
  <c r="I20" i="1"/>
  <c r="K19" i="1"/>
  <c r="J20" i="1"/>
  <c r="L19" i="1"/>
  <c r="N19" i="1" l="1"/>
  <c r="M19" i="1"/>
  <c r="I21" i="1"/>
  <c r="K20" i="1"/>
  <c r="O18" i="1"/>
  <c r="L20" i="1"/>
  <c r="J21" i="1"/>
  <c r="O19" i="1" l="1"/>
  <c r="L21" i="1"/>
  <c r="J22" i="1"/>
  <c r="M20" i="1"/>
  <c r="N20" i="1"/>
  <c r="I22" i="1"/>
  <c r="K21" i="1"/>
  <c r="I23" i="1" l="1"/>
  <c r="K22" i="1"/>
  <c r="N21" i="1"/>
  <c r="M21" i="1"/>
  <c r="O20" i="1"/>
  <c r="J23" i="1"/>
  <c r="L22" i="1"/>
  <c r="O21" i="1" l="1"/>
  <c r="J24" i="1"/>
  <c r="L23" i="1"/>
  <c r="N22" i="1"/>
  <c r="M22" i="1"/>
  <c r="K23" i="1"/>
  <c r="I24" i="1"/>
  <c r="O22" i="1" l="1"/>
  <c r="N23" i="1"/>
  <c r="M23" i="1"/>
  <c r="K24" i="1"/>
  <c r="I25" i="1"/>
  <c r="J25" i="1"/>
  <c r="L24" i="1"/>
  <c r="O23" i="1" l="1"/>
  <c r="J26" i="1"/>
  <c r="L25" i="1"/>
  <c r="I26" i="1"/>
  <c r="K25" i="1"/>
  <c r="N24" i="1"/>
  <c r="M24" i="1"/>
  <c r="O24" i="1" s="1"/>
  <c r="M25" i="1" l="1"/>
  <c r="N25" i="1"/>
  <c r="I27" i="1"/>
  <c r="K26" i="1"/>
  <c r="L26" i="1"/>
  <c r="J27" i="1"/>
  <c r="O25" i="1" l="1"/>
  <c r="N26" i="1"/>
  <c r="M26" i="1"/>
  <c r="J28" i="1"/>
  <c r="L27" i="1"/>
  <c r="K27" i="1"/>
  <c r="O26" i="1" l="1"/>
  <c r="L28" i="1"/>
  <c r="J29" i="1"/>
  <c r="N27" i="1"/>
  <c r="M27" i="1"/>
  <c r="K28" i="1"/>
  <c r="I29" i="1"/>
  <c r="O27" i="1" l="1"/>
  <c r="N28" i="1"/>
  <c r="M28" i="1"/>
  <c r="K29" i="1"/>
  <c r="I30" i="1"/>
  <c r="J30" i="1"/>
  <c r="L29" i="1"/>
  <c r="O28" i="1" l="1"/>
  <c r="P28" i="1" s="1"/>
  <c r="N29" i="1"/>
  <c r="M29" i="1"/>
  <c r="L30" i="1"/>
  <c r="J31" i="1"/>
  <c r="L31" i="1" s="1"/>
  <c r="K30" i="1"/>
  <c r="K31" i="1"/>
  <c r="O29" i="1" l="1"/>
  <c r="P29" i="1"/>
  <c r="N31" i="1"/>
  <c r="M31" i="1"/>
  <c r="M30" i="1"/>
  <c r="N30" i="1"/>
  <c r="O31" i="1" l="1"/>
  <c r="O30" i="1"/>
  <c r="P30" i="1" s="1"/>
  <c r="P31" i="1" l="1"/>
</calcChain>
</file>

<file path=xl/sharedStrings.xml><?xml version="1.0" encoding="utf-8"?>
<sst xmlns="http://schemas.openxmlformats.org/spreadsheetml/2006/main" count="15" uniqueCount="15">
  <si>
    <t>High</t>
  </si>
  <si>
    <t>Low</t>
  </si>
  <si>
    <t>Close</t>
  </si>
  <si>
    <t>TR</t>
    <phoneticPr fontId="1" type="noConversion"/>
  </si>
  <si>
    <t>-DM 1</t>
    <phoneticPr fontId="1" type="noConversion"/>
  </si>
  <si>
    <t>TR14</t>
    <phoneticPr fontId="1" type="noConversion"/>
  </si>
  <si>
    <t>+DM14</t>
    <phoneticPr fontId="1" type="noConversion"/>
  </si>
  <si>
    <t>-DM14</t>
    <phoneticPr fontId="1" type="noConversion"/>
  </si>
  <si>
    <t>+DI14</t>
    <phoneticPr fontId="1" type="noConversion"/>
  </si>
  <si>
    <t>-DI14</t>
    <phoneticPr fontId="1" type="noConversion"/>
  </si>
  <si>
    <t>DI 14 Diff</t>
    <phoneticPr fontId="1" type="noConversion"/>
  </si>
  <si>
    <t>DI 14 Sum</t>
    <phoneticPr fontId="1" type="noConversion"/>
  </si>
  <si>
    <t>DX</t>
    <phoneticPr fontId="1" type="noConversion"/>
  </si>
  <si>
    <t>ADX</t>
    <phoneticPr fontId="1" type="noConversion"/>
  </si>
  <si>
    <t>+DM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</si>
</sst>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2" fontId="0" fillId="2" borderId="0" xfId="0" applyNumberFormat="1" applyFill="1"/>
    <xf numFmtId="2" fontId="0" fillId="2" borderId="0" xfId="0" applyNumberFormat="1" applyFill="1" applyAlignment="1">
      <alignment horizontal="center"/>
    </xf>
    <xf numFmtId="2" fontId="0" fillId="2" borderId="1" xfId="0" applyNumberFormat="1" applyFill="1" applyBorder="1"/>
    <xf numFmtId="2" fontId="0" fillId="2" borderId="2" xfId="0" applyNumberFormat="1" applyFill="1" applyBorder="1" applyAlignment="1">
      <alignment horizontal="center"/>
    </xf>
    <xf numFmtId="2" fontId="0" fillId="2" borderId="2" xfId="0" quotePrefix="1" applyNumberFormat="1" applyFill="1" applyBorder="1" applyAlignment="1">
      <alignment horizontal="center"/>
    </xf>
    <xf numFmtId="2" fontId="2" fillId="2" borderId="2" xfId="0" quotePrefix="1" applyNumberFormat="1" applyFont="1" applyFill="1" applyBorder="1" applyAlignment="1">
      <alignment horizontal="center" wrapText="1"/>
    </xf>
    <xf numFmtId="2" fontId="0" fillId="2" borderId="2" xfId="0" applyNumberFormat="1" applyFill="1" applyBorder="1" applyAlignment="1">
      <alignment horizontal="center" wrapText="1"/>
    </xf>
    <xf numFmtId="15" fontId="0" fillId="2" borderId="1" xfId="0" applyNumberFormat="1" applyFill="1" applyBorder="1"/>
    <xf numFmtId="43" fontId="0" fillId="2" borderId="0" xfId="1" applyFont="1" applyFill="1" applyBorder="1" applyAlignment="1">
      <alignment horizontal="center"/>
    </xf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"/>
  <sheetViews>
    <sheetView tabSelected="1" workbookViewId="0">
      <selection activeCell="F4" sqref="F4"/>
    </sheetView>
  </sheetViews>
  <sheetFormatPr defaultRowHeight="15" x14ac:dyDescent="0.25"/>
  <cols>
    <col min="1" max="1" width="10" bestFit="1" customWidth="1"/>
  </cols>
  <sheetData>
    <row r="1" spans="1:16" ht="30" x14ac:dyDescent="0.25">
      <c r="A1" s="3"/>
      <c r="B1" s="4" t="s">
        <v>0</v>
      </c>
      <c r="C1" s="4" t="s">
        <v>1</v>
      </c>
      <c r="D1" s="4" t="s">
        <v>2</v>
      </c>
      <c r="E1" s="4" t="s">
        <v>3</v>
      </c>
      <c r="F1" s="5" t="s">
        <v>14</v>
      </c>
      <c r="G1" s="5" t="s">
        <v>4</v>
      </c>
      <c r="H1" s="4" t="s">
        <v>5</v>
      </c>
      <c r="I1" s="5" t="s">
        <v>6</v>
      </c>
      <c r="J1" s="5" t="s">
        <v>7</v>
      </c>
      <c r="K1" s="6" t="s">
        <v>8</v>
      </c>
      <c r="L1" s="6" t="s">
        <v>9</v>
      </c>
      <c r="M1" s="7" t="s">
        <v>10</v>
      </c>
      <c r="N1" s="7" t="s">
        <v>11</v>
      </c>
      <c r="O1" s="4" t="s">
        <v>12</v>
      </c>
      <c r="P1" s="4" t="s">
        <v>13</v>
      </c>
    </row>
    <row r="2" spans="1:16" x14ac:dyDescent="0.25">
      <c r="A2" s="8">
        <v>40368</v>
      </c>
      <c r="B2" s="2">
        <v>44.5261</v>
      </c>
      <c r="C2" s="2">
        <v>43.977400000000003</v>
      </c>
      <c r="D2" s="2">
        <v>44.516100000000002</v>
      </c>
      <c r="E2" s="9"/>
      <c r="F2" s="2"/>
      <c r="G2" s="2"/>
      <c r="H2" s="2"/>
      <c r="I2" s="2"/>
      <c r="J2" s="2"/>
      <c r="K2" s="1"/>
      <c r="L2" s="1"/>
      <c r="M2" s="1"/>
      <c r="N2" s="1"/>
      <c r="O2" s="1"/>
      <c r="P2" s="1"/>
    </row>
    <row r="3" spans="1:16" x14ac:dyDescent="0.25">
      <c r="A3" s="8">
        <v>40371</v>
      </c>
      <c r="B3" s="2">
        <v>44.925199999999997</v>
      </c>
      <c r="C3" s="2">
        <v>44.356499999999997</v>
      </c>
      <c r="D3" s="2">
        <v>44.645800000000001</v>
      </c>
      <c r="E3" s="9">
        <f t="shared" ref="E3:E31" si="0">MAX(B3-C3,ABS(B3-D2),ABS(C3-D2))</f>
        <v>0.56869999999999976</v>
      </c>
      <c r="F3" s="2">
        <f t="shared" ref="F3:F31" si="1">IF(B3-B2&gt;C2-C3,MAX(B3-B2,0),0)</f>
        <v>0.39909999999999712</v>
      </c>
      <c r="G3" s="2">
        <f t="shared" ref="G3:G31" si="2">IF(C2-C3&gt;B3-B2,MAX(C2-C3,0),0)</f>
        <v>0</v>
      </c>
      <c r="H3" s="2"/>
      <c r="I3" s="2"/>
      <c r="J3" s="2"/>
      <c r="K3" s="1"/>
      <c r="L3" s="1"/>
      <c r="M3" s="1"/>
      <c r="N3" s="1"/>
      <c r="O3" s="1"/>
      <c r="P3" s="1"/>
    </row>
    <row r="4" spans="1:16" x14ac:dyDescent="0.25">
      <c r="A4" s="8">
        <v>40372</v>
      </c>
      <c r="B4" s="2">
        <v>45.394100000000002</v>
      </c>
      <c r="C4" s="2">
        <v>44.695700000000002</v>
      </c>
      <c r="D4" s="2">
        <v>45.224499999999999</v>
      </c>
      <c r="E4" s="9">
        <f t="shared" si="0"/>
        <v>0.74830000000000041</v>
      </c>
      <c r="F4" s="2">
        <f t="shared" si="1"/>
        <v>0.46890000000000498</v>
      </c>
      <c r="G4" s="2">
        <f t="shared" si="2"/>
        <v>0</v>
      </c>
      <c r="H4" s="2"/>
      <c r="I4" s="2"/>
      <c r="J4" s="2"/>
      <c r="K4" s="1"/>
      <c r="L4" s="1"/>
      <c r="M4" s="1"/>
      <c r="N4" s="1"/>
      <c r="O4" s="1"/>
      <c r="P4" s="1"/>
    </row>
    <row r="5" spans="1:16" x14ac:dyDescent="0.25">
      <c r="A5" s="8">
        <v>40373</v>
      </c>
      <c r="B5" s="2">
        <v>45.703400000000002</v>
      </c>
      <c r="C5" s="2">
        <v>45.134700000000002</v>
      </c>
      <c r="D5" s="2">
        <v>45.453899999999997</v>
      </c>
      <c r="E5" s="9">
        <f t="shared" si="0"/>
        <v>0.56869999999999976</v>
      </c>
      <c r="F5" s="2">
        <f t="shared" si="1"/>
        <v>0.30930000000000035</v>
      </c>
      <c r="G5" s="2">
        <f t="shared" si="2"/>
        <v>0</v>
      </c>
      <c r="H5" s="2"/>
      <c r="I5" s="2"/>
      <c r="J5" s="2"/>
      <c r="K5" s="1"/>
      <c r="L5" s="1"/>
      <c r="M5" s="1"/>
      <c r="N5" s="1"/>
      <c r="O5" s="1"/>
      <c r="P5" s="1"/>
    </row>
    <row r="6" spans="1:16" x14ac:dyDescent="0.25">
      <c r="A6" s="8">
        <v>40374</v>
      </c>
      <c r="B6" s="2">
        <v>45.633499999999998</v>
      </c>
      <c r="C6" s="2">
        <v>44.885300000000001</v>
      </c>
      <c r="D6" s="2">
        <v>45.4938</v>
      </c>
      <c r="E6" s="9">
        <f t="shared" si="0"/>
        <v>0.74819999999999709</v>
      </c>
      <c r="F6" s="2">
        <f t="shared" si="1"/>
        <v>0</v>
      </c>
      <c r="G6" s="2">
        <f>IF(C5-C6&gt;B6-B5,MAX(C5-C6,0),0)</f>
        <v>0.2494000000000014</v>
      </c>
      <c r="H6" s="2"/>
      <c r="I6" s="2"/>
      <c r="J6" s="2"/>
      <c r="K6" s="1"/>
      <c r="L6" s="1"/>
      <c r="M6" s="1"/>
      <c r="N6" s="1"/>
      <c r="O6" s="1"/>
      <c r="P6" s="1"/>
    </row>
    <row r="7" spans="1:16" x14ac:dyDescent="0.25">
      <c r="A7" s="8">
        <v>40375</v>
      </c>
      <c r="B7" s="2">
        <v>45.521900000000002</v>
      </c>
      <c r="C7" s="2">
        <v>44.196899999999999</v>
      </c>
      <c r="D7" s="2">
        <v>44.236800000000002</v>
      </c>
      <c r="E7" s="9">
        <f t="shared" si="0"/>
        <v>1.3250000000000028</v>
      </c>
      <c r="F7" s="2">
        <f t="shared" si="1"/>
        <v>0</v>
      </c>
      <c r="G7" s="2">
        <f t="shared" si="2"/>
        <v>0.68840000000000146</v>
      </c>
      <c r="H7" s="2"/>
      <c r="I7" s="2"/>
      <c r="J7" s="2"/>
      <c r="K7" s="1"/>
      <c r="L7" s="1"/>
      <c r="M7" s="1"/>
      <c r="N7" s="1"/>
      <c r="O7" s="1"/>
      <c r="P7" s="1"/>
    </row>
    <row r="8" spans="1:16" x14ac:dyDescent="0.25">
      <c r="A8" s="8">
        <v>40378</v>
      </c>
      <c r="B8" s="2">
        <v>44.7057</v>
      </c>
      <c r="C8" s="2">
        <v>43.997300000000003</v>
      </c>
      <c r="D8" s="2">
        <v>44.615900000000003</v>
      </c>
      <c r="E8" s="9">
        <f t="shared" si="0"/>
        <v>0.70839999999999748</v>
      </c>
      <c r="F8" s="2">
        <f t="shared" si="1"/>
        <v>0</v>
      </c>
      <c r="G8" s="2">
        <f>IF(C7-C8&gt;B8-B7,MAX(C7-C8,0),0)</f>
        <v>0.19959999999999667</v>
      </c>
      <c r="H8" s="2"/>
      <c r="I8" s="2"/>
      <c r="J8" s="2"/>
      <c r="K8" s="1"/>
      <c r="L8" s="1"/>
      <c r="M8" s="1"/>
      <c r="N8" s="1"/>
      <c r="O8" s="1"/>
      <c r="P8" s="1"/>
    </row>
    <row r="9" spans="1:16" x14ac:dyDescent="0.25">
      <c r="A9" s="8">
        <v>40379</v>
      </c>
      <c r="B9" s="2">
        <v>45.154600000000002</v>
      </c>
      <c r="C9" s="2">
        <v>43.757899999999999</v>
      </c>
      <c r="D9" s="2">
        <v>45.154600000000002</v>
      </c>
      <c r="E9" s="9">
        <f t="shared" si="0"/>
        <v>1.3967000000000027</v>
      </c>
      <c r="F9" s="2">
        <f t="shared" si="1"/>
        <v>0.44890000000000185</v>
      </c>
      <c r="G9" s="2">
        <f>IF(C8-C9&gt;B9-B8,MAX(C8-C9,0),0)</f>
        <v>0</v>
      </c>
      <c r="H9" s="2"/>
      <c r="I9" s="2"/>
      <c r="J9" s="2"/>
      <c r="K9" s="1"/>
      <c r="L9" s="1"/>
      <c r="M9" s="1"/>
      <c r="N9" s="1"/>
      <c r="O9" s="1"/>
      <c r="P9" s="1"/>
    </row>
    <row r="10" spans="1:16" x14ac:dyDescent="0.25">
      <c r="A10" s="8">
        <v>40380</v>
      </c>
      <c r="B10" s="2">
        <v>45.653500000000001</v>
      </c>
      <c r="C10" s="2">
        <v>44.456299999999999</v>
      </c>
      <c r="D10" s="2">
        <v>44.536099999999998</v>
      </c>
      <c r="E10" s="9">
        <f t="shared" si="0"/>
        <v>1.1972000000000023</v>
      </c>
      <c r="F10" s="2">
        <f t="shared" si="1"/>
        <v>0.49889999999999901</v>
      </c>
      <c r="G10" s="2">
        <f t="shared" si="2"/>
        <v>0</v>
      </c>
      <c r="H10" s="2"/>
      <c r="I10" s="2"/>
      <c r="J10" s="2"/>
      <c r="K10" s="1"/>
      <c r="L10" s="1"/>
      <c r="M10" s="1"/>
      <c r="N10" s="1"/>
      <c r="O10" s="1"/>
      <c r="P10" s="1"/>
    </row>
    <row r="11" spans="1:16" x14ac:dyDescent="0.25">
      <c r="A11" s="8">
        <v>40381</v>
      </c>
      <c r="B11" s="2">
        <v>45.872999999999998</v>
      </c>
      <c r="C11" s="2">
        <v>45.134700000000002</v>
      </c>
      <c r="D11" s="2">
        <v>45.663499999999999</v>
      </c>
      <c r="E11" s="9">
        <f t="shared" si="0"/>
        <v>1.3369</v>
      </c>
      <c r="F11" s="2">
        <f t="shared" si="1"/>
        <v>0.21949999999999648</v>
      </c>
      <c r="G11" s="2">
        <f t="shared" si="2"/>
        <v>0</v>
      </c>
      <c r="H11" s="2"/>
      <c r="I11" s="2"/>
      <c r="J11" s="2"/>
      <c r="K11" s="1"/>
      <c r="L11" s="1"/>
      <c r="M11" s="1"/>
      <c r="N11" s="1"/>
      <c r="O11" s="1"/>
      <c r="P11" s="1"/>
    </row>
    <row r="12" spans="1:16" x14ac:dyDescent="0.25">
      <c r="A12" s="8">
        <v>40382</v>
      </c>
      <c r="B12" s="2">
        <v>45.992699999999999</v>
      </c>
      <c r="C12" s="2">
        <v>45.2744</v>
      </c>
      <c r="D12" s="2">
        <v>45.952800000000003</v>
      </c>
      <c r="E12" s="9">
        <f t="shared" si="0"/>
        <v>0.71829999999999927</v>
      </c>
      <c r="F12" s="2">
        <f t="shared" si="1"/>
        <v>0.11970000000000169</v>
      </c>
      <c r="G12" s="2">
        <f t="shared" si="2"/>
        <v>0</v>
      </c>
      <c r="H12" s="2"/>
      <c r="I12" s="2"/>
      <c r="J12" s="2"/>
      <c r="K12" s="1"/>
      <c r="L12" s="1"/>
      <c r="M12" s="1"/>
      <c r="N12" s="1"/>
      <c r="O12" s="1"/>
      <c r="P12" s="1"/>
    </row>
    <row r="13" spans="1:16" x14ac:dyDescent="0.25">
      <c r="A13" s="8">
        <v>40385</v>
      </c>
      <c r="B13" s="2">
        <v>46.351799999999997</v>
      </c>
      <c r="C13" s="2">
        <v>45.803100000000001</v>
      </c>
      <c r="D13" s="2">
        <v>46.331899999999997</v>
      </c>
      <c r="E13" s="9">
        <f t="shared" si="0"/>
        <v>0.54869999999999663</v>
      </c>
      <c r="F13" s="2">
        <f t="shared" si="1"/>
        <v>0.35909999999999798</v>
      </c>
      <c r="G13" s="2">
        <f t="shared" si="2"/>
        <v>0</v>
      </c>
      <c r="H13" s="2"/>
      <c r="I13" s="2"/>
      <c r="J13" s="2"/>
      <c r="K13" s="1"/>
      <c r="L13" s="1"/>
      <c r="M13" s="1"/>
      <c r="N13" s="1"/>
      <c r="O13" s="1"/>
      <c r="P13" s="1"/>
    </row>
    <row r="14" spans="1:16" x14ac:dyDescent="0.25">
      <c r="A14" s="8">
        <v>40386</v>
      </c>
      <c r="B14" s="2">
        <v>46.611199999999997</v>
      </c>
      <c r="C14" s="2">
        <v>46.102400000000003</v>
      </c>
      <c r="D14" s="2">
        <v>46.311900000000001</v>
      </c>
      <c r="E14" s="9">
        <f t="shared" si="0"/>
        <v>0.5087999999999937</v>
      </c>
      <c r="F14" s="2">
        <f t="shared" si="1"/>
        <v>0.25939999999999941</v>
      </c>
      <c r="G14" s="2">
        <f t="shared" si="2"/>
        <v>0</v>
      </c>
      <c r="H14" s="2"/>
      <c r="I14" s="2"/>
      <c r="J14" s="2"/>
      <c r="K14" s="1"/>
      <c r="L14" s="1"/>
      <c r="M14" s="1"/>
      <c r="N14" s="1"/>
      <c r="O14" s="1"/>
      <c r="P14" s="1"/>
    </row>
    <row r="15" spans="1:16" x14ac:dyDescent="0.25">
      <c r="A15" s="8">
        <v>40387</v>
      </c>
      <c r="B15" s="2">
        <v>46.471600000000002</v>
      </c>
      <c r="C15" s="2">
        <v>45.773200000000003</v>
      </c>
      <c r="D15" s="2">
        <v>45.942799999999998</v>
      </c>
      <c r="E15" s="9">
        <f t="shared" si="0"/>
        <v>0.69839999999999947</v>
      </c>
      <c r="F15" s="2">
        <f t="shared" si="1"/>
        <v>0</v>
      </c>
      <c r="G15" s="2">
        <f t="shared" si="2"/>
        <v>0.32920000000000016</v>
      </c>
      <c r="H15" s="2"/>
      <c r="I15" s="2"/>
      <c r="J15" s="2"/>
      <c r="K15" s="1"/>
      <c r="L15" s="1"/>
      <c r="M15" s="1"/>
      <c r="N15" s="1"/>
      <c r="O15" s="1"/>
      <c r="P15" s="1"/>
    </row>
    <row r="16" spans="1:16" x14ac:dyDescent="0.25">
      <c r="A16" s="8">
        <v>40388</v>
      </c>
      <c r="B16" s="2">
        <v>46.302</v>
      </c>
      <c r="C16" s="2">
        <v>45.1447</v>
      </c>
      <c r="D16" s="2">
        <v>45.6036</v>
      </c>
      <c r="E16" s="9">
        <f t="shared" si="0"/>
        <v>1.1572999999999993</v>
      </c>
      <c r="F16" s="2">
        <f t="shared" si="1"/>
        <v>0</v>
      </c>
      <c r="G16" s="2">
        <f t="shared" si="2"/>
        <v>0.6285000000000025</v>
      </c>
      <c r="H16" s="2">
        <f>SUM(E3:E16)</f>
        <v>12.229599999999991</v>
      </c>
      <c r="I16" s="2">
        <f>SUM(F3:F16)</f>
        <v>3.0827999999999989</v>
      </c>
      <c r="J16" s="2">
        <f>SUM(G3:G16)</f>
        <v>2.0951000000000022</v>
      </c>
      <c r="K16" s="1">
        <f t="shared" ref="K16:K31" si="3">(100*(I16/H16))</f>
        <v>25.207692810885074</v>
      </c>
      <c r="L16" s="1">
        <f t="shared" ref="L16:L31" si="4">(100*(J16/H16))</f>
        <v>17.13138614509063</v>
      </c>
      <c r="M16" s="1">
        <f t="shared" ref="M16:M31" si="5">ABS(K16-L16)</f>
        <v>8.0763066657944442</v>
      </c>
      <c r="N16" s="1">
        <f t="shared" ref="N16:N31" si="6">K16+L16</f>
        <v>42.339078955975708</v>
      </c>
      <c r="O16" s="1">
        <f t="shared" ref="O16:O31" si="7">(100*(M16/N16))</f>
        <v>19.075300797620585</v>
      </c>
      <c r="P16" s="1"/>
    </row>
    <row r="17" spans="1:16" x14ac:dyDescent="0.25">
      <c r="A17" s="8">
        <v>40389</v>
      </c>
      <c r="B17" s="2">
        <v>45.982700000000001</v>
      </c>
      <c r="C17" s="2">
        <v>44.9651</v>
      </c>
      <c r="D17" s="2">
        <v>45.703400000000002</v>
      </c>
      <c r="E17" s="9">
        <f t="shared" si="0"/>
        <v>1.0176000000000016</v>
      </c>
      <c r="F17" s="2">
        <f t="shared" si="1"/>
        <v>0</v>
      </c>
      <c r="G17" s="2">
        <f t="shared" si="2"/>
        <v>0.17960000000000065</v>
      </c>
      <c r="H17" s="2">
        <f>H16-(H16/14)+E17</f>
        <v>12.373657142857136</v>
      </c>
      <c r="I17" s="2">
        <f>I16-(I16/14)+F17</f>
        <v>2.8625999999999991</v>
      </c>
      <c r="J17" s="2">
        <f>J16-(J16/14)+G17</f>
        <v>2.1250500000000025</v>
      </c>
      <c r="K17" s="1">
        <f t="shared" si="3"/>
        <v>23.134631636795223</v>
      </c>
      <c r="L17" s="1">
        <f t="shared" si="4"/>
        <v>17.173984824904551</v>
      </c>
      <c r="M17" s="1">
        <f t="shared" si="5"/>
        <v>5.9606468118906726</v>
      </c>
      <c r="N17" s="1">
        <f t="shared" si="6"/>
        <v>40.308616461699771</v>
      </c>
      <c r="O17" s="1">
        <f t="shared" si="7"/>
        <v>14.787525187212339</v>
      </c>
      <c r="P17" s="1"/>
    </row>
    <row r="18" spans="1:16" x14ac:dyDescent="0.25">
      <c r="A18" s="8">
        <v>40392</v>
      </c>
      <c r="B18" s="2">
        <v>46.681100000000001</v>
      </c>
      <c r="C18" s="2">
        <v>46.102499999999999</v>
      </c>
      <c r="D18" s="2">
        <v>46.561399999999999</v>
      </c>
      <c r="E18" s="9">
        <f t="shared" si="0"/>
        <v>0.97769999999999868</v>
      </c>
      <c r="F18" s="2">
        <f t="shared" si="1"/>
        <v>0.69839999999999947</v>
      </c>
      <c r="G18" s="2">
        <f t="shared" si="2"/>
        <v>0</v>
      </c>
      <c r="H18" s="2">
        <f t="shared" ref="H18:J31" si="8">H17-(H17/14)+E18</f>
        <v>12.46752448979591</v>
      </c>
      <c r="I18" s="2">
        <f>I17-(I17/14)+F18</f>
        <v>3.3565285714285702</v>
      </c>
      <c r="J18" s="2">
        <f t="shared" si="8"/>
        <v>1.9732607142857166</v>
      </c>
      <c r="K18" s="1">
        <f t="shared" si="3"/>
        <v>26.922173476986011</v>
      </c>
      <c r="L18" s="1">
        <f t="shared" si="4"/>
        <v>15.827205440027321</v>
      </c>
      <c r="M18" s="1">
        <f t="shared" si="5"/>
        <v>11.09496803695869</v>
      </c>
      <c r="N18" s="1">
        <f t="shared" si="6"/>
        <v>42.749378917013331</v>
      </c>
      <c r="O18" s="1">
        <f t="shared" si="7"/>
        <v>25.953518666310099</v>
      </c>
      <c r="P18" s="1"/>
    </row>
    <row r="19" spans="1:16" x14ac:dyDescent="0.25">
      <c r="A19" s="8">
        <v>40393</v>
      </c>
      <c r="B19" s="2">
        <v>46.591299999999997</v>
      </c>
      <c r="C19" s="2">
        <v>46.142299999999999</v>
      </c>
      <c r="D19" s="2">
        <v>46.361800000000002</v>
      </c>
      <c r="E19" s="9">
        <f t="shared" si="0"/>
        <v>0.44899999999999807</v>
      </c>
      <c r="F19" s="2">
        <f t="shared" si="1"/>
        <v>0</v>
      </c>
      <c r="G19" s="2">
        <f t="shared" si="2"/>
        <v>0</v>
      </c>
      <c r="H19" s="2">
        <f t="shared" si="8"/>
        <v>12.025987026239058</v>
      </c>
      <c r="I19" s="2">
        <f>I18-(I18/14)+F19</f>
        <v>3.1167765306122437</v>
      </c>
      <c r="J19" s="2">
        <f t="shared" si="8"/>
        <v>1.8323135204081653</v>
      </c>
      <c r="K19" s="1">
        <f t="shared" si="3"/>
        <v>25.917012248656711</v>
      </c>
      <c r="L19" s="1">
        <f t="shared" si="4"/>
        <v>15.236283861027855</v>
      </c>
      <c r="M19" s="1">
        <f t="shared" si="5"/>
        <v>10.680728387628855</v>
      </c>
      <c r="N19" s="1">
        <f t="shared" si="6"/>
        <v>41.153296109684568</v>
      </c>
      <c r="O19" s="1">
        <f t="shared" si="7"/>
        <v>25.953518666310103</v>
      </c>
      <c r="P19" s="1"/>
    </row>
    <row r="20" spans="1:16" x14ac:dyDescent="0.25">
      <c r="A20" s="8">
        <v>40394</v>
      </c>
      <c r="B20" s="2">
        <v>46.880600000000001</v>
      </c>
      <c r="C20" s="2">
        <v>46.391800000000003</v>
      </c>
      <c r="D20" s="2">
        <v>46.828699999999998</v>
      </c>
      <c r="E20" s="9">
        <f t="shared" si="0"/>
        <v>0.51879999999999882</v>
      </c>
      <c r="F20" s="2">
        <f t="shared" si="1"/>
        <v>0.28930000000000433</v>
      </c>
      <c r="G20" s="2">
        <f t="shared" si="2"/>
        <v>0</v>
      </c>
      <c r="H20" s="2">
        <f t="shared" si="8"/>
        <v>11.685787952936266</v>
      </c>
      <c r="I20" s="2">
        <f t="shared" si="8"/>
        <v>3.1834496355685165</v>
      </c>
      <c r="J20" s="2">
        <f t="shared" si="8"/>
        <v>1.7014339832361536</v>
      </c>
      <c r="K20" s="1">
        <f t="shared" si="3"/>
        <v>27.242062310129604</v>
      </c>
      <c r="L20" s="1">
        <f t="shared" si="4"/>
        <v>14.559856725867061</v>
      </c>
      <c r="M20" s="1">
        <f t="shared" si="5"/>
        <v>12.682205584262544</v>
      </c>
      <c r="N20" s="1">
        <f t="shared" si="6"/>
        <v>41.801919035996661</v>
      </c>
      <c r="O20" s="1">
        <f t="shared" si="7"/>
        <v>30.338811893639583</v>
      </c>
      <c r="P20" s="1"/>
    </row>
    <row r="21" spans="1:16" x14ac:dyDescent="0.25">
      <c r="A21" s="8">
        <v>40395</v>
      </c>
      <c r="B21" s="2">
        <v>46.8108</v>
      </c>
      <c r="C21" s="2">
        <v>46.411700000000003</v>
      </c>
      <c r="D21" s="2">
        <v>46.720999999999997</v>
      </c>
      <c r="E21" s="9">
        <f t="shared" si="0"/>
        <v>0.41699999999999449</v>
      </c>
      <c r="F21" s="2">
        <f t="shared" si="1"/>
        <v>0</v>
      </c>
      <c r="G21" s="2">
        <f t="shared" si="2"/>
        <v>0</v>
      </c>
      <c r="H21" s="2">
        <f t="shared" si="8"/>
        <v>11.268088813440814</v>
      </c>
      <c r="I21" s="2">
        <f t="shared" si="8"/>
        <v>2.956060375885051</v>
      </c>
      <c r="J21" s="2">
        <f t="shared" si="8"/>
        <v>1.5799029844335712</v>
      </c>
      <c r="K21" s="1">
        <f t="shared" si="3"/>
        <v>26.233910868354176</v>
      </c>
      <c r="L21" s="1">
        <f t="shared" si="4"/>
        <v>14.021037734003567</v>
      </c>
      <c r="M21" s="1">
        <f t="shared" si="5"/>
        <v>12.212873134350609</v>
      </c>
      <c r="N21" s="1">
        <f t="shared" si="6"/>
        <v>40.254948602357743</v>
      </c>
      <c r="O21" s="1">
        <f t="shared" si="7"/>
        <v>30.338811893639576</v>
      </c>
      <c r="P21" s="1"/>
    </row>
    <row r="22" spans="1:16" x14ac:dyDescent="0.25">
      <c r="A22" s="8">
        <v>40396</v>
      </c>
      <c r="B22" s="2">
        <v>46.740900000000003</v>
      </c>
      <c r="C22" s="2">
        <v>45.942799999999998</v>
      </c>
      <c r="D22" s="2">
        <v>46.6511</v>
      </c>
      <c r="E22" s="9">
        <f t="shared" si="0"/>
        <v>0.79810000000000514</v>
      </c>
      <c r="F22" s="2">
        <f t="shared" si="1"/>
        <v>0</v>
      </c>
      <c r="G22" s="2">
        <f t="shared" si="2"/>
        <v>0.46890000000000498</v>
      </c>
      <c r="H22" s="2">
        <f t="shared" si="8"/>
        <v>11.261325326766475</v>
      </c>
      <c r="I22" s="2">
        <f t="shared" si="8"/>
        <v>2.7449132061789761</v>
      </c>
      <c r="J22" s="2">
        <f t="shared" si="8"/>
        <v>1.9359527712597497</v>
      </c>
      <c r="K22" s="1">
        <f t="shared" si="3"/>
        <v>24.374690602843437</v>
      </c>
      <c r="L22" s="1">
        <f t="shared" si="4"/>
        <v>17.19116280797147</v>
      </c>
      <c r="M22" s="1">
        <f t="shared" si="5"/>
        <v>7.1835277948719671</v>
      </c>
      <c r="N22" s="1">
        <f t="shared" si="6"/>
        <v>41.56585341081491</v>
      </c>
      <c r="O22" s="1">
        <f t="shared" si="7"/>
        <v>17.28228150129333</v>
      </c>
      <c r="P22" s="1"/>
    </row>
    <row r="23" spans="1:16" x14ac:dyDescent="0.25">
      <c r="A23" s="8">
        <v>40399</v>
      </c>
      <c r="B23" s="2">
        <v>47.080100000000002</v>
      </c>
      <c r="C23" s="2">
        <v>46.681100000000001</v>
      </c>
      <c r="D23" s="2">
        <v>46.970399999999998</v>
      </c>
      <c r="E23" s="9">
        <f t="shared" si="0"/>
        <v>0.42900000000000205</v>
      </c>
      <c r="F23" s="2">
        <f t="shared" si="1"/>
        <v>0.33919999999999817</v>
      </c>
      <c r="G23" s="2">
        <f t="shared" si="2"/>
        <v>0</v>
      </c>
      <c r="H23" s="2">
        <f t="shared" si="8"/>
        <v>10.885944946283157</v>
      </c>
      <c r="I23" s="2">
        <f t="shared" si="8"/>
        <v>2.88804797716619</v>
      </c>
      <c r="J23" s="2">
        <f t="shared" si="8"/>
        <v>1.7976704304554818</v>
      </c>
      <c r="K23" s="1">
        <f t="shared" si="3"/>
        <v>26.530062308943336</v>
      </c>
      <c r="L23" s="1">
        <f t="shared" si="4"/>
        <v>16.513682912472099</v>
      </c>
      <c r="M23" s="1">
        <f t="shared" si="5"/>
        <v>10.016379396471237</v>
      </c>
      <c r="N23" s="1">
        <f t="shared" si="6"/>
        <v>43.043745221415435</v>
      </c>
      <c r="O23" s="1">
        <f t="shared" si="7"/>
        <v>23.27023205101543</v>
      </c>
      <c r="P23" s="1"/>
    </row>
    <row r="24" spans="1:16" x14ac:dyDescent="0.25">
      <c r="A24" s="8">
        <v>40400</v>
      </c>
      <c r="B24" s="2">
        <v>46.840699999999998</v>
      </c>
      <c r="C24" s="2">
        <v>46.1723</v>
      </c>
      <c r="D24" s="2">
        <v>46.563899999999997</v>
      </c>
      <c r="E24" s="9">
        <f t="shared" si="0"/>
        <v>0.79809999999999803</v>
      </c>
      <c r="F24" s="2">
        <f t="shared" si="1"/>
        <v>0</v>
      </c>
      <c r="G24" s="2">
        <f t="shared" si="2"/>
        <v>0.50880000000000081</v>
      </c>
      <c r="H24" s="2">
        <f t="shared" si="8"/>
        <v>10.906477450120072</v>
      </c>
      <c r="I24" s="2">
        <f t="shared" si="8"/>
        <v>2.6817588359400335</v>
      </c>
      <c r="J24" s="2">
        <f t="shared" si="8"/>
        <v>2.1780653997086628</v>
      </c>
      <c r="K24" s="1">
        <f t="shared" si="3"/>
        <v>24.588679967522506</v>
      </c>
      <c r="L24" s="1">
        <f t="shared" si="4"/>
        <v>19.970383743696125</v>
      </c>
      <c r="M24" s="1">
        <f t="shared" si="5"/>
        <v>4.6182962238263805</v>
      </c>
      <c r="N24" s="1">
        <f t="shared" si="6"/>
        <v>44.559063711218627</v>
      </c>
      <c r="O24" s="1">
        <f t="shared" si="7"/>
        <v>10.364437308999456</v>
      </c>
      <c r="P24" s="1"/>
    </row>
    <row r="25" spans="1:16" x14ac:dyDescent="0.25">
      <c r="A25" s="8">
        <v>40401</v>
      </c>
      <c r="B25" s="2">
        <v>45.813099999999999</v>
      </c>
      <c r="C25" s="2">
        <v>45.104799999999997</v>
      </c>
      <c r="D25" s="2">
        <v>45.2943</v>
      </c>
      <c r="E25" s="9">
        <f t="shared" si="0"/>
        <v>1.4590999999999994</v>
      </c>
      <c r="F25" s="2">
        <f t="shared" si="1"/>
        <v>0</v>
      </c>
      <c r="G25" s="2">
        <f t="shared" si="2"/>
        <v>1.0675000000000026</v>
      </c>
      <c r="H25" s="2">
        <f t="shared" si="8"/>
        <v>11.586543346540067</v>
      </c>
      <c r="I25" s="2">
        <f t="shared" si="8"/>
        <v>2.4902046333728882</v>
      </c>
      <c r="J25" s="2">
        <f t="shared" si="8"/>
        <v>3.0899892997294751</v>
      </c>
      <c r="K25" s="1">
        <f t="shared" si="3"/>
        <v>21.492213500556268</v>
      </c>
      <c r="L25" s="1">
        <f t="shared" si="4"/>
        <v>26.668776073341988</v>
      </c>
      <c r="M25" s="1">
        <f t="shared" si="5"/>
        <v>5.1765625727857199</v>
      </c>
      <c r="N25" s="1">
        <f t="shared" si="6"/>
        <v>48.160989573898256</v>
      </c>
      <c r="O25" s="1">
        <f t="shared" si="7"/>
        <v>10.748455583211799</v>
      </c>
      <c r="P25" s="1"/>
    </row>
    <row r="26" spans="1:16" x14ac:dyDescent="0.25">
      <c r="A26" s="8">
        <v>40402</v>
      </c>
      <c r="B26" s="2">
        <v>45.134700000000002</v>
      </c>
      <c r="C26" s="2">
        <v>44.346499999999999</v>
      </c>
      <c r="D26" s="2">
        <v>44.935200000000002</v>
      </c>
      <c r="E26" s="9">
        <f t="shared" si="0"/>
        <v>0.94780000000000086</v>
      </c>
      <c r="F26" s="2">
        <f t="shared" si="1"/>
        <v>0</v>
      </c>
      <c r="G26" s="2">
        <f t="shared" si="2"/>
        <v>0.75829999999999842</v>
      </c>
      <c r="H26" s="2">
        <f t="shared" si="8"/>
        <v>11.706733107501492</v>
      </c>
      <c r="I26" s="2">
        <f t="shared" si="8"/>
        <v>2.3123328738462532</v>
      </c>
      <c r="J26" s="2">
        <f t="shared" si="8"/>
        <v>3.6275757783202254</v>
      </c>
      <c r="K26" s="1">
        <f t="shared" si="3"/>
        <v>19.752161876523402</v>
      </c>
      <c r="L26" s="1">
        <f t="shared" si="4"/>
        <v>30.98708875489552</v>
      </c>
      <c r="M26" s="1">
        <f t="shared" si="5"/>
        <v>11.234926878372118</v>
      </c>
      <c r="N26" s="1">
        <f t="shared" si="6"/>
        <v>50.739250631418926</v>
      </c>
      <c r="O26" s="1">
        <f t="shared" si="7"/>
        <v>22.142476955336011</v>
      </c>
      <c r="P26" s="1"/>
    </row>
    <row r="27" spans="1:16" x14ac:dyDescent="0.25">
      <c r="A27" s="8">
        <v>40403</v>
      </c>
      <c r="B27" s="2">
        <v>44.955100000000002</v>
      </c>
      <c r="C27" s="2">
        <v>44.605899999999998</v>
      </c>
      <c r="D27" s="2">
        <v>44.615900000000003</v>
      </c>
      <c r="E27" s="9">
        <f t="shared" si="0"/>
        <v>0.34920000000000329</v>
      </c>
      <c r="F27" s="2">
        <f t="shared" si="1"/>
        <v>0</v>
      </c>
      <c r="G27" s="2">
        <f t="shared" si="2"/>
        <v>0</v>
      </c>
      <c r="H27" s="2">
        <f t="shared" si="8"/>
        <v>11.219737885537103</v>
      </c>
      <c r="I27" s="2">
        <f t="shared" si="8"/>
        <v>2.1471662400000922</v>
      </c>
      <c r="J27" s="2">
        <f t="shared" si="8"/>
        <v>3.3684632227259237</v>
      </c>
      <c r="K27" s="1">
        <f t="shared" si="3"/>
        <v>19.137401086418556</v>
      </c>
      <c r="L27" s="1">
        <f t="shared" si="4"/>
        <v>30.02265522680409</v>
      </c>
      <c r="M27" s="1">
        <f t="shared" si="5"/>
        <v>10.885254140385534</v>
      </c>
      <c r="N27" s="1">
        <f t="shared" si="6"/>
        <v>49.160056313222647</v>
      </c>
      <c r="O27" s="1">
        <f t="shared" si="7"/>
        <v>22.142476955336019</v>
      </c>
      <c r="P27" s="1"/>
    </row>
    <row r="28" spans="1:16" x14ac:dyDescent="0.25">
      <c r="A28" s="8">
        <v>40406</v>
      </c>
      <c r="B28" s="2">
        <v>45.005000000000003</v>
      </c>
      <c r="C28" s="2">
        <v>44.196899999999999</v>
      </c>
      <c r="D28" s="2">
        <v>44.695700000000002</v>
      </c>
      <c r="E28" s="9">
        <f t="shared" si="0"/>
        <v>0.80810000000000315</v>
      </c>
      <c r="F28" s="2">
        <f t="shared" si="1"/>
        <v>0</v>
      </c>
      <c r="G28" s="2">
        <f t="shared" si="2"/>
        <v>0.40899999999999892</v>
      </c>
      <c r="H28" s="2">
        <f t="shared" si="8"/>
        <v>11.226428036570171</v>
      </c>
      <c r="I28" s="2">
        <f>I27-(I27/14)+F28</f>
        <v>1.9937972228572285</v>
      </c>
      <c r="J28" s="2">
        <f t="shared" si="8"/>
        <v>3.5368587068169282</v>
      </c>
      <c r="K28" s="1">
        <f t="shared" si="3"/>
        <v>17.759853947866759</v>
      </c>
      <c r="L28" s="1">
        <f t="shared" si="4"/>
        <v>31.504755522376175</v>
      </c>
      <c r="M28" s="1">
        <f t="shared" si="5"/>
        <v>13.744901574509417</v>
      </c>
      <c r="N28" s="1">
        <f t="shared" si="6"/>
        <v>49.264609470242931</v>
      </c>
      <c r="O28" s="1">
        <f t="shared" si="7"/>
        <v>27.900153319619196</v>
      </c>
      <c r="P28" s="1">
        <f>AVERAGE(O15:O28)</f>
        <v>21.561384675349505</v>
      </c>
    </row>
    <row r="29" spans="1:16" x14ac:dyDescent="0.25">
      <c r="A29" s="8">
        <v>40407</v>
      </c>
      <c r="B29" s="2">
        <v>45.673400000000001</v>
      </c>
      <c r="C29" s="2">
        <v>44.925199999999997</v>
      </c>
      <c r="D29" s="2">
        <v>45.266399999999997</v>
      </c>
      <c r="E29" s="9">
        <f t="shared" si="0"/>
        <v>0.97769999999999868</v>
      </c>
      <c r="F29" s="2">
        <f t="shared" si="1"/>
        <v>0.66839999999999833</v>
      </c>
      <c r="G29" s="2">
        <f t="shared" si="2"/>
        <v>0</v>
      </c>
      <c r="H29" s="2">
        <f t="shared" si="8"/>
        <v>11.4022403196723</v>
      </c>
      <c r="I29" s="2">
        <f t="shared" si="8"/>
        <v>2.519783135510282</v>
      </c>
      <c r="J29" s="2">
        <f t="shared" si="8"/>
        <v>3.2842259420442903</v>
      </c>
      <c r="K29" s="1">
        <f t="shared" si="3"/>
        <v>22.099017954944316</v>
      </c>
      <c r="L29" s="1">
        <f t="shared" si="4"/>
        <v>28.803339080461328</v>
      </c>
      <c r="M29" s="1">
        <f t="shared" si="5"/>
        <v>6.7043211255170121</v>
      </c>
      <c r="N29" s="1">
        <f t="shared" si="6"/>
        <v>50.902357035405643</v>
      </c>
      <c r="O29" s="1">
        <f t="shared" si="7"/>
        <v>13.170944364823331</v>
      </c>
      <c r="P29" s="1">
        <f>((P28*13)+O29)/14</f>
        <v>20.962067510311922</v>
      </c>
    </row>
    <row r="30" spans="1:16" x14ac:dyDescent="0.25">
      <c r="A30" s="8">
        <v>40408</v>
      </c>
      <c r="B30" s="2">
        <v>45.713299999999997</v>
      </c>
      <c r="C30" s="2">
        <v>45.005000000000003</v>
      </c>
      <c r="D30" s="2">
        <v>45.444000000000003</v>
      </c>
      <c r="E30" s="9">
        <f t="shared" si="0"/>
        <v>0.70829999999999416</v>
      </c>
      <c r="F30" s="2">
        <f t="shared" si="1"/>
        <v>3.9899999999995828E-2</v>
      </c>
      <c r="G30" s="2">
        <f t="shared" si="2"/>
        <v>0</v>
      </c>
      <c r="H30" s="2">
        <f t="shared" si="8"/>
        <v>11.296094582552843</v>
      </c>
      <c r="I30" s="2">
        <f t="shared" si="8"/>
        <v>2.3796986258309718</v>
      </c>
      <c r="J30" s="2">
        <f t="shared" si="8"/>
        <v>3.0496383747554123</v>
      </c>
      <c r="K30" s="1">
        <f t="shared" si="3"/>
        <v>21.066560734242501</v>
      </c>
      <c r="L30" s="1">
        <f t="shared" si="4"/>
        <v>26.997280807702072</v>
      </c>
      <c r="M30" s="1">
        <f t="shared" si="5"/>
        <v>5.9307200734595718</v>
      </c>
      <c r="N30" s="1">
        <f t="shared" si="6"/>
        <v>48.063841541944569</v>
      </c>
      <c r="O30" s="1">
        <f t="shared" si="7"/>
        <v>12.339255213888645</v>
      </c>
      <c r="P30" s="1">
        <f>((P29*13)+O30)/14</f>
        <v>20.346152346281688</v>
      </c>
    </row>
    <row r="31" spans="1:16" x14ac:dyDescent="0.25">
      <c r="A31" s="8">
        <v>40409</v>
      </c>
      <c r="B31" s="2">
        <v>45.354199999999999</v>
      </c>
      <c r="C31" s="2">
        <v>44.456299999999999</v>
      </c>
      <c r="D31" s="2">
        <v>44.755600000000001</v>
      </c>
      <c r="E31" s="9">
        <f t="shared" si="0"/>
        <v>0.9877000000000038</v>
      </c>
      <c r="F31" s="2">
        <f t="shared" si="1"/>
        <v>0</v>
      </c>
      <c r="G31" s="2">
        <f t="shared" si="2"/>
        <v>0.54870000000000374</v>
      </c>
      <c r="H31" s="2">
        <f t="shared" si="8"/>
        <v>11.476930683799072</v>
      </c>
      <c r="I31" s="2">
        <f>I30-(I30/14)+F31</f>
        <v>2.2097201525573311</v>
      </c>
      <c r="J31" s="2">
        <f t="shared" si="8"/>
        <v>3.3805070622728866</v>
      </c>
      <c r="K31" s="1">
        <f t="shared" si="3"/>
        <v>19.253581061324958</v>
      </c>
      <c r="L31" s="1">
        <f t="shared" si="4"/>
        <v>29.45480072511754</v>
      </c>
      <c r="M31" s="1">
        <f t="shared" si="5"/>
        <v>10.201219663792582</v>
      </c>
      <c r="N31" s="1">
        <f t="shared" si="6"/>
        <v>48.708381786442501</v>
      </c>
      <c r="O31" s="1">
        <f t="shared" si="7"/>
        <v>20.94345837338409</v>
      </c>
      <c r="P31" s="1">
        <f>((P30*13)+O31)/14</f>
        <v>20.388817062503286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Bahar Karakaya</dc:creator>
  <cp:lastModifiedBy>Bahar Karakaya</cp:lastModifiedBy>
  <dcterms:created xsi:type="dcterms:W3CDTF">2015-06-05T18:19:34Z</dcterms:created>
  <dcterms:modified xsi:type="dcterms:W3CDTF">2022-12-30T19:09:29Z</dcterms:modified>
</cp:coreProperties>
</file>