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785" windowHeight="12840" tabRatio="500" activeTab="1"/>
  </bookViews>
  <sheets>
    <sheet name="Product Backlog" sheetId="1" r:id="rId1"/>
    <sheet name="Sprint 01 Backlog" sheetId="2" r:id="rId2"/>
    <sheet name="Sprint 02 Backlog" sheetId="3" r:id="rId3"/>
    <sheet name="Sprint 03 Backlog" sheetId="4" r:id="rId4"/>
    <sheet name="Sprint 04 Backlog" sheetId="5" r:id="rId5"/>
    <sheet name="Sprint 05 Backlog" sheetId="6" r:id="rId6"/>
  </sheets>
  <calcPr calcId="144525"/>
</workbook>
</file>

<file path=xl/sharedStrings.xml><?xml version="1.0" encoding="utf-8"?>
<sst xmlns="http://schemas.openxmlformats.org/spreadsheetml/2006/main" count="226" uniqueCount="88">
  <si>
    <t>Product Name:</t>
  </si>
  <si>
    <t>Exceptional Laptops and Supercomputers Always (ELSA)</t>
  </si>
  <si>
    <t>Complete Fields in Green!!!</t>
  </si>
  <si>
    <t>Team ID:</t>
  </si>
  <si>
    <t>George Vo</t>
  </si>
  <si>
    <t>Team Member Name</t>
  </si>
  <si>
    <t>Initials</t>
  </si>
  <si>
    <t>Student ID</t>
  </si>
  <si>
    <t>Required</t>
  </si>
  <si>
    <t>GV</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</si>
  <si>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</si>
  <si>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</si>
  <si>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</si>
  <si>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</si>
  <si>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</si>
  <si>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</si>
  <si>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</si>
  <si>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</si>
  <si>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</si>
  <si>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</si>
  <si>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</si>
  <si>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</si>
  <si>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</si>
  <si>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</si>
  <si>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</si>
  <si>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</si>
  <si>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</si>
  <si>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</si>
  <si>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</si>
  <si>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</si>
  <si>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</si>
  <si>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</si>
  <si>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CUST</t>
  </si>
  <si>
    <t>Finished in Sprint 1</t>
  </si>
  <si>
    <t>Sales Staff</t>
  </si>
  <si>
    <t>Remember each customer’s name and contact info</t>
  </si>
  <si>
    <t>Ship them products repeatedly</t>
  </si>
  <si>
    <t>OPT</t>
  </si>
  <si>
    <t>Inventory</t>
  </si>
  <si>
    <t>Maintain a list of options for a desktop (e.g., disk, RAM, CPU)</t>
  </si>
  <si>
    <t>Select them when designing a new desktop product</t>
  </si>
  <si>
    <t>DESKT</t>
  </si>
  <si>
    <t>Define a new desktop configuration from options</t>
  </si>
  <si>
    <t>Can quickly customize products for my customers</t>
  </si>
  <si>
    <t>ORDER</t>
  </si>
  <si>
    <t>Associate a customer with one or more desktops into an order</t>
  </si>
  <si>
    <t>Keep track of who has bought what</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</si>
  <si>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</si>
  <si>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</si>
  <si>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</si>
  <si>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</si>
  <si>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</si>
  <si>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</si>
  <si>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</si>
  <si>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</si>
  <si>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</si>
  <si>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</si>
  <si>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</si>
  <si>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</si>
  <si>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</si>
  <si>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</si>
  <si>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</si>
  <si>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</si>
  <si>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</si>
  <si>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Write the Customer class</t>
  </si>
  <si>
    <t>Completed Day 7</t>
  </si>
  <si>
    <t>Test each class and method as it is written</t>
  </si>
  <si>
    <t>Write operator&lt;&lt; for Customer</t>
  </si>
  <si>
    <t>Commit and push AT LEAST once every class or update</t>
  </si>
  <si>
    <t>Write Store::add_customer, num_customers, and customer</t>
  </si>
  <si>
    <t>Write the Options class sans to_string</t>
  </si>
  <si>
    <t>Write Options::to_string and its operator&lt;&lt;</t>
  </si>
  <si>
    <t>Write Store::add_option (to Store), num_options, and option</t>
  </si>
  <si>
    <t>Write the Desktop class with add_option method</t>
  </si>
  <si>
    <t>Write the Desktop::price method</t>
  </si>
  <si>
    <t>Write operator&lt;&lt; for Desktop</t>
  </si>
  <si>
    <t>Write Store::new_desktop, add_option (to desktop), num_desktops, and desktop</t>
  </si>
  <si>
    <t>Write the Order associative class and constructor</t>
  </si>
  <si>
    <t>also added operator overload for Order</t>
  </si>
  <si>
    <t>Write Order::add_product</t>
  </si>
  <si>
    <t>Write Order::price</t>
  </si>
  <si>
    <t>Write Store::new_order, add_desktop, num_orders, and order</t>
  </si>
  <si>
    <t>In Work</t>
  </si>
  <si>
    <t>didn't complete add_desktop, everything else should be done</t>
  </si>
  <si>
    <t>Integrate and test with cse1325_prof/elsa/sprint_1/main.cpp</t>
  </si>
  <si>
    <t>could not test because add_desktop function was missing.</t>
  </si>
  <si>
    <t>Ensure ALL CODE is on GitHub by deadline!</t>
  </si>
  <si>
    <t>--&gt; Add tasks to complete each feature for this sprint</t>
  </si>
</sst>
</file>

<file path=xl/styles.xml><?xml version="1.0" encoding="utf-8"?>
<styleSheet xmlns="http://schemas.openxmlformats.org/spreadsheetml/2006/main">
  <numFmts count="6">
    <numFmt numFmtId="176" formatCode="mm/dd/yy\ hh:mm\ AM/PM"/>
    <numFmt numFmtId="177" formatCode="mmm\ dd"/>
    <numFmt numFmtId="43" formatCode="_(* #,##0.00_);_(* \(#,##0.00\);_(* &quot;-&quot;??_);_(@_)"/>
    <numFmt numFmtId="41" formatCode="_(* #,##0_);_(* \(#,##0\);_(* &quot;-&quot;_);_(@_)"/>
    <numFmt numFmtId="44" formatCode="_(&quot;$&quot;* #,##0.00_);_(&quot;$&quot;* \(#,##0.00\);_(&quot;$&quot;* &quot;-&quot;??_);_(@_)"/>
    <numFmt numFmtId="42" formatCode="_(&quot;$&quot;* #,##0_);_(&quot;$&quot;* \(#,##0\);_(&quot;$&quot;* &quot;-&quot;_);_(@_)"/>
  </numFmts>
  <fonts count="30">
    <font>
      <sz val="10"/>
      <name val="Arial"/>
      <charset val="134"/>
    </font>
    <font>
      <sz val="10"/>
      <color rgb="FF000000"/>
      <name val="Arial"/>
      <charset val="134"/>
    </font>
    <font>
      <b/>
      <sz val="10"/>
      <color rgb="FF000000"/>
      <name val="Arial"/>
      <charset val="134"/>
    </font>
    <font>
      <b/>
      <sz val="14"/>
      <color rgb="FF000000"/>
      <name val="Arial"/>
      <charset val="134"/>
    </font>
    <font>
      <b/>
      <sz val="10"/>
      <color rgb="FFFFFFFF"/>
      <name val="Arial"/>
      <charset val="134"/>
    </font>
    <font>
      <b/>
      <sz val="10"/>
      <color rgb="FFFF0000"/>
      <name val="Arial"/>
      <charset val="134"/>
    </font>
    <font>
      <b/>
      <sz val="10"/>
      <color rgb="FFFF420E"/>
      <name val="Arial"/>
      <charset val="134"/>
    </font>
    <font>
      <b/>
      <sz val="10"/>
      <color rgb="FF800080"/>
      <name val="Arial"/>
      <charset val="134"/>
    </font>
    <font>
      <b/>
      <sz val="12"/>
      <color rgb="FF000000"/>
      <name val="Arial"/>
      <charset val="134"/>
    </font>
    <font>
      <b/>
      <sz val="10"/>
      <name val="Arial"/>
      <charset val="134"/>
    </font>
    <font>
      <b/>
      <sz val="11"/>
      <color rgb="FFFA7D00"/>
      <name val="Calibri"/>
      <charset val="0"/>
      <scheme val="minor"/>
    </font>
    <font>
      <sz val="11"/>
      <color theme="1"/>
      <name val="Calibri"/>
      <charset val="0"/>
      <scheme val="minor"/>
    </font>
    <font>
      <sz val="11"/>
      <color rgb="FFFF0000"/>
      <name val="Calibri"/>
      <charset val="0"/>
      <scheme val="minor"/>
    </font>
    <font>
      <b/>
      <sz val="13"/>
      <color theme="3"/>
      <name val="Calibri"/>
      <charset val="134"/>
      <scheme val="minor"/>
    </font>
    <font>
      <b/>
      <sz val="11"/>
      <color theme="1"/>
      <name val="Calibri"/>
      <charset val="0"/>
      <scheme val="minor"/>
    </font>
    <font>
      <b/>
      <sz val="11"/>
      <color rgb="FFFFFFFF"/>
      <name val="Calibri"/>
      <charset val="0"/>
      <scheme val="minor"/>
    </font>
    <font>
      <sz val="11"/>
      <color rgb="FF9C0006"/>
      <name val="Calibri"/>
      <charset val="0"/>
      <scheme val="minor"/>
    </font>
    <font>
      <b/>
      <sz val="11"/>
      <color rgb="FF3F3F3F"/>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sz val="11"/>
      <color theme="1"/>
      <name val="Calibri"/>
      <charset val="134"/>
      <scheme val="minor"/>
    </font>
    <font>
      <sz val="11"/>
      <color theme="0"/>
      <name val="Calibri"/>
      <charset val="0"/>
      <scheme val="minor"/>
    </font>
    <font>
      <b/>
      <sz val="11"/>
      <color theme="3"/>
      <name val="Calibri"/>
      <charset val="134"/>
      <scheme val="minor"/>
    </font>
    <font>
      <sz val="10"/>
      <name val="FreeSans"/>
      <charset val="134"/>
    </font>
    <font>
      <u/>
      <sz val="11"/>
      <color rgb="FF800080"/>
      <name val="Calibri"/>
      <charset val="0"/>
      <scheme val="minor"/>
    </font>
    <font>
      <sz val="11"/>
      <color rgb="FF9C6500"/>
      <name val="Calibri"/>
      <charset val="0"/>
      <scheme val="minor"/>
    </font>
    <font>
      <sz val="11"/>
      <color rgb="FF3F3F76"/>
      <name val="Calibri"/>
      <charset val="0"/>
      <scheme val="minor"/>
    </font>
    <font>
      <b/>
      <sz val="18"/>
      <color theme="3"/>
      <name val="Calibri"/>
      <charset val="134"/>
      <scheme val="minor"/>
    </font>
    <font>
      <u/>
      <sz val="11"/>
      <color rgb="FF0000FF"/>
      <name val="Calibri"/>
      <charset val="0"/>
      <scheme val="minor"/>
    </font>
  </fonts>
  <fills count="35">
    <fill>
      <patternFill patternType="none"/>
    </fill>
    <fill>
      <patternFill patternType="gray125"/>
    </fill>
    <fill>
      <patternFill patternType="solid">
        <fgColor rgb="FF000000"/>
        <bgColor rgb="FF003300"/>
      </patternFill>
    </fill>
    <fill>
      <patternFill patternType="solid">
        <fgColor rgb="FF98FB98"/>
        <bgColor rgb="FF99FF66"/>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4"/>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bgColor indexed="64"/>
      </patternFill>
    </fill>
    <fill>
      <patternFill patternType="solid">
        <fgColor theme="6" tint="0.799981688894314"/>
        <bgColor indexed="64"/>
      </patternFill>
    </fill>
  </fills>
  <borders count="12">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rgb="FFC0C0C0"/>
      </left>
      <right style="thin">
        <color rgb="FFC0C0C0"/>
      </right>
      <top style="thin">
        <color rgb="FFC0C0C0"/>
      </top>
      <bottom style="thin">
        <color rgb="FFC0C0C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11" fillId="11" borderId="0" applyNumberFormat="0" applyBorder="0" applyAlignment="0" applyProtection="0">
      <alignment vertical="center"/>
    </xf>
    <xf numFmtId="43" fontId="0" fillId="0" borderId="0" applyBorder="0" applyAlignment="0" applyProtection="0"/>
    <xf numFmtId="41" fontId="0" fillId="0" borderId="0" applyBorder="0" applyAlignment="0" applyProtection="0"/>
    <xf numFmtId="42" fontId="0" fillId="0" borderId="0" applyBorder="0" applyAlignment="0" applyProtection="0"/>
    <xf numFmtId="44" fontId="0" fillId="0" borderId="0" applyBorder="0" applyAlignment="0" applyProtection="0"/>
    <xf numFmtId="9" fontId="0" fillId="0" borderId="0" applyBorder="0" applyAlignment="0" applyProtection="0"/>
    <xf numFmtId="0" fontId="15" fillId="6" borderId="7" applyNumberFormat="0" applyAlignment="0" applyProtection="0">
      <alignment vertical="center"/>
    </xf>
    <xf numFmtId="0" fontId="13" fillId="0" borderId="5" applyNumberFormat="0" applyFill="0" applyAlignment="0" applyProtection="0">
      <alignment vertical="center"/>
    </xf>
    <xf numFmtId="0" fontId="21" fillId="9" borderId="10" applyNumberFormat="0" applyFont="0" applyAlignment="0" applyProtection="0">
      <alignment vertical="center"/>
    </xf>
    <xf numFmtId="0" fontId="29" fillId="0" borderId="0" applyNumberFormat="0" applyFill="0" applyBorder="0" applyAlignment="0" applyProtection="0">
      <alignment vertical="center"/>
    </xf>
    <xf numFmtId="0" fontId="22" fillId="15" borderId="0" applyNumberFormat="0" applyBorder="0" applyAlignment="0" applyProtection="0">
      <alignment vertical="center"/>
    </xf>
    <xf numFmtId="0" fontId="25" fillId="0" borderId="0" applyNumberFormat="0" applyFill="0" applyBorder="0" applyAlignment="0" applyProtection="0">
      <alignment vertical="center"/>
    </xf>
    <xf numFmtId="0" fontId="11" fillId="18" borderId="0" applyNumberFormat="0" applyBorder="0" applyAlignment="0" applyProtection="0">
      <alignment vertical="center"/>
    </xf>
    <xf numFmtId="0" fontId="12" fillId="0" borderId="0" applyNumberFormat="0" applyFill="0" applyBorder="0" applyAlignment="0" applyProtection="0">
      <alignment vertical="center"/>
    </xf>
    <xf numFmtId="0" fontId="11" fillId="21" borderId="0" applyNumberFormat="0" applyBorder="0" applyAlignment="0" applyProtection="0">
      <alignment vertical="center"/>
    </xf>
    <xf numFmtId="0" fontId="28" fillId="0" borderId="0" applyNumberFormat="0" applyFill="0" applyBorder="0" applyAlignment="0" applyProtection="0">
      <alignment vertical="center"/>
    </xf>
    <xf numFmtId="0" fontId="24" fillId="0" borderId="0" applyBorder="0" applyProtection="0">
      <alignment horizontal="center" textRotation="90"/>
    </xf>
    <xf numFmtId="0" fontId="20" fillId="0" borderId="5"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7" fillId="13" borderId="4" applyNumberFormat="0" applyAlignment="0" applyProtection="0">
      <alignment vertical="center"/>
    </xf>
    <xf numFmtId="0" fontId="22" fillId="14" borderId="0" applyNumberFormat="0" applyBorder="0" applyAlignment="0" applyProtection="0">
      <alignment vertical="center"/>
    </xf>
    <xf numFmtId="0" fontId="19" fillId="8" borderId="0" applyNumberFormat="0" applyBorder="0" applyAlignment="0" applyProtection="0">
      <alignment vertical="center"/>
    </xf>
    <xf numFmtId="0" fontId="17" fillId="4" borderId="8" applyNumberFormat="0" applyAlignment="0" applyProtection="0">
      <alignment vertical="center"/>
    </xf>
    <xf numFmtId="0" fontId="11" fillId="5" borderId="0" applyNumberFormat="0" applyBorder="0" applyAlignment="0" applyProtection="0">
      <alignment vertical="center"/>
    </xf>
    <xf numFmtId="0" fontId="10" fillId="4" borderId="4" applyNumberFormat="0" applyAlignment="0" applyProtection="0">
      <alignment vertical="center"/>
    </xf>
    <xf numFmtId="0" fontId="18" fillId="0" borderId="9" applyNumberFormat="0" applyFill="0" applyAlignment="0" applyProtection="0">
      <alignment vertical="center"/>
    </xf>
    <xf numFmtId="0" fontId="14" fillId="0" borderId="6" applyNumberFormat="0" applyFill="0" applyAlignment="0" applyProtection="0">
      <alignment vertical="center"/>
    </xf>
    <xf numFmtId="0" fontId="16" fillId="7" borderId="0" applyNumberFormat="0" applyBorder="0" applyAlignment="0" applyProtection="0">
      <alignment vertical="center"/>
    </xf>
    <xf numFmtId="0" fontId="26" fillId="12" borderId="0" applyNumberFormat="0" applyBorder="0" applyAlignment="0" applyProtection="0">
      <alignment vertical="center"/>
    </xf>
    <xf numFmtId="0" fontId="22" fillId="10" borderId="0" applyNumberFormat="0" applyBorder="0" applyAlignment="0" applyProtection="0">
      <alignment vertical="center"/>
    </xf>
    <xf numFmtId="0" fontId="11" fillId="24"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11" fillId="30" borderId="0" applyNumberFormat="0" applyBorder="0" applyAlignment="0" applyProtection="0">
      <alignment vertical="center"/>
    </xf>
    <xf numFmtId="0" fontId="11" fillId="17"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11" fillId="34" borderId="0" applyNumberFormat="0" applyBorder="0" applyAlignment="0" applyProtection="0">
      <alignment vertical="center"/>
    </xf>
    <xf numFmtId="0" fontId="22" fillId="26" borderId="0" applyNumberFormat="0" applyBorder="0" applyAlignment="0" applyProtection="0">
      <alignment vertical="center"/>
    </xf>
    <xf numFmtId="0" fontId="11" fillId="16" borderId="0" applyNumberFormat="0" applyBorder="0" applyAlignment="0" applyProtection="0">
      <alignment vertical="center"/>
    </xf>
    <xf numFmtId="0" fontId="11" fillId="31" borderId="0" applyNumberFormat="0" applyBorder="0" applyAlignment="0" applyProtection="0">
      <alignment vertical="center"/>
    </xf>
    <xf numFmtId="0" fontId="22" fillId="33" borderId="0" applyNumberFormat="0" applyBorder="0" applyAlignment="0" applyProtection="0">
      <alignment vertical="center"/>
    </xf>
    <xf numFmtId="0" fontId="11" fillId="29"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11" fillId="19" borderId="0" applyNumberFormat="0" applyBorder="0" applyAlignment="0" applyProtection="0">
      <alignment vertical="center"/>
    </xf>
    <xf numFmtId="0" fontId="22" fillId="22" borderId="0" applyNumberFormat="0" applyBorder="0" applyAlignment="0" applyProtection="0">
      <alignment vertical="center"/>
    </xf>
  </cellStyleXfs>
  <cellXfs count="40">
    <xf numFmtId="0" fontId="0" fillId="0" borderId="0" xfId="0"/>
    <xf numFmtId="0" fontId="1" fillId="0" borderId="0" xfId="0" applyFont="1"/>
    <xf numFmtId="0" fontId="2" fillId="0" borderId="0" xfId="0" applyFont="1"/>
    <xf numFmtId="0" fontId="3" fillId="0" borderId="0" xfId="0" applyFont="1" applyAlignment="1">
      <alignment horizontal="center"/>
    </xf>
    <xf numFmtId="177" fontId="2" fillId="0" borderId="0" xfId="0" applyNumberFormat="1" applyFont="1"/>
    <xf numFmtId="0" fontId="2" fillId="0" borderId="0" xfId="0" applyFont="1" applyAlignment="1">
      <alignment horizontal="center"/>
    </xf>
    <xf numFmtId="176" fontId="2" fillId="0" borderId="0" xfId="0" applyNumberFormat="1" applyFont="1" applyAlignment="1">
      <alignment horizontal="right"/>
    </xf>
    <xf numFmtId="176" fontId="2" fillId="0" borderId="0" xfId="0" applyNumberFormat="1" applyFont="1"/>
    <xf numFmtId="0" fontId="4" fillId="2" borderId="0" xfId="0" applyFont="1" applyFill="1"/>
    <xf numFmtId="0" fontId="0" fillId="3" borderId="0" xfId="0" applyFont="1" applyFill="1"/>
    <xf numFmtId="0" fontId="5" fillId="3" borderId="0" xfId="0" applyFont="1" applyFill="1"/>
    <xf numFmtId="0" fontId="0" fillId="3" borderId="0" xfId="0" applyFill="1" applyAlignment="1">
      <alignment horizontal="center"/>
    </xf>
    <xf numFmtId="0" fontId="0" fillId="0" borderId="0" xfId="0" applyFont="1"/>
    <xf numFmtId="0" fontId="1" fillId="0" borderId="0" xfId="0" applyFont="1" applyAlignment="1">
      <alignment vertical="top"/>
    </xf>
    <xf numFmtId="0" fontId="0"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0" fillId="0" borderId="0" xfId="0" applyAlignment="1">
      <alignment vertical="top"/>
    </xf>
    <xf numFmtId="0" fontId="3" fillId="0" borderId="0" xfId="0" applyFont="1" applyAlignment="1">
      <alignment vertical="top"/>
    </xf>
    <xf numFmtId="0" fontId="2" fillId="0" borderId="0" xfId="0" applyFont="1" applyAlignment="1">
      <alignment vertical="top"/>
    </xf>
    <xf numFmtId="0" fontId="8" fillId="3" borderId="0" xfId="0" applyFont="1" applyFill="1" applyAlignment="1">
      <alignment vertical="top"/>
    </xf>
    <xf numFmtId="0" fontId="2" fillId="3" borderId="1" xfId="0" applyFont="1" applyFill="1" applyBorder="1" applyAlignment="1">
      <alignment vertical="top"/>
    </xf>
    <xf numFmtId="0" fontId="9" fillId="0" borderId="0" xfId="0" applyFont="1" applyAlignment="1">
      <alignment horizontal="center" vertical="top"/>
    </xf>
    <xf numFmtId="0" fontId="2" fillId="0" borderId="0" xfId="0" applyFont="1" applyAlignment="1">
      <alignment horizontal="right" vertical="top"/>
    </xf>
    <xf numFmtId="0" fontId="2" fillId="0" borderId="2" xfId="0" applyFont="1" applyBorder="1" applyAlignment="1">
      <alignment vertical="top"/>
    </xf>
    <xf numFmtId="0" fontId="2" fillId="0" borderId="0" xfId="0" applyFont="1" applyBorder="1" applyAlignment="1">
      <alignment vertical="top"/>
    </xf>
    <xf numFmtId="0" fontId="0" fillId="0" borderId="0" xfId="0" applyAlignment="1">
      <alignment horizontal="center" vertical="top"/>
    </xf>
    <xf numFmtId="0" fontId="4" fillId="0" borderId="0" xfId="0" applyFont="1" applyAlignment="1">
      <alignment vertical="top"/>
    </xf>
    <xf numFmtId="0" fontId="5" fillId="0" borderId="0" xfId="0" applyFont="1" applyAlignment="1">
      <alignment vertical="top"/>
    </xf>
    <xf numFmtId="0" fontId="9" fillId="0" borderId="0" xfId="0" applyFont="1" applyAlignment="1">
      <alignment vertical="top"/>
    </xf>
    <xf numFmtId="0" fontId="4" fillId="2" borderId="0" xfId="0" applyFont="1" applyFill="1" applyAlignment="1">
      <alignment vertical="top"/>
    </xf>
    <xf numFmtId="0" fontId="0" fillId="0" borderId="3" xfId="0" applyFont="1" applyBorder="1" applyAlignment="1">
      <alignment vertical="top"/>
    </xf>
    <xf numFmtId="0" fontId="0" fillId="0" borderId="3" xfId="0" applyBorder="1" applyAlignment="1">
      <alignment horizontal="center" vertical="top"/>
    </xf>
    <xf numFmtId="0" fontId="0" fillId="3" borderId="3" xfId="0" applyFill="1" applyBorder="1" applyAlignment="1">
      <alignment horizontal="center" vertical="top"/>
    </xf>
    <xf numFmtId="0" fontId="9" fillId="0" borderId="3" xfId="0" applyFont="1" applyBorder="1" applyAlignment="1">
      <alignment vertical="top"/>
    </xf>
    <xf numFmtId="0" fontId="0" fillId="0" borderId="3" xfId="0" applyBorder="1" applyAlignment="1">
      <alignment vertical="top"/>
    </xf>
    <xf numFmtId="0" fontId="3" fillId="0" borderId="0" xfId="0" applyFont="1" applyAlignment="1">
      <alignment horizontal="center" vertical="top"/>
    </xf>
    <xf numFmtId="0" fontId="2" fillId="3" borderId="1" xfId="0" applyFont="1" applyFill="1" applyBorder="1" applyAlignment="1">
      <alignment horizontal="left" vertical="top"/>
    </xf>
    <xf numFmtId="0" fontId="0" fillId="0" borderId="3" xfId="0" applyFont="1" applyBorder="1" applyAlignment="1">
      <alignment vertical="top" wrapText="1"/>
    </xf>
    <xf numFmtId="0" fontId="0" fillId="0" borderId="3" xfId="0" applyBorder="1" applyAlignment="1">
      <alignmen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98FB98"/>
      <rgbColor rgb="00FFFF99"/>
      <rgbColor rgb="0099CCFF"/>
      <rgbColor rgb="00FF99CC"/>
      <rgbColor rgb="00CC99FF"/>
      <rgbColor rgb="00FFCC99"/>
      <rgbColor rgb="003366FF"/>
      <rgbColor rgb="0033CCCC"/>
      <rgbColor rgb="0099FF66"/>
      <rgbColor rgb="00FFCC00"/>
      <rgbColor rgb="00FF9900"/>
      <rgbColor rgb="00FF420E"/>
      <rgbColor rgb="00666699"/>
      <rgbColor rgb="00B3B3B3"/>
      <rgbColor rgb="0000458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spc="-1" baseline="0">
                <a:solidFill>
                  <a:schemeClr val="tx1"/>
                </a:solidFill>
                <a:latin typeface="Arial" panose="020B0604020202020204"/>
                <a:ea typeface="+mn-ea"/>
                <a:cs typeface="+mn-cs"/>
              </a:defRPr>
            </a:pPr>
            <a:r>
              <a:rPr sz="1300" b="0" strike="noStrike" spc="-1">
                <a:latin typeface="Arial" panose="020B0604020202020204"/>
              </a:rPr>
              <a:t>Product Backlog Burn Chart</a:t>
            </a:r>
            <a:endParaRPr sz="1300" b="0" strike="noStrike" spc="-1">
              <a:latin typeface="Arial" panose="020B0604020202020204"/>
            </a:endParaRPr>
          </a:p>
        </c:rich>
      </c:tx>
      <c:layout/>
      <c:overlay val="0"/>
      <c:spPr>
        <a:noFill/>
        <a:ln>
          <a:noFill/>
        </a:ln>
      </c:spPr>
    </c:title>
    <c:autoTitleDeleted val="0"/>
    <c:plotArea>
      <c:layout>
        <c:manualLayout>
          <c:layoutTarget val="inner"/>
          <c:xMode val="edge"/>
          <c:yMode val="edge"/>
          <c:x val="0.0822191678120705"/>
          <c:y val="0.161914332370305"/>
          <c:w val="0.884418343121329"/>
          <c:h val="0.635724155256877"/>
        </c:manualLayout>
      </c:layout>
      <c:scatterChart>
        <c:scatterStyle val="line"/>
        <c:varyColors val="0"/>
        <c:ser>
          <c:idx val="0"/>
          <c:order val="0"/>
          <c:spPr>
            <a:ln w="28800" cap="rnd" cmpd="sng" algn="ctr">
              <a:solidFill>
                <a:srgbClr val="004586"/>
              </a:solidFill>
              <a:prstDash val="solid"/>
              <a:round/>
            </a:ln>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ext>
            </c:extLst>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4</c:v>
                </c:pt>
                <c:pt idx="1">
                  <c:v>0</c:v>
                </c:pt>
                <c:pt idx="2">
                  <c:v>0</c:v>
                </c:pt>
                <c:pt idx="3">
                  <c:v>0</c:v>
                </c:pt>
                <c:pt idx="4">
                  <c:v>0</c:v>
                </c:pt>
                <c:pt idx="5">
                  <c:v>0</c:v>
                </c:pt>
              </c:numCache>
            </c:numRef>
          </c:yVal>
          <c:smooth val="0"/>
        </c:ser>
        <c:dLbls>
          <c:showLegendKey val="0"/>
          <c:showVal val="0"/>
          <c:showCatName val="0"/>
          <c:showSerName val="0"/>
          <c:showPercent val="0"/>
          <c:showBubbleSize val="1"/>
        </c:dLbls>
        <c:axId val="54328645"/>
        <c:axId val="89601162"/>
      </c:scatterChart>
      <c:valAx>
        <c:axId val="54328645"/>
        <c:scaling>
          <c:orientation val="minMax"/>
          <c:max val="6"/>
          <c:min val="0"/>
        </c:scaling>
        <c:delete val="0"/>
        <c:axPos val="b"/>
        <c:title>
          <c:tx>
            <c:rich>
              <a:bodyPr rot="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Sprints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89601162"/>
        <c:crosses val="autoZero"/>
        <c:crossBetween val="midCat"/>
      </c:valAx>
      <c:valAx>
        <c:axId val="89601162"/>
        <c:scaling>
          <c:orientation val="minMax"/>
          <c:min val="0"/>
        </c:scaling>
        <c:delete val="0"/>
        <c:axPos val="l"/>
        <c:majorGridlines>
          <c:spPr>
            <a:ln w="6350" cap="flat" cmpd="sng" algn="ctr">
              <a:solidFill>
                <a:srgbClr val="B3B3B3"/>
              </a:solidFill>
              <a:prstDash val="solid"/>
              <a:round/>
            </a:ln>
          </c:spPr>
        </c:majorGridlines>
        <c:title>
          <c:tx>
            <c:rich>
              <a:bodyPr rot="-540000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Features Remaining at end of Sprint</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54328645"/>
        <c:crosses val="autoZero"/>
        <c:crossBetween val="midCat"/>
      </c:valAx>
      <c:spPr>
        <a:noFill/>
        <a:ln>
          <a:solidFill>
            <a:srgbClr val="B3B3B3"/>
          </a:solidFill>
        </a:ln>
      </c:spPr>
    </c:plotArea>
    <c:plotVisOnly val="1"/>
    <c:dispBlanksAs val="span"/>
    <c:showDLblsOverMax val="0"/>
  </c:chart>
  <c:spPr>
    <a:solidFill>
      <a:srgbClr val="FFFFFF"/>
    </a:solidFill>
    <a:ln w="6350" cap="flat" cmpd="sng" algn="ctr">
      <a:noFill/>
      <a:prstDash val="solid"/>
      <a:round/>
    </a:ln>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spc="-1" baseline="0">
                <a:solidFill>
                  <a:schemeClr val="tx1"/>
                </a:solidFill>
                <a:latin typeface="Arial" panose="020B0604020202020204"/>
                <a:ea typeface="+mn-ea"/>
                <a:cs typeface="+mn-cs"/>
              </a:defRPr>
            </a:pPr>
            <a:r>
              <a:rPr sz="1300" b="0" strike="noStrike" spc="-1">
                <a:latin typeface="Arial" panose="020B0604020202020204"/>
              </a:rPr>
              <a:t>Sprint Burn Chart</a:t>
            </a:r>
            <a:endParaRPr sz="1300" b="0" strike="noStrike" spc="-1">
              <a:latin typeface="Arial" panose="020B0604020202020204"/>
            </a:endParaRPr>
          </a:p>
        </c:rich>
      </c:tx>
      <c:layout/>
      <c:overlay val="0"/>
      <c:spPr>
        <a:noFill/>
        <a:ln>
          <a:noFill/>
        </a:ln>
      </c:spPr>
    </c:title>
    <c:autoTitleDeleted val="0"/>
    <c:plotArea>
      <c:layout/>
      <c:lineChart>
        <c:grouping val="standard"/>
        <c:varyColors val="0"/>
        <c:ser>
          <c:idx val="0"/>
          <c:order val="0"/>
          <c:spPr>
            <a:ln w="28800" cap="rnd" cmpd="sng" algn="ctr">
              <a:solidFill>
                <a:srgbClr val="004586"/>
              </a:solidFill>
              <a:prstDash val="solid"/>
              <a:round/>
            </a:ln>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ext>
            </c:extLst>
          </c:dLbls>
          <c:val>
            <c:numRef>
              <c:f>'Sprint 01 Backlog'!$B$7:$B$14</c:f>
              <c:numCache>
                <c:formatCode>General</c:formatCode>
                <c:ptCount val="8"/>
                <c:pt idx="0">
                  <c:v>16</c:v>
                </c:pt>
                <c:pt idx="1">
                  <c:v>16</c:v>
                </c:pt>
                <c:pt idx="2">
                  <c:v>16</c:v>
                </c:pt>
                <c:pt idx="3">
                  <c:v>16</c:v>
                </c:pt>
                <c:pt idx="4">
                  <c:v>16</c:v>
                </c:pt>
                <c:pt idx="5">
                  <c:v>16</c:v>
                </c:pt>
                <c:pt idx="6">
                  <c:v>16</c:v>
                </c:pt>
                <c:pt idx="7">
                  <c:v>2</c:v>
                </c:pt>
              </c:numCache>
            </c:numRef>
          </c:val>
          <c:smooth val="0"/>
        </c:ser>
        <c:dLbls>
          <c:showLegendKey val="0"/>
          <c:showVal val="0"/>
          <c:showCatName val="0"/>
          <c:showSerName val="0"/>
          <c:showPercent val="0"/>
          <c:showBubbleSize val="1"/>
        </c:dLbls>
        <c:hiLowLines>
          <c:spPr>
            <a:ln w="6350" cap="flat" cmpd="sng" algn="ctr">
              <a:noFill/>
              <a:prstDash val="solid"/>
              <a:round/>
            </a:ln>
          </c:spPr>
        </c:hiLowLines>
        <c:marker val="0"/>
        <c:smooth val="0"/>
        <c:axId val="41491855"/>
        <c:axId val="49079480"/>
      </c:lineChart>
      <c:catAx>
        <c:axId val="41491855"/>
        <c:scaling>
          <c:orientation val="minMax"/>
        </c:scaling>
        <c:delete val="0"/>
        <c:axPos val="b"/>
        <c:title>
          <c:tx>
            <c:rich>
              <a:bodyPr rot="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Days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49079480"/>
        <c:crosses val="autoZero"/>
        <c:auto val="1"/>
        <c:lblAlgn val="ctr"/>
        <c:lblOffset val="100"/>
        <c:noMultiLvlLbl val="0"/>
      </c:catAx>
      <c:valAx>
        <c:axId val="49079480"/>
        <c:scaling>
          <c:orientation val="minMax"/>
        </c:scaling>
        <c:delete val="0"/>
        <c:axPos val="l"/>
        <c:majorGridlines>
          <c:spPr>
            <a:ln w="6350" cap="flat" cmpd="sng" algn="ctr">
              <a:solidFill>
                <a:srgbClr val="B3B3B3"/>
              </a:solidFill>
              <a:prstDash val="solid"/>
              <a:round/>
            </a:ln>
          </c:spPr>
        </c:majorGridlines>
        <c:title>
          <c:tx>
            <c:rich>
              <a:bodyPr rot="-540000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Tasks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41491855"/>
        <c:crosses val="autoZero"/>
        <c:crossBetween val="midCat"/>
      </c:valAx>
      <c:spPr>
        <a:noFill/>
        <a:ln>
          <a:solidFill>
            <a:srgbClr val="B3B3B3"/>
          </a:solidFill>
        </a:ln>
      </c:spPr>
    </c:plotArea>
    <c:plotVisOnly val="1"/>
    <c:dispBlanksAs val="gap"/>
    <c:showDLblsOverMax val="0"/>
  </c:chart>
  <c:spPr>
    <a:solidFill>
      <a:srgbClr val="FFFFFF"/>
    </a:solidFill>
    <a:ln w="6350" cap="flat" cmpd="sng" algn="ctr">
      <a:noFill/>
      <a:prstDash val="solid"/>
      <a:round/>
    </a:ln>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spc="-1" baseline="0">
                <a:solidFill>
                  <a:schemeClr val="tx1"/>
                </a:solidFill>
                <a:latin typeface="Arial" panose="020B0604020202020204"/>
                <a:ea typeface="+mn-ea"/>
                <a:cs typeface="+mn-cs"/>
              </a:defRPr>
            </a:pPr>
            <a:r>
              <a:rPr sz="1300" b="0" strike="noStrike" spc="-1">
                <a:latin typeface="Arial" panose="020B0604020202020204"/>
              </a:rPr>
              <a:t>Sprint Burn Chart</a:t>
            </a:r>
            <a:endParaRPr sz="1300" b="0" strike="noStrike" spc="-1">
              <a:latin typeface="Arial" panose="020B0604020202020204"/>
            </a:endParaRPr>
          </a:p>
        </c:rich>
      </c:tx>
      <c:layout/>
      <c:overlay val="0"/>
      <c:spPr>
        <a:noFill/>
        <a:ln>
          <a:noFill/>
        </a:ln>
      </c:spPr>
    </c:title>
    <c:autoTitleDeleted val="0"/>
    <c:plotArea>
      <c:layout/>
      <c:lineChart>
        <c:grouping val="standard"/>
        <c:varyColors val="0"/>
        <c:ser>
          <c:idx val="0"/>
          <c:order val="0"/>
          <c:spPr>
            <a:ln w="28800" cap="rnd" cmpd="sng" algn="ctr">
              <a:solidFill>
                <a:srgbClr val="004586"/>
              </a:solidFill>
              <a:prstDash val="solid"/>
              <a:round/>
            </a:ln>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ext>
            </c:extLst>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1"/>
        </c:dLbls>
        <c:hiLowLines>
          <c:spPr>
            <a:ln w="6350" cap="flat" cmpd="sng" algn="ctr">
              <a:noFill/>
              <a:prstDash val="solid"/>
              <a:round/>
            </a:ln>
          </c:spPr>
        </c:hiLowLines>
        <c:marker val="0"/>
        <c:smooth val="0"/>
        <c:axId val="40716552"/>
        <c:axId val="76257607"/>
      </c:lineChart>
      <c:catAx>
        <c:axId val="40716552"/>
        <c:scaling>
          <c:orientation val="minMax"/>
        </c:scaling>
        <c:delete val="0"/>
        <c:axPos val="b"/>
        <c:title>
          <c:tx>
            <c:rich>
              <a:bodyPr rot="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Days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76257607"/>
        <c:crosses val="autoZero"/>
        <c:auto val="1"/>
        <c:lblAlgn val="ctr"/>
        <c:lblOffset val="100"/>
        <c:noMultiLvlLbl val="0"/>
      </c:catAx>
      <c:valAx>
        <c:axId val="76257607"/>
        <c:scaling>
          <c:orientation val="minMax"/>
        </c:scaling>
        <c:delete val="0"/>
        <c:axPos val="l"/>
        <c:majorGridlines>
          <c:spPr>
            <a:ln w="6350" cap="flat" cmpd="sng" algn="ctr">
              <a:solidFill>
                <a:srgbClr val="B3B3B3"/>
              </a:solidFill>
              <a:prstDash val="solid"/>
              <a:round/>
            </a:ln>
          </c:spPr>
        </c:majorGridlines>
        <c:title>
          <c:tx>
            <c:rich>
              <a:bodyPr rot="-540000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Tasks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40716552"/>
        <c:crosses val="autoZero"/>
        <c:crossBetween val="midCat"/>
      </c:valAx>
      <c:spPr>
        <a:noFill/>
        <a:ln>
          <a:solidFill>
            <a:srgbClr val="B3B3B3"/>
          </a:solidFill>
        </a:ln>
      </c:spPr>
    </c:plotArea>
    <c:plotVisOnly val="1"/>
    <c:dispBlanksAs val="gap"/>
    <c:showDLblsOverMax val="0"/>
  </c:chart>
  <c:spPr>
    <a:solidFill>
      <a:srgbClr val="FFFFFF"/>
    </a:solidFill>
    <a:ln w="6350" cap="flat" cmpd="sng" algn="ctr">
      <a:noFill/>
      <a:prstDash val="solid"/>
      <a:round/>
    </a:ln>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spc="-1" baseline="0">
                <a:solidFill>
                  <a:schemeClr val="tx1"/>
                </a:solidFill>
                <a:latin typeface="Arial" panose="020B0604020202020204"/>
                <a:ea typeface="+mn-ea"/>
                <a:cs typeface="+mn-cs"/>
              </a:defRPr>
            </a:pPr>
            <a:r>
              <a:rPr sz="1300" b="0" strike="noStrike" spc="-1">
                <a:latin typeface="Arial" panose="020B0604020202020204"/>
              </a:rPr>
              <a:t>Sprint Burn Chart</a:t>
            </a:r>
            <a:endParaRPr sz="1300" b="0" strike="noStrike" spc="-1">
              <a:latin typeface="Arial" panose="020B0604020202020204"/>
            </a:endParaRPr>
          </a:p>
        </c:rich>
      </c:tx>
      <c:layout/>
      <c:overlay val="0"/>
      <c:spPr>
        <a:noFill/>
        <a:ln>
          <a:noFill/>
        </a:ln>
      </c:spPr>
    </c:title>
    <c:autoTitleDeleted val="0"/>
    <c:plotArea>
      <c:layout/>
      <c:lineChart>
        <c:grouping val="standard"/>
        <c:varyColors val="0"/>
        <c:ser>
          <c:idx val="0"/>
          <c:order val="0"/>
          <c:spPr>
            <a:ln w="28800" cap="rnd" cmpd="sng" algn="ctr">
              <a:solidFill>
                <a:srgbClr val="004586"/>
              </a:solidFill>
              <a:prstDash val="solid"/>
              <a:round/>
            </a:ln>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ext>
            </c:extLst>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1"/>
        </c:dLbls>
        <c:hiLowLines>
          <c:spPr>
            <a:ln w="6350" cap="flat" cmpd="sng" algn="ctr">
              <a:noFill/>
              <a:prstDash val="solid"/>
              <a:round/>
            </a:ln>
          </c:spPr>
        </c:hiLowLines>
        <c:marker val="0"/>
        <c:smooth val="0"/>
        <c:axId val="46005671"/>
        <c:axId val="97881987"/>
      </c:lineChart>
      <c:catAx>
        <c:axId val="46005671"/>
        <c:scaling>
          <c:orientation val="minMax"/>
        </c:scaling>
        <c:delete val="0"/>
        <c:axPos val="b"/>
        <c:title>
          <c:tx>
            <c:rich>
              <a:bodyPr rot="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Days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97881987"/>
        <c:crosses val="autoZero"/>
        <c:auto val="1"/>
        <c:lblAlgn val="ctr"/>
        <c:lblOffset val="100"/>
        <c:noMultiLvlLbl val="0"/>
      </c:catAx>
      <c:valAx>
        <c:axId val="97881987"/>
        <c:scaling>
          <c:orientation val="minMax"/>
        </c:scaling>
        <c:delete val="0"/>
        <c:axPos val="l"/>
        <c:majorGridlines>
          <c:spPr>
            <a:ln w="6350" cap="flat" cmpd="sng" algn="ctr">
              <a:solidFill>
                <a:srgbClr val="B3B3B3"/>
              </a:solidFill>
              <a:prstDash val="solid"/>
              <a:round/>
            </a:ln>
          </c:spPr>
        </c:majorGridlines>
        <c:title>
          <c:tx>
            <c:rich>
              <a:bodyPr rot="-540000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Tasks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46005671"/>
        <c:crosses val="autoZero"/>
        <c:crossBetween val="midCat"/>
      </c:valAx>
      <c:spPr>
        <a:noFill/>
        <a:ln>
          <a:solidFill>
            <a:srgbClr val="B3B3B3"/>
          </a:solidFill>
        </a:ln>
      </c:spPr>
    </c:plotArea>
    <c:plotVisOnly val="1"/>
    <c:dispBlanksAs val="gap"/>
    <c:showDLblsOverMax val="0"/>
  </c:chart>
  <c:spPr>
    <a:solidFill>
      <a:srgbClr val="FFFFFF"/>
    </a:solidFill>
    <a:ln w="6350" cap="flat" cmpd="sng" algn="ctr">
      <a:noFill/>
      <a:prstDash val="solid"/>
      <a:round/>
    </a:ln>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spc="-1" baseline="0">
                <a:solidFill>
                  <a:schemeClr val="tx1"/>
                </a:solidFill>
                <a:latin typeface="Arial" panose="020B0604020202020204"/>
                <a:ea typeface="+mn-ea"/>
                <a:cs typeface="+mn-cs"/>
              </a:defRPr>
            </a:pPr>
            <a:r>
              <a:rPr sz="1300" b="0" strike="noStrike" spc="-1">
                <a:latin typeface="Arial" panose="020B0604020202020204"/>
              </a:rPr>
              <a:t>Sprint Burn Chart</a:t>
            </a:r>
            <a:endParaRPr sz="1300" b="0" strike="noStrike" spc="-1">
              <a:latin typeface="Arial" panose="020B0604020202020204"/>
            </a:endParaRPr>
          </a:p>
        </c:rich>
      </c:tx>
      <c:layout/>
      <c:overlay val="0"/>
      <c:spPr>
        <a:noFill/>
        <a:ln>
          <a:noFill/>
        </a:ln>
      </c:spPr>
    </c:title>
    <c:autoTitleDeleted val="0"/>
    <c:plotArea>
      <c:layout/>
      <c:lineChart>
        <c:grouping val="standard"/>
        <c:varyColors val="0"/>
        <c:ser>
          <c:idx val="0"/>
          <c:order val="0"/>
          <c:spPr>
            <a:ln w="28800" cap="rnd" cmpd="sng" algn="ctr">
              <a:solidFill>
                <a:srgbClr val="004586"/>
              </a:solidFill>
              <a:prstDash val="solid"/>
              <a:round/>
            </a:ln>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ext>
            </c:extLst>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1"/>
        </c:dLbls>
        <c:hiLowLines>
          <c:spPr>
            <a:ln w="6350" cap="flat" cmpd="sng" algn="ctr">
              <a:noFill/>
              <a:prstDash val="solid"/>
              <a:round/>
            </a:ln>
          </c:spPr>
        </c:hiLowLines>
        <c:marker val="0"/>
        <c:smooth val="0"/>
        <c:axId val="997400"/>
        <c:axId val="72543701"/>
      </c:lineChart>
      <c:catAx>
        <c:axId val="997400"/>
        <c:scaling>
          <c:orientation val="minMax"/>
        </c:scaling>
        <c:delete val="0"/>
        <c:axPos val="b"/>
        <c:title>
          <c:tx>
            <c:rich>
              <a:bodyPr rot="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Days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72543701"/>
        <c:crosses val="autoZero"/>
        <c:auto val="1"/>
        <c:lblAlgn val="ctr"/>
        <c:lblOffset val="100"/>
        <c:noMultiLvlLbl val="0"/>
      </c:catAx>
      <c:valAx>
        <c:axId val="72543701"/>
        <c:scaling>
          <c:orientation val="minMax"/>
        </c:scaling>
        <c:delete val="0"/>
        <c:axPos val="l"/>
        <c:majorGridlines>
          <c:spPr>
            <a:ln w="6350" cap="flat" cmpd="sng" algn="ctr">
              <a:solidFill>
                <a:srgbClr val="B3B3B3"/>
              </a:solidFill>
              <a:prstDash val="solid"/>
              <a:round/>
            </a:ln>
          </c:spPr>
        </c:majorGridlines>
        <c:title>
          <c:tx>
            <c:rich>
              <a:bodyPr rot="-540000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Tasks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997400"/>
        <c:crosses val="autoZero"/>
        <c:crossBetween val="midCat"/>
      </c:valAx>
      <c:spPr>
        <a:noFill/>
        <a:ln>
          <a:solidFill>
            <a:srgbClr val="B3B3B3"/>
          </a:solidFill>
        </a:ln>
      </c:spPr>
    </c:plotArea>
    <c:plotVisOnly val="1"/>
    <c:dispBlanksAs val="gap"/>
    <c:showDLblsOverMax val="0"/>
  </c:chart>
  <c:spPr>
    <a:solidFill>
      <a:srgbClr val="FFFFFF"/>
    </a:solidFill>
    <a:ln w="6350" cap="flat" cmpd="sng" algn="ctr">
      <a:noFill/>
      <a:prstDash val="solid"/>
      <a:round/>
    </a:ln>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300" b="0" i="0" u="none" strike="noStrike" kern="1200" spc="-1" baseline="0">
                <a:solidFill>
                  <a:schemeClr val="tx1"/>
                </a:solidFill>
                <a:latin typeface="Arial" panose="020B0604020202020204"/>
                <a:ea typeface="+mn-ea"/>
                <a:cs typeface="+mn-cs"/>
              </a:defRPr>
            </a:pPr>
            <a:r>
              <a:rPr sz="1300" b="0" strike="noStrike" spc="-1">
                <a:latin typeface="Arial" panose="020B0604020202020204"/>
              </a:rPr>
              <a:t>Sprint Burn Chart</a:t>
            </a:r>
            <a:endParaRPr sz="1300" b="0" strike="noStrike" spc="-1">
              <a:latin typeface="Arial" panose="020B0604020202020204"/>
            </a:endParaRPr>
          </a:p>
        </c:rich>
      </c:tx>
      <c:layout/>
      <c:overlay val="0"/>
      <c:spPr>
        <a:noFill/>
        <a:ln>
          <a:noFill/>
        </a:ln>
      </c:spPr>
    </c:title>
    <c:autoTitleDeleted val="0"/>
    <c:plotArea>
      <c:layout/>
      <c:lineChart>
        <c:grouping val="standard"/>
        <c:varyColors val="0"/>
        <c:ser>
          <c:idx val="0"/>
          <c:order val="0"/>
          <c:spPr>
            <a:ln w="28800" cap="rnd" cmpd="sng" algn="ctr">
              <a:solidFill>
                <a:srgbClr val="004586"/>
              </a:solidFill>
              <a:prstDash val="solid"/>
              <a:round/>
            </a:ln>
          </c:spPr>
          <c:marker>
            <c:symbol val="none"/>
          </c:marker>
          <c:dLbls>
            <c:numFmt formatCode="General" sourceLinked="1"/>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dLblPos val="r"/>
            <c:showLegendKey val="0"/>
            <c:showVal val="0"/>
            <c:showCatName val="0"/>
            <c:showSerName val="0"/>
            <c:showPercent val="0"/>
            <c:showBubbleSize val="1"/>
            <c:showLeaderLines val="0"/>
            <c:extLst>
              <c:ext xmlns:c15="http://schemas.microsoft.com/office/drawing/2012/chart" uri="{CE6537A1-D6FC-4f65-9D91-7224C49458BB}">
                <c15:layout/>
                <c15:showLeaderLines val="0"/>
                <c15:leaderLines/>
              </c:ext>
            </c:extLst>
          </c:dLbls>
          <c:val>
            <c:numRef>
              <c:f>'Sprint 05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1"/>
        </c:dLbls>
        <c:hiLowLines>
          <c:spPr>
            <a:ln w="6350" cap="flat" cmpd="sng" algn="ctr">
              <a:noFill/>
              <a:prstDash val="solid"/>
              <a:round/>
            </a:ln>
          </c:spPr>
        </c:hiLowLines>
        <c:marker val="0"/>
        <c:smooth val="0"/>
        <c:axId val="48774150"/>
        <c:axId val="90987270"/>
      </c:lineChart>
      <c:catAx>
        <c:axId val="48774150"/>
        <c:scaling>
          <c:orientation val="minMax"/>
        </c:scaling>
        <c:delete val="0"/>
        <c:axPos val="b"/>
        <c:title>
          <c:tx>
            <c:rich>
              <a:bodyPr rot="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Days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90987270"/>
        <c:crosses val="autoZero"/>
        <c:auto val="1"/>
        <c:lblAlgn val="ctr"/>
        <c:lblOffset val="100"/>
        <c:noMultiLvlLbl val="0"/>
      </c:catAx>
      <c:valAx>
        <c:axId val="90987270"/>
        <c:scaling>
          <c:orientation val="minMax"/>
        </c:scaling>
        <c:delete val="0"/>
        <c:axPos val="l"/>
        <c:majorGridlines>
          <c:spPr>
            <a:ln w="6350" cap="flat" cmpd="sng" algn="ctr">
              <a:solidFill>
                <a:srgbClr val="B3B3B3"/>
              </a:solidFill>
              <a:prstDash val="solid"/>
              <a:round/>
            </a:ln>
          </c:spPr>
        </c:majorGridlines>
        <c:title>
          <c:tx>
            <c:rich>
              <a:bodyPr rot="-5400000" spcFirstLastPara="0" vertOverflow="ellipsis" vert="horz" wrap="square" anchor="ctr" anchorCtr="1"/>
              <a:lstStyle/>
              <a:p>
                <a:pPr>
                  <a:defRPr lang="en-US" sz="900" b="0" i="0" u="none" strike="noStrike" kern="1200" spc="-1" baseline="0">
                    <a:solidFill>
                      <a:schemeClr val="tx1"/>
                    </a:solidFill>
                    <a:latin typeface="Arial" panose="020B0604020202020204"/>
                    <a:ea typeface="+mn-ea"/>
                    <a:cs typeface="+mn-cs"/>
                  </a:defRPr>
                </a:pPr>
                <a:r>
                  <a:rPr sz="900" b="0" strike="noStrike" spc="-1">
                    <a:latin typeface="Arial" panose="020B0604020202020204"/>
                  </a:rPr>
                  <a:t>Tasks</a:t>
                </a:r>
                <a:endParaRPr sz="900" b="0" strike="noStrike" spc="-1">
                  <a:latin typeface="Arial" panose="020B0604020202020204"/>
                </a:endParaRPr>
              </a:p>
            </c:rich>
          </c:tx>
          <c:layout/>
          <c:overlay val="0"/>
          <c:spPr>
            <a:noFill/>
            <a:ln>
              <a:noFill/>
            </a:ln>
          </c:spPr>
        </c:title>
        <c:numFmt formatCode="General" sourceLinked="1"/>
        <c:majorTickMark val="out"/>
        <c:minorTickMark val="none"/>
        <c:tickLblPos val="nextTo"/>
        <c:spPr>
          <a:ln w="6350" cap="flat" cmpd="sng" algn="ctr">
            <a:solidFill>
              <a:srgbClr val="B3B3B3"/>
            </a:solidFill>
            <a:prstDash val="solid"/>
            <a:round/>
          </a:ln>
        </c:spPr>
        <c:txPr>
          <a:bodyPr rot="-60000000" spcFirstLastPara="0" vertOverflow="ellipsis" vert="horz" wrap="square" anchor="ctr" anchorCtr="1"/>
          <a:lstStyle/>
          <a:p>
            <a:pPr>
              <a:defRPr lang="en-US" sz="1000" b="0" i="0" u="none" strike="noStrike" kern="1200" spc="-1" baseline="0">
                <a:solidFill>
                  <a:schemeClr val="tx1"/>
                </a:solidFill>
                <a:latin typeface="Arial" panose="020B0604020202020204"/>
                <a:ea typeface="+mn-ea"/>
                <a:cs typeface="+mn-cs"/>
              </a:defRPr>
            </a:pPr>
          </a:p>
        </c:txPr>
        <c:crossAx val="48774150"/>
        <c:crosses val="autoZero"/>
        <c:crossBetween val="midCat"/>
      </c:valAx>
      <c:spPr>
        <a:noFill/>
        <a:ln>
          <a:solidFill>
            <a:srgbClr val="B3B3B3"/>
          </a:solidFill>
        </a:ln>
      </c:spPr>
    </c:plotArea>
    <c:plotVisOnly val="1"/>
    <c:dispBlanksAs val="gap"/>
    <c:showDLblsOverMax val="0"/>
  </c:chart>
  <c:spPr>
    <a:solidFill>
      <a:srgbClr val="FFFFFF"/>
    </a:solidFill>
    <a:ln w="6350" cap="flat" cmpd="sng" algn="ctr">
      <a:noFill/>
      <a:prstDash val="solid"/>
      <a:round/>
    </a:ln>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1969560</xdr:colOff>
      <xdr:row>1</xdr:row>
      <xdr:rowOff>46440</xdr:rowOff>
    </xdr:from>
    <xdr:to>
      <xdr:col>10</xdr:col>
      <xdr:colOff>2320200</xdr:colOff>
      <xdr:row>18</xdr:row>
      <xdr:rowOff>120600</xdr:rowOff>
    </xdr:to>
    <xdr:graphicFrame>
      <xdr:nvGraphicFramePr>
        <xdr:cNvPr id="2" name="Chart 1"/>
        <xdr:cNvGraphicFramePr/>
      </xdr:nvGraphicFramePr>
      <xdr:xfrm>
        <a:off x="8722995" y="274955"/>
        <a:ext cx="5464175" cy="28644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1679760</xdr:colOff>
      <xdr:row>2</xdr:row>
      <xdr:rowOff>63000</xdr:rowOff>
    </xdr:from>
    <xdr:to>
      <xdr:col>4</xdr:col>
      <xdr:colOff>1773360</xdr:colOff>
      <xdr:row>13</xdr:row>
      <xdr:rowOff>129960</xdr:rowOff>
    </xdr:to>
    <xdr:graphicFrame>
      <xdr:nvGraphicFramePr>
        <xdr:cNvPr id="2" name="Chart 1"/>
        <xdr:cNvGraphicFramePr/>
      </xdr:nvGraphicFramePr>
      <xdr:xfrm>
        <a:off x="3954145" y="453390"/>
        <a:ext cx="3549650" cy="1847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xdr:nvGraphicFramePr>
        <xdr:cNvPr id="2" name="Chart 1"/>
        <xdr:cNvGraphicFramePr/>
      </xdr:nvGraphicFramePr>
      <xdr:xfrm>
        <a:off x="3954145" y="453390"/>
        <a:ext cx="3480435" cy="1847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xdr:nvGraphicFramePr>
        <xdr:cNvPr id="3" name="Chart 2"/>
        <xdr:cNvGraphicFramePr/>
      </xdr:nvGraphicFramePr>
      <xdr:xfrm>
        <a:off x="3954145" y="453390"/>
        <a:ext cx="3480435" cy="1847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xdr:nvGraphicFramePr>
        <xdr:cNvPr id="4" name="Chart 3"/>
        <xdr:cNvGraphicFramePr/>
      </xdr:nvGraphicFramePr>
      <xdr:xfrm>
        <a:off x="3954145" y="453390"/>
        <a:ext cx="3480435" cy="1847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xdr:nvGraphicFramePr>
        <xdr:cNvPr id="5" name="Chart 4"/>
        <xdr:cNvGraphicFramePr/>
      </xdr:nvGraphicFramePr>
      <xdr:xfrm>
        <a:off x="3954145" y="453390"/>
        <a:ext cx="3480435" cy="18478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66"/>
  </sheetPr>
  <dimension ref="A1:K96"/>
  <sheetViews>
    <sheetView zoomScale="145" zoomScaleNormal="145" topLeftCell="A10" workbookViewId="0">
      <selection activeCell="G27" sqref="G27"/>
    </sheetView>
  </sheetViews>
  <sheetFormatPr defaultColWidth="9" defaultRowHeight="12.75"/>
  <cols>
    <col min="1" max="1" width="13.647619047619" style="17" customWidth="1"/>
    <col min="2" max="2" width="10.952380952381" style="17" customWidth="1"/>
    <col min="3" max="3" width="8.6" style="17" customWidth="1"/>
    <col min="4" max="4" width="7.13333333333333" style="17" customWidth="1"/>
    <col min="5" max="5" width="4.48571428571429" style="17" customWidth="1"/>
    <col min="6" max="6" width="8.38095238095238" style="17" customWidth="1"/>
    <col min="7" max="7" width="35.0761904761905" style="17" customWidth="1"/>
    <col min="8" max="8" width="13.0190476190476" style="17" customWidth="1"/>
    <col min="9" max="9" width="45.5714285714286" style="17" customWidth="1"/>
    <col min="10" max="10" width="31.1238095238095" style="17" customWidth="1"/>
    <col min="11" max="11" width="62.2380952380952" style="17" customWidth="1"/>
    <col min="12" max="1025" width="11.5238095238095" style="17"/>
  </cols>
  <sheetData>
    <row r="1" s="13" customFormat="1" ht="18" spans="1:10">
      <c r="A1" s="17" t="s">
        <v>0</v>
      </c>
      <c r="B1" s="18" t="s">
        <v>1</v>
      </c>
      <c r="C1" s="18"/>
      <c r="D1" s="18"/>
      <c r="E1" s="18"/>
      <c r="F1" s="18"/>
      <c r="G1" s="18"/>
      <c r="H1" s="19"/>
      <c r="I1" s="36" t="s">
        <v>2</v>
      </c>
      <c r="J1"/>
    </row>
    <row r="2" s="13" customFormat="1" ht="15.75" spans="1:10">
      <c r="A2" s="17" t="s">
        <v>3</v>
      </c>
      <c r="B2" s="20" t="s">
        <v>4</v>
      </c>
      <c r="C2" s="20"/>
      <c r="D2" s="20"/>
      <c r="E2" s="20"/>
      <c r="F2" s="20"/>
      <c r="G2" s="20"/>
      <c r="H2" s="19"/>
      <c r="I2" s="19"/>
      <c r="J2" s="19"/>
    </row>
    <row r="3" s="13" customFormat="1" spans="1:10">
      <c r="A3" s="17"/>
      <c r="B3" s="17"/>
      <c r="C3" s="19"/>
      <c r="D3" s="19"/>
      <c r="E3" s="19"/>
      <c r="F3" s="19"/>
      <c r="G3" s="19"/>
      <c r="H3" s="19"/>
      <c r="I3" s="19"/>
      <c r="J3" s="19"/>
    </row>
    <row r="4" s="13" customFormat="1" spans="1:10">
      <c r="A4" s="17"/>
      <c r="B4" s="19" t="s">
        <v>5</v>
      </c>
      <c r="C4" s="19"/>
      <c r="D4" s="19"/>
      <c r="E4" s="19"/>
      <c r="F4" s="19"/>
      <c r="G4" s="19"/>
      <c r="H4" s="19" t="s">
        <v>6</v>
      </c>
      <c r="I4" s="19" t="s">
        <v>7</v>
      </c>
      <c r="J4" s="19"/>
    </row>
    <row r="5" s="13" customFormat="1" spans="1:10">
      <c r="A5" s="17" t="s">
        <v>8</v>
      </c>
      <c r="B5" s="21" t="s">
        <v>4</v>
      </c>
      <c r="C5" s="21"/>
      <c r="D5" s="21"/>
      <c r="E5" s="21"/>
      <c r="F5" s="21"/>
      <c r="G5" s="21"/>
      <c r="H5" s="21" t="s">
        <v>9</v>
      </c>
      <c r="I5" s="37">
        <v>1001360024</v>
      </c>
      <c r="J5" s="19"/>
    </row>
    <row r="6" s="13" customFormat="1" spans="1:10">
      <c r="A6"/>
      <c r="B6"/>
      <c r="C6"/>
      <c r="D6"/>
      <c r="E6"/>
      <c r="F6"/>
      <c r="G6"/>
      <c r="H6"/>
      <c r="I6"/>
      <c r="J6" s="19"/>
    </row>
    <row r="7" s="13" customFormat="1" spans="1:10">
      <c r="A7"/>
      <c r="B7"/>
      <c r="C7"/>
      <c r="D7"/>
      <c r="E7"/>
      <c r="F7"/>
      <c r="G7"/>
      <c r="H7"/>
      <c r="I7"/>
      <c r="J7" s="19"/>
    </row>
    <row r="8" s="13" customFormat="1" spans="1:10">
      <c r="A8"/>
      <c r="B8"/>
      <c r="C8"/>
      <c r="D8"/>
      <c r="E8"/>
      <c r="F8"/>
      <c r="G8"/>
      <c r="H8"/>
      <c r="I8"/>
      <c r="J8" s="19"/>
    </row>
    <row r="9" s="13" customFormat="1" spans="1:10">
      <c r="A9"/>
      <c r="B9"/>
      <c r="C9"/>
      <c r="D9"/>
      <c r="E9"/>
      <c r="F9"/>
      <c r="G9"/>
      <c r="H9"/>
      <c r="I9"/>
      <c r="J9" s="19"/>
    </row>
    <row r="10" s="13" customFormat="1" spans="1:10">
      <c r="A10"/>
      <c r="B10"/>
      <c r="C10"/>
      <c r="D10"/>
      <c r="E10"/>
      <c r="F10"/>
      <c r="G10"/>
      <c r="H10"/>
      <c r="I10"/>
      <c r="J10" s="19"/>
    </row>
    <row r="11" s="13" customFormat="1" spans="1:10">
      <c r="A11" s="22" t="s">
        <v>10</v>
      </c>
      <c r="B11" s="23" t="s">
        <v>11</v>
      </c>
      <c r="C11" s="24" t="s">
        <v>12</v>
      </c>
      <c r="D11" s="24"/>
      <c r="E11" s="25"/>
      <c r="F11" s="19"/>
      <c r="G11" s="19" t="s">
        <v>13</v>
      </c>
      <c r="H11" s="19"/>
      <c r="I11" s="19"/>
      <c r="J11" s="19"/>
    </row>
    <row r="12" s="13" customFormat="1" spans="1:10">
      <c r="A12" s="26">
        <v>0</v>
      </c>
      <c r="B12" s="19">
        <f>COUNT(B24:B128)</f>
        <v>4</v>
      </c>
      <c r="C12" s="24"/>
      <c r="D12" s="24"/>
      <c r="E12" s="25"/>
      <c r="F12" s="27" t="s">
        <v>14</v>
      </c>
      <c r="G12" s="19" t="s">
        <v>15</v>
      </c>
      <c r="H12" s="19"/>
      <c r="I12" s="19"/>
      <c r="J12" s="19"/>
    </row>
    <row r="13" s="13" customFormat="1" spans="1:10">
      <c r="A13" s="26">
        <v>1</v>
      </c>
      <c r="B13" s="19">
        <f>B12-C13</f>
        <v>0</v>
      </c>
      <c r="C13" s="24">
        <f>COUNTIF(G$24:G$102,"Finished in Sprint 1")</f>
        <v>4</v>
      </c>
      <c r="D13" s="24"/>
      <c r="E13" s="25"/>
      <c r="F13" s="27">
        <v>1</v>
      </c>
      <c r="G13" s="19" t="s">
        <v>16</v>
      </c>
      <c r="H13" s="19"/>
      <c r="I13" s="19"/>
      <c r="J13" s="19"/>
    </row>
    <row r="14" s="13" customFormat="1" spans="1:10">
      <c r="A14" s="26">
        <v>2</v>
      </c>
      <c r="B14" s="19">
        <f>B13-C14</f>
        <v>0</v>
      </c>
      <c r="C14" s="24">
        <f>COUNTIF(G$24:G$102,"Finished in Sprint 2")</f>
        <v>0</v>
      </c>
      <c r="D14" s="24"/>
      <c r="E14" s="25"/>
      <c r="F14" s="27">
        <v>2</v>
      </c>
      <c r="G14" s="19" t="s">
        <v>17</v>
      </c>
      <c r="H14" s="19"/>
      <c r="I14" s="19"/>
      <c r="J14" s="19"/>
    </row>
    <row r="15" s="13" customFormat="1" spans="1:10">
      <c r="A15" s="26">
        <v>3</v>
      </c>
      <c r="B15" s="19">
        <f>B14-C15</f>
        <v>0</v>
      </c>
      <c r="C15" s="24">
        <f>COUNTIF(G$24:G$102,"Finished in Sprint 3")</f>
        <v>0</v>
      </c>
      <c r="D15" s="24"/>
      <c r="E15" s="25"/>
      <c r="F15" s="27">
        <v>3</v>
      </c>
      <c r="G15" s="19" t="s">
        <v>18</v>
      </c>
      <c r="H15" s="19"/>
      <c r="I15" s="19"/>
      <c r="J15" s="19"/>
    </row>
    <row r="16" s="13" customFormat="1" spans="1:10">
      <c r="A16" s="26">
        <v>4</v>
      </c>
      <c r="B16" s="19">
        <f>B15-C16</f>
        <v>0</v>
      </c>
      <c r="C16" s="24">
        <f>COUNTIF(G$24:G$102,"Finished in Sprint 4")</f>
        <v>0</v>
      </c>
      <c r="D16" s="24"/>
      <c r="E16" s="25"/>
      <c r="F16" s="27"/>
      <c r="G16" s="19"/>
      <c r="H16" s="19"/>
      <c r="I16" s="19"/>
      <c r="J16" s="19"/>
    </row>
    <row r="17" s="13" customFormat="1" spans="1:10">
      <c r="A17" s="26">
        <v>5</v>
      </c>
      <c r="B17" s="19">
        <f>B16-C17</f>
        <v>0</v>
      </c>
      <c r="C17" s="24">
        <f>COUNTIF(G$24:G$102,"Finished in Sprint 4")</f>
        <v>0</v>
      </c>
      <c r="D17" s="24"/>
      <c r="E17" s="25"/>
      <c r="F17" s="27"/>
      <c r="G17" s="19"/>
      <c r="H17" s="19"/>
      <c r="I17" s="19"/>
      <c r="J17" s="19"/>
    </row>
    <row r="18" s="13" customFormat="1" spans="1:10">
      <c r="A18" s="26"/>
      <c r="B18" s="19"/>
      <c r="C18" s="25"/>
      <c r="D18" s="25"/>
      <c r="E18" s="25"/>
      <c r="F18" s="27"/>
      <c r="G18" s="19"/>
      <c r="H18" s="19"/>
      <c r="I18" s="19"/>
      <c r="J18" s="19"/>
    </row>
    <row r="19" s="13" customFormat="1" spans="1:10">
      <c r="A19" s="17"/>
      <c r="B19" s="19"/>
      <c r="C19" s="19"/>
      <c r="D19" s="19"/>
      <c r="E19" s="19"/>
      <c r="F19" s="19"/>
      <c r="G19" s="19"/>
      <c r="H19" s="19"/>
      <c r="I19" s="19"/>
      <c r="J19" s="19"/>
    </row>
    <row r="20" s="13" customFormat="1" spans="1:10">
      <c r="A20" s="17"/>
      <c r="B20" s="19"/>
      <c r="C20" s="19"/>
      <c r="D20" s="19"/>
      <c r="E20" s="19"/>
      <c r="F20" s="19"/>
      <c r="G20" s="19"/>
      <c r="H20" s="28" t="s">
        <v>19</v>
      </c>
      <c r="I20" s="19"/>
      <c r="J20" s="19"/>
    </row>
    <row r="21" s="13" customFormat="1" spans="1:10">
      <c r="A21" s="19"/>
      <c r="B21" s="19"/>
      <c r="C21" s="19"/>
      <c r="D21" s="19"/>
      <c r="E21" s="19"/>
      <c r="F21" s="19"/>
      <c r="G21" s="19"/>
      <c r="H21" s="19" t="s">
        <v>20</v>
      </c>
      <c r="I21" s="19"/>
      <c r="J21" s="19"/>
    </row>
    <row r="22" s="14" customFormat="1" spans="1:10">
      <c r="A22" s="29"/>
      <c r="B22" s="29"/>
      <c r="C22" s="29"/>
      <c r="D22" s="29"/>
      <c r="E22" s="29"/>
      <c r="F22" s="22" t="s">
        <v>21</v>
      </c>
      <c r="G22" s="22"/>
      <c r="H22" s="29"/>
      <c r="I22" s="29"/>
      <c r="J22" s="29"/>
    </row>
    <row r="23" spans="1:11">
      <c r="A23" s="30" t="s">
        <v>22</v>
      </c>
      <c r="B23" s="30" t="s">
        <v>23</v>
      </c>
      <c r="C23" s="30" t="s">
        <v>8</v>
      </c>
      <c r="D23" s="30" t="s">
        <v>24</v>
      </c>
      <c r="E23" s="30" t="s">
        <v>25</v>
      </c>
      <c r="F23" s="30" t="s">
        <v>26</v>
      </c>
      <c r="G23" s="30" t="s">
        <v>27</v>
      </c>
      <c r="H23" s="30" t="s">
        <v>28</v>
      </c>
      <c r="I23" s="30" t="s">
        <v>29</v>
      </c>
      <c r="J23" s="30" t="s">
        <v>30</v>
      </c>
      <c r="K23" s="30" t="s">
        <v>31</v>
      </c>
    </row>
    <row r="24" spans="1:11">
      <c r="A24" s="31" t="s">
        <v>32</v>
      </c>
      <c r="B24" s="32">
        <v>1</v>
      </c>
      <c r="C24" s="32">
        <v>1</v>
      </c>
      <c r="D24" s="32"/>
      <c r="E24" s="32">
        <v>3</v>
      </c>
      <c r="F24" s="33">
        <v>1</v>
      </c>
      <c r="G24" s="33" t="s">
        <v>33</v>
      </c>
      <c r="H24" s="34" t="s">
        <v>34</v>
      </c>
      <c r="I24" s="38" t="s">
        <v>35</v>
      </c>
      <c r="J24" s="38" t="s">
        <v>36</v>
      </c>
      <c r="K24" s="38"/>
    </row>
    <row r="25" ht="25.5" spans="1:11">
      <c r="A25" s="31" t="s">
        <v>37</v>
      </c>
      <c r="B25" s="32">
        <v>2</v>
      </c>
      <c r="C25" s="32">
        <v>1</v>
      </c>
      <c r="D25" s="32"/>
      <c r="E25" s="32">
        <v>8</v>
      </c>
      <c r="F25" s="33">
        <v>1</v>
      </c>
      <c r="G25" s="33" t="s">
        <v>33</v>
      </c>
      <c r="H25" s="34" t="s">
        <v>38</v>
      </c>
      <c r="I25" s="38" t="s">
        <v>39</v>
      </c>
      <c r="J25" s="38" t="s">
        <v>40</v>
      </c>
      <c r="K25" s="38"/>
    </row>
    <row r="26" ht="25.5" spans="1:11">
      <c r="A26" s="31" t="s">
        <v>41</v>
      </c>
      <c r="B26" s="32">
        <v>3</v>
      </c>
      <c r="C26" s="32">
        <v>1</v>
      </c>
      <c r="D26" s="32"/>
      <c r="E26" s="32">
        <v>8</v>
      </c>
      <c r="F26" s="33">
        <v>1</v>
      </c>
      <c r="G26" s="33" t="s">
        <v>33</v>
      </c>
      <c r="H26" s="34" t="s">
        <v>34</v>
      </c>
      <c r="I26" s="38" t="s">
        <v>42</v>
      </c>
      <c r="J26" s="38" t="s">
        <v>43</v>
      </c>
      <c r="K26" s="38"/>
    </row>
    <row r="27" ht="25.5" spans="1:11">
      <c r="A27" s="31" t="s">
        <v>44</v>
      </c>
      <c r="B27" s="32">
        <v>4</v>
      </c>
      <c r="C27" s="32">
        <v>1</v>
      </c>
      <c r="D27" s="32"/>
      <c r="E27" s="32">
        <v>13</v>
      </c>
      <c r="F27" s="33">
        <v>1</v>
      </c>
      <c r="G27" s="33" t="s">
        <v>33</v>
      </c>
      <c r="H27" s="34" t="s">
        <v>34</v>
      </c>
      <c r="I27" s="38" t="s">
        <v>45</v>
      </c>
      <c r="J27" s="38" t="s">
        <v>46</v>
      </c>
      <c r="K27" s="38"/>
    </row>
    <row r="28" spans="1:11">
      <c r="A28" s="31"/>
      <c r="B28" s="32"/>
      <c r="C28" s="32"/>
      <c r="D28" s="32"/>
      <c r="E28" s="32"/>
      <c r="F28" s="33"/>
      <c r="G28" s="33"/>
      <c r="H28" s="34"/>
      <c r="I28" s="38"/>
      <c r="J28" s="38"/>
      <c r="K28" s="38"/>
    </row>
    <row r="29" spans="1:11">
      <c r="A29" s="31"/>
      <c r="B29" s="32"/>
      <c r="C29" s="32"/>
      <c r="D29" s="32"/>
      <c r="E29" s="32"/>
      <c r="F29" s="33"/>
      <c r="G29" s="33"/>
      <c r="H29" s="34"/>
      <c r="I29" s="38"/>
      <c r="J29" s="38"/>
      <c r="K29" s="38"/>
    </row>
    <row r="30" spans="1:11">
      <c r="A30" s="31"/>
      <c r="B30" s="32"/>
      <c r="C30" s="32"/>
      <c r="D30" s="32"/>
      <c r="E30" s="32"/>
      <c r="F30" s="33"/>
      <c r="G30" s="33"/>
      <c r="H30" s="34"/>
      <c r="I30"/>
      <c r="J30"/>
      <c r="K30" s="38"/>
    </row>
    <row r="31" s="15" customFormat="1" spans="1:11">
      <c r="A31" s="31"/>
      <c r="B31" s="32"/>
      <c r="C31" s="32"/>
      <c r="D31" s="32"/>
      <c r="E31" s="32"/>
      <c r="F31" s="33"/>
      <c r="G31" s="33"/>
      <c r="H31" s="34"/>
      <c r="I31" s="38"/>
      <c r="J31" s="38"/>
      <c r="K31" s="38"/>
    </row>
    <row r="32" s="15" customFormat="1" spans="1:11">
      <c r="A32" s="31"/>
      <c r="B32" s="32"/>
      <c r="C32" s="32"/>
      <c r="D32" s="32"/>
      <c r="E32" s="32"/>
      <c r="F32" s="33"/>
      <c r="G32" s="33"/>
      <c r="H32" s="34"/>
      <c r="I32" s="38"/>
      <c r="J32" s="38"/>
      <c r="K32" s="38"/>
    </row>
    <row r="33" s="15" customFormat="1" spans="1:11">
      <c r="A33" s="31"/>
      <c r="B33" s="32"/>
      <c r="C33" s="32"/>
      <c r="D33" s="32"/>
      <c r="E33" s="32"/>
      <c r="F33" s="33"/>
      <c r="G33" s="33"/>
      <c r="H33" s="34"/>
      <c r="I33" s="38"/>
      <c r="J33" s="38"/>
      <c r="K33" s="38"/>
    </row>
    <row r="34" s="15" customFormat="1" spans="1:11">
      <c r="A34" s="31"/>
      <c r="B34" s="32"/>
      <c r="C34" s="32"/>
      <c r="D34" s="32"/>
      <c r="E34" s="32"/>
      <c r="F34" s="33"/>
      <c r="G34" s="33"/>
      <c r="H34" s="34"/>
      <c r="I34" s="38"/>
      <c r="J34" s="38"/>
      <c r="K34" s="38"/>
    </row>
    <row r="35" s="15" customFormat="1" spans="1:11">
      <c r="A35" s="31"/>
      <c r="B35" s="32"/>
      <c r="C35" s="32"/>
      <c r="D35" s="32"/>
      <c r="E35" s="32"/>
      <c r="F35" s="33"/>
      <c r="G35" s="33"/>
      <c r="H35" s="34"/>
      <c r="I35" s="38"/>
      <c r="J35" s="38"/>
      <c r="K35" s="38"/>
    </row>
    <row r="36" s="15" customFormat="1" spans="1:11">
      <c r="A36" s="31"/>
      <c r="B36" s="32"/>
      <c r="C36" s="32"/>
      <c r="D36" s="32"/>
      <c r="E36" s="32"/>
      <c r="F36" s="33"/>
      <c r="G36" s="33"/>
      <c r="H36" s="34"/>
      <c r="I36" s="38"/>
      <c r="J36" s="38"/>
      <c r="K36" s="38"/>
    </row>
    <row r="37" s="15" customFormat="1" spans="1:11">
      <c r="A37" s="31"/>
      <c r="B37" s="32"/>
      <c r="C37" s="32"/>
      <c r="D37" s="32"/>
      <c r="E37" s="32"/>
      <c r="F37" s="33"/>
      <c r="G37" s="33"/>
      <c r="H37" s="34"/>
      <c r="I37" s="38"/>
      <c r="J37" s="38"/>
      <c r="K37" s="38"/>
    </row>
    <row r="38" s="15" customFormat="1" spans="1:11">
      <c r="A38" s="31"/>
      <c r="B38" s="32"/>
      <c r="C38" s="32"/>
      <c r="D38" s="32"/>
      <c r="E38" s="32"/>
      <c r="F38" s="33"/>
      <c r="G38" s="33"/>
      <c r="H38" s="34"/>
      <c r="I38" s="38"/>
      <c r="J38" s="38"/>
      <c r="K38" s="38"/>
    </row>
    <row r="39" s="15" customFormat="1" spans="1:11">
      <c r="A39" s="31"/>
      <c r="B39" s="32"/>
      <c r="C39" s="32"/>
      <c r="D39" s="32"/>
      <c r="E39" s="32"/>
      <c r="F39" s="33"/>
      <c r="G39" s="33"/>
      <c r="H39" s="34"/>
      <c r="I39" s="38"/>
      <c r="J39" s="38"/>
      <c r="K39" s="38"/>
    </row>
    <row r="40" spans="1:11">
      <c r="A40" s="35"/>
      <c r="B40" s="32"/>
      <c r="C40" s="32"/>
      <c r="D40" s="32"/>
      <c r="E40" s="32"/>
      <c r="F40" s="33"/>
      <c r="G40" s="33"/>
      <c r="H40" s="34"/>
      <c r="I40" s="38"/>
      <c r="J40" s="38"/>
      <c r="K40" s="38"/>
    </row>
    <row r="41" s="15" customFormat="1" spans="1:11">
      <c r="A41" s="31"/>
      <c r="B41" s="32"/>
      <c r="C41" s="32"/>
      <c r="D41" s="32"/>
      <c r="E41" s="32"/>
      <c r="F41" s="33"/>
      <c r="G41" s="33"/>
      <c r="H41" s="34"/>
      <c r="I41" s="38"/>
      <c r="J41" s="38"/>
      <c r="K41" s="38"/>
    </row>
    <row r="42" s="16" customFormat="1" spans="1:11">
      <c r="A42" s="31"/>
      <c r="B42" s="32"/>
      <c r="C42" s="32"/>
      <c r="D42" s="32"/>
      <c r="E42" s="32"/>
      <c r="F42" s="33"/>
      <c r="G42" s="33"/>
      <c r="H42" s="34"/>
      <c r="I42" s="38"/>
      <c r="J42" s="38"/>
      <c r="K42" s="38"/>
    </row>
    <row r="43" spans="1:11">
      <c r="A43" s="35"/>
      <c r="B43" s="32"/>
      <c r="C43" s="32"/>
      <c r="D43" s="32"/>
      <c r="E43" s="32"/>
      <c r="F43" s="33"/>
      <c r="G43" s="33"/>
      <c r="H43" s="34"/>
      <c r="I43" s="38"/>
      <c r="J43" s="38"/>
      <c r="K43" s="38"/>
    </row>
    <row r="44" spans="1:11">
      <c r="A44" s="35"/>
      <c r="B44" s="32"/>
      <c r="C44" s="32"/>
      <c r="D44" s="32"/>
      <c r="E44" s="32"/>
      <c r="F44" s="33"/>
      <c r="G44" s="33"/>
      <c r="H44" s="34"/>
      <c r="I44" s="38"/>
      <c r="J44" s="38"/>
      <c r="K44" s="38"/>
    </row>
    <row r="45" spans="1:11">
      <c r="A45" s="35"/>
      <c r="B45" s="32"/>
      <c r="C45" s="32"/>
      <c r="D45" s="32"/>
      <c r="E45" s="32"/>
      <c r="F45" s="33"/>
      <c r="G45" s="33"/>
      <c r="H45" s="34"/>
      <c r="I45" s="38"/>
      <c r="J45" s="38"/>
      <c r="K45" s="38"/>
    </row>
    <row r="46" spans="1:11">
      <c r="A46" s="35"/>
      <c r="B46" s="32"/>
      <c r="C46" s="32"/>
      <c r="D46" s="32"/>
      <c r="E46" s="32"/>
      <c r="F46" s="33"/>
      <c r="G46" s="33"/>
      <c r="H46" s="34"/>
      <c r="I46" s="38"/>
      <c r="J46" s="38"/>
      <c r="K46" s="38"/>
    </row>
    <row r="47" spans="1:11">
      <c r="A47" s="35"/>
      <c r="B47" s="32"/>
      <c r="C47" s="32"/>
      <c r="D47" s="32"/>
      <c r="E47" s="32"/>
      <c r="F47" s="33"/>
      <c r="G47" s="33"/>
      <c r="H47" s="34"/>
      <c r="I47" s="38"/>
      <c r="J47" s="38"/>
      <c r="K47" s="38"/>
    </row>
    <row r="48" spans="1:11">
      <c r="A48" s="35"/>
      <c r="B48" s="32"/>
      <c r="C48" s="32"/>
      <c r="D48" s="32"/>
      <c r="E48" s="32"/>
      <c r="F48" s="33"/>
      <c r="G48" s="33"/>
      <c r="H48" s="34"/>
      <c r="I48" s="38"/>
      <c r="J48" s="38"/>
      <c r="K48" s="38"/>
    </row>
    <row r="49" spans="1:11">
      <c r="A49" s="35"/>
      <c r="B49" s="32"/>
      <c r="C49" s="32"/>
      <c r="D49" s="32"/>
      <c r="E49" s="32"/>
      <c r="F49" s="33"/>
      <c r="G49" s="33"/>
      <c r="H49" s="34"/>
      <c r="I49" s="38"/>
      <c r="J49" s="38"/>
      <c r="K49" s="38"/>
    </row>
    <row r="50" spans="1:11">
      <c r="A50" s="35"/>
      <c r="B50" s="32"/>
      <c r="C50" s="32"/>
      <c r="D50" s="32"/>
      <c r="E50" s="32"/>
      <c r="F50" s="33"/>
      <c r="G50" s="33"/>
      <c r="H50" s="34"/>
      <c r="I50" s="38"/>
      <c r="J50" s="38"/>
      <c r="K50" s="38"/>
    </row>
    <row r="51" spans="1:11">
      <c r="A51" s="35"/>
      <c r="B51" s="32"/>
      <c r="C51" s="32"/>
      <c r="D51" s="32"/>
      <c r="E51" s="32"/>
      <c r="F51" s="33"/>
      <c r="G51" s="33"/>
      <c r="H51" s="34"/>
      <c r="I51" s="38"/>
      <c r="J51" s="38"/>
      <c r="K51" s="38"/>
    </row>
    <row r="52" spans="1:11">
      <c r="A52" s="35"/>
      <c r="B52" s="32"/>
      <c r="C52" s="32"/>
      <c r="D52" s="32"/>
      <c r="E52" s="32"/>
      <c r="F52" s="33"/>
      <c r="G52" s="33"/>
      <c r="H52" s="34"/>
      <c r="I52" s="38"/>
      <c r="J52" s="38"/>
      <c r="K52" s="38"/>
    </row>
    <row r="53" spans="1:11">
      <c r="A53" s="35"/>
      <c r="B53" s="32"/>
      <c r="C53" s="32"/>
      <c r="D53" s="32"/>
      <c r="E53" s="32"/>
      <c r="F53" s="33"/>
      <c r="G53" s="33"/>
      <c r="H53" s="34"/>
      <c r="I53" s="38"/>
      <c r="J53" s="38"/>
      <c r="K53" s="38"/>
    </row>
    <row r="54" spans="1:11">
      <c r="A54" s="35"/>
      <c r="B54" s="32"/>
      <c r="C54" s="32"/>
      <c r="D54" s="32"/>
      <c r="E54" s="32"/>
      <c r="F54" s="33"/>
      <c r="G54" s="33"/>
      <c r="H54" s="34"/>
      <c r="I54" s="38"/>
      <c r="J54" s="38"/>
      <c r="K54" s="38"/>
    </row>
    <row r="55" spans="1:11">
      <c r="A55" s="35"/>
      <c r="B55" s="32"/>
      <c r="C55" s="32"/>
      <c r="D55" s="32"/>
      <c r="E55" s="32"/>
      <c r="F55" s="33"/>
      <c r="G55" s="33"/>
      <c r="H55" s="34"/>
      <c r="I55" s="38"/>
      <c r="J55" s="38"/>
      <c r="K55" s="38"/>
    </row>
    <row r="56" spans="1:11">
      <c r="A56" s="35"/>
      <c r="B56" s="32"/>
      <c r="C56" s="32"/>
      <c r="D56" s="32"/>
      <c r="E56" s="32"/>
      <c r="F56" s="33"/>
      <c r="G56" s="33"/>
      <c r="H56" s="34"/>
      <c r="I56" s="38"/>
      <c r="J56" s="38"/>
      <c r="K56" s="38"/>
    </row>
    <row r="57" spans="1:11">
      <c r="A57" s="35"/>
      <c r="B57" s="32"/>
      <c r="C57" s="32"/>
      <c r="D57" s="32"/>
      <c r="E57" s="32"/>
      <c r="F57" s="33"/>
      <c r="G57" s="33"/>
      <c r="H57" s="34"/>
      <c r="I57" s="31"/>
      <c r="J57" s="39"/>
      <c r="K57" s="39"/>
    </row>
    <row r="58" spans="1:11">
      <c r="A58" s="35"/>
      <c r="B58" s="32"/>
      <c r="C58" s="32"/>
      <c r="D58" s="32"/>
      <c r="E58" s="32"/>
      <c r="F58" s="33"/>
      <c r="G58" s="33"/>
      <c r="H58" s="34"/>
      <c r="I58" s="31"/>
      <c r="J58" s="39"/>
      <c r="K58" s="39"/>
    </row>
    <row r="59" spans="1:11">
      <c r="A59" s="35"/>
      <c r="B59" s="32"/>
      <c r="C59" s="32"/>
      <c r="D59" s="32"/>
      <c r="E59" s="32"/>
      <c r="F59" s="33"/>
      <c r="G59" s="33"/>
      <c r="H59" s="34"/>
      <c r="I59" s="31"/>
      <c r="J59" s="39"/>
      <c r="K59" s="39"/>
    </row>
    <row r="60" spans="1:11">
      <c r="A60" s="35"/>
      <c r="B60" s="32"/>
      <c r="C60" s="32"/>
      <c r="D60" s="32"/>
      <c r="E60" s="32"/>
      <c r="F60" s="33"/>
      <c r="G60" s="33"/>
      <c r="H60" s="34"/>
      <c r="I60" s="31"/>
      <c r="J60" s="39"/>
      <c r="K60" s="39"/>
    </row>
    <row r="61" spans="1:11">
      <c r="A61" s="35"/>
      <c r="B61" s="32"/>
      <c r="C61" s="32"/>
      <c r="D61" s="32"/>
      <c r="E61" s="32"/>
      <c r="F61" s="33"/>
      <c r="G61" s="33"/>
      <c r="H61" s="34"/>
      <c r="I61" s="31"/>
      <c r="J61" s="39"/>
      <c r="K61" s="39"/>
    </row>
    <row r="62" spans="1:11">
      <c r="A62" s="35"/>
      <c r="B62" s="32"/>
      <c r="C62" s="32"/>
      <c r="D62" s="32"/>
      <c r="E62" s="32"/>
      <c r="F62" s="33"/>
      <c r="G62" s="33"/>
      <c r="H62" s="34"/>
      <c r="I62" s="31"/>
      <c r="J62" s="39"/>
      <c r="K62" s="39"/>
    </row>
    <row r="63" spans="1:11">
      <c r="A63" s="35"/>
      <c r="B63" s="32"/>
      <c r="C63" s="32"/>
      <c r="D63" s="32"/>
      <c r="E63" s="32"/>
      <c r="F63" s="33"/>
      <c r="G63" s="33"/>
      <c r="H63" s="34"/>
      <c r="I63" s="31"/>
      <c r="J63" s="39"/>
      <c r="K63" s="39"/>
    </row>
    <row r="64" spans="1:11">
      <c r="A64" s="35"/>
      <c r="B64" s="32"/>
      <c r="C64" s="32"/>
      <c r="D64" s="32"/>
      <c r="E64" s="32"/>
      <c r="F64" s="33"/>
      <c r="G64" s="33"/>
      <c r="H64" s="34"/>
      <c r="I64" s="31"/>
      <c r="J64" s="39"/>
      <c r="K64" s="39"/>
    </row>
    <row r="65" spans="1:11">
      <c r="A65" s="35"/>
      <c r="B65" s="32"/>
      <c r="C65" s="32"/>
      <c r="D65" s="32"/>
      <c r="E65" s="32"/>
      <c r="F65" s="33"/>
      <c r="G65" s="33"/>
      <c r="H65" s="34"/>
      <c r="I65" s="31"/>
      <c r="J65" s="39"/>
      <c r="K65" s="39"/>
    </row>
    <row r="66" spans="1:11">
      <c r="A66" s="35"/>
      <c r="B66" s="32"/>
      <c r="C66" s="32"/>
      <c r="D66" s="32"/>
      <c r="E66" s="32"/>
      <c r="F66" s="33"/>
      <c r="G66" s="33"/>
      <c r="H66" s="34"/>
      <c r="I66" s="31"/>
      <c r="J66" s="39"/>
      <c r="K66" s="39"/>
    </row>
    <row r="67" spans="1:11">
      <c r="A67" s="35"/>
      <c r="B67" s="32"/>
      <c r="C67" s="32"/>
      <c r="D67" s="32"/>
      <c r="E67" s="32"/>
      <c r="F67" s="33"/>
      <c r="G67" s="33"/>
      <c r="H67" s="34"/>
      <c r="I67" s="31"/>
      <c r="J67" s="39"/>
      <c r="K67" s="39"/>
    </row>
    <row r="68" spans="1:11">
      <c r="A68" s="35"/>
      <c r="B68" s="32"/>
      <c r="C68" s="32"/>
      <c r="D68" s="32"/>
      <c r="E68" s="32"/>
      <c r="F68" s="33"/>
      <c r="G68" s="33"/>
      <c r="H68" s="34"/>
      <c r="I68" s="31"/>
      <c r="J68" s="39"/>
      <c r="K68" s="39"/>
    </row>
    <row r="69" spans="1:11">
      <c r="A69" s="35"/>
      <c r="B69" s="32"/>
      <c r="C69" s="32"/>
      <c r="D69" s="32"/>
      <c r="E69" s="32"/>
      <c r="F69" s="33"/>
      <c r="G69" s="33"/>
      <c r="H69" s="34"/>
      <c r="I69" s="31"/>
      <c r="J69" s="39"/>
      <c r="K69" s="39"/>
    </row>
    <row r="70" spans="1:11">
      <c r="A70" s="35"/>
      <c r="B70" s="32"/>
      <c r="C70" s="32"/>
      <c r="D70" s="32"/>
      <c r="E70" s="32"/>
      <c r="F70" s="33"/>
      <c r="G70" s="33"/>
      <c r="H70" s="34"/>
      <c r="I70" s="31"/>
      <c r="J70" s="39"/>
      <c r="K70" s="39"/>
    </row>
    <row r="71" spans="1:11">
      <c r="A71" s="35"/>
      <c r="B71" s="32"/>
      <c r="C71" s="32"/>
      <c r="D71" s="32"/>
      <c r="E71" s="32"/>
      <c r="F71" s="33"/>
      <c r="G71" s="33"/>
      <c r="H71" s="34"/>
      <c r="I71" s="31"/>
      <c r="J71" s="39"/>
      <c r="K71" s="39"/>
    </row>
    <row r="72" spans="1:11">
      <c r="A72" s="35"/>
      <c r="B72" s="32"/>
      <c r="C72" s="32"/>
      <c r="D72" s="32"/>
      <c r="E72" s="32"/>
      <c r="F72" s="33"/>
      <c r="G72" s="33"/>
      <c r="H72" s="34"/>
      <c r="I72" s="31"/>
      <c r="J72" s="39"/>
      <c r="K72" s="39"/>
    </row>
    <row r="73" spans="1:11">
      <c r="A73" s="35"/>
      <c r="B73" s="32"/>
      <c r="C73" s="32"/>
      <c r="D73" s="32"/>
      <c r="E73" s="32"/>
      <c r="F73" s="33"/>
      <c r="G73" s="33"/>
      <c r="H73" s="34"/>
      <c r="I73" s="31"/>
      <c r="J73" s="39"/>
      <c r="K73" s="39"/>
    </row>
    <row r="74" spans="1:11">
      <c r="A74" s="35"/>
      <c r="B74" s="32"/>
      <c r="C74" s="32"/>
      <c r="D74" s="32"/>
      <c r="E74" s="32"/>
      <c r="F74" s="33"/>
      <c r="G74" s="33"/>
      <c r="H74" s="34"/>
      <c r="I74" s="31"/>
      <c r="J74" s="39"/>
      <c r="K74" s="39"/>
    </row>
    <row r="75" spans="1:11">
      <c r="A75" s="35"/>
      <c r="B75" s="32"/>
      <c r="C75" s="32"/>
      <c r="D75" s="32"/>
      <c r="E75" s="32"/>
      <c r="F75" s="33"/>
      <c r="G75" s="33"/>
      <c r="H75" s="34"/>
      <c r="I75" s="31"/>
      <c r="J75" s="39"/>
      <c r="K75" s="39"/>
    </row>
    <row r="76" spans="1:11">
      <c r="A76" s="35"/>
      <c r="B76" s="32"/>
      <c r="C76" s="32"/>
      <c r="D76" s="32"/>
      <c r="E76" s="32"/>
      <c r="F76" s="33"/>
      <c r="G76" s="33"/>
      <c r="H76" s="34"/>
      <c r="I76" s="31"/>
      <c r="J76" s="39"/>
      <c r="K76" s="39"/>
    </row>
    <row r="77" spans="1:11">
      <c r="A77" s="35"/>
      <c r="B77" s="32"/>
      <c r="C77" s="32"/>
      <c r="D77" s="32"/>
      <c r="E77" s="32"/>
      <c r="F77" s="33"/>
      <c r="G77" s="33"/>
      <c r="H77" s="34"/>
      <c r="I77" s="31"/>
      <c r="J77" s="39"/>
      <c r="K77" s="39"/>
    </row>
    <row r="78" spans="1:11">
      <c r="A78" s="35"/>
      <c r="B78" s="32"/>
      <c r="C78" s="32"/>
      <c r="D78" s="32"/>
      <c r="E78" s="32"/>
      <c r="F78" s="33"/>
      <c r="G78" s="33"/>
      <c r="H78" s="34"/>
      <c r="I78" s="31"/>
      <c r="J78" s="39"/>
      <c r="K78" s="39"/>
    </row>
    <row r="79" spans="1:11">
      <c r="A79" s="35"/>
      <c r="B79" s="32"/>
      <c r="C79" s="32"/>
      <c r="D79" s="32"/>
      <c r="E79" s="32"/>
      <c r="F79" s="33"/>
      <c r="G79" s="33"/>
      <c r="H79" s="34"/>
      <c r="I79" s="31"/>
      <c r="J79" s="39"/>
      <c r="K79" s="39"/>
    </row>
    <row r="80" spans="1:11">
      <c r="A80" s="35"/>
      <c r="B80" s="32"/>
      <c r="C80" s="32"/>
      <c r="D80" s="32"/>
      <c r="E80" s="32"/>
      <c r="F80" s="33"/>
      <c r="G80" s="33"/>
      <c r="H80" s="34"/>
      <c r="I80" s="31"/>
      <c r="J80" s="39"/>
      <c r="K80" s="39"/>
    </row>
    <row r="81" spans="1:11">
      <c r="A81" s="35"/>
      <c r="B81" s="32"/>
      <c r="C81" s="32"/>
      <c r="D81" s="32"/>
      <c r="E81" s="32"/>
      <c r="F81" s="33"/>
      <c r="G81" s="33"/>
      <c r="H81" s="34"/>
      <c r="I81" s="31"/>
      <c r="J81" s="39"/>
      <c r="K81" s="39"/>
    </row>
    <row r="82" spans="1:11">
      <c r="A82" s="35"/>
      <c r="B82" s="32"/>
      <c r="C82" s="32"/>
      <c r="D82" s="32"/>
      <c r="E82" s="32"/>
      <c r="F82" s="33"/>
      <c r="G82" s="33"/>
      <c r="H82" s="34"/>
      <c r="I82" s="31"/>
      <c r="J82" s="39"/>
      <c r="K82" s="39"/>
    </row>
    <row r="83" spans="1:11">
      <c r="A83" s="35"/>
      <c r="B83" s="32"/>
      <c r="C83" s="32"/>
      <c r="D83" s="32"/>
      <c r="E83" s="32"/>
      <c r="F83" s="33"/>
      <c r="G83" s="33"/>
      <c r="H83" s="34"/>
      <c r="I83" s="31"/>
      <c r="J83" s="39"/>
      <c r="K83" s="39"/>
    </row>
    <row r="84" spans="1:11">
      <c r="A84" s="35"/>
      <c r="B84" s="32"/>
      <c r="C84" s="32"/>
      <c r="D84" s="32"/>
      <c r="E84" s="32"/>
      <c r="F84" s="33"/>
      <c r="G84" s="33"/>
      <c r="H84" s="34"/>
      <c r="I84" s="31"/>
      <c r="J84" s="39"/>
      <c r="K84" s="39"/>
    </row>
    <row r="85" spans="1:11">
      <c r="A85" s="35"/>
      <c r="B85" s="32"/>
      <c r="C85" s="32"/>
      <c r="D85" s="32"/>
      <c r="E85" s="32"/>
      <c r="F85" s="33"/>
      <c r="G85" s="33"/>
      <c r="H85" s="34"/>
      <c r="I85" s="31"/>
      <c r="J85" s="39"/>
      <c r="K85" s="39"/>
    </row>
    <row r="86" spans="1:11">
      <c r="A86" s="35"/>
      <c r="B86" s="32"/>
      <c r="C86" s="32"/>
      <c r="D86" s="32"/>
      <c r="E86" s="32"/>
      <c r="F86" s="33"/>
      <c r="G86" s="33"/>
      <c r="H86" s="34"/>
      <c r="I86" s="31"/>
      <c r="J86" s="39"/>
      <c r="K86" s="39"/>
    </row>
    <row r="87" spans="1:11">
      <c r="A87" s="35"/>
      <c r="B87" s="32"/>
      <c r="C87" s="32"/>
      <c r="D87" s="32"/>
      <c r="E87" s="32"/>
      <c r="F87" s="33"/>
      <c r="G87" s="33"/>
      <c r="H87" s="34"/>
      <c r="I87" s="31"/>
      <c r="J87" s="39"/>
      <c r="K87" s="39"/>
    </row>
    <row r="88" spans="1:11">
      <c r="A88" s="35"/>
      <c r="B88" s="32"/>
      <c r="C88" s="32"/>
      <c r="D88" s="32"/>
      <c r="E88" s="32"/>
      <c r="F88" s="33"/>
      <c r="G88" s="33"/>
      <c r="H88" s="34"/>
      <c r="I88" s="31"/>
      <c r="J88" s="39"/>
      <c r="K88" s="39"/>
    </row>
    <row r="89" spans="1:11">
      <c r="A89" s="35"/>
      <c r="B89" s="32"/>
      <c r="C89" s="32"/>
      <c r="D89" s="32"/>
      <c r="E89" s="32"/>
      <c r="F89" s="33"/>
      <c r="G89" s="33"/>
      <c r="H89" s="34"/>
      <c r="I89" s="31"/>
      <c r="J89" s="39"/>
      <c r="K89" s="39"/>
    </row>
    <row r="90" spans="1:11">
      <c r="A90" s="35"/>
      <c r="B90" s="32"/>
      <c r="C90" s="32"/>
      <c r="D90" s="32"/>
      <c r="E90" s="32"/>
      <c r="F90" s="33"/>
      <c r="G90" s="33"/>
      <c r="H90" s="34"/>
      <c r="I90" s="31"/>
      <c r="J90" s="39"/>
      <c r="K90" s="39"/>
    </row>
    <row r="91" spans="1:11">
      <c r="A91" s="35"/>
      <c r="B91" s="32"/>
      <c r="C91" s="32"/>
      <c r="D91" s="32"/>
      <c r="E91" s="32"/>
      <c r="F91" s="33"/>
      <c r="G91" s="33"/>
      <c r="H91" s="34"/>
      <c r="I91" s="31"/>
      <c r="J91" s="39"/>
      <c r="K91" s="39"/>
    </row>
    <row r="92" spans="1:11">
      <c r="A92" s="35"/>
      <c r="B92" s="32"/>
      <c r="C92" s="32"/>
      <c r="D92" s="32"/>
      <c r="E92" s="32"/>
      <c r="F92" s="33"/>
      <c r="G92" s="33"/>
      <c r="H92" s="34"/>
      <c r="I92" s="31"/>
      <c r="J92" s="39"/>
      <c r="K92" s="39"/>
    </row>
    <row r="93" spans="1:11">
      <c r="A93" s="35"/>
      <c r="B93" s="32"/>
      <c r="C93" s="32"/>
      <c r="D93" s="32"/>
      <c r="E93" s="32"/>
      <c r="F93" s="33"/>
      <c r="G93" s="33"/>
      <c r="H93" s="34"/>
      <c r="I93" s="31"/>
      <c r="J93" s="39"/>
      <c r="K93" s="39"/>
    </row>
    <row r="94" spans="1:11">
      <c r="A94" s="35"/>
      <c r="B94" s="32"/>
      <c r="C94" s="32"/>
      <c r="D94" s="32"/>
      <c r="E94" s="32"/>
      <c r="F94" s="33"/>
      <c r="G94" s="33"/>
      <c r="H94" s="34"/>
      <c r="I94" s="31"/>
      <c r="J94" s="39"/>
      <c r="K94" s="39"/>
    </row>
    <row r="95" spans="1:11">
      <c r="A95" s="35"/>
      <c r="B95" s="32"/>
      <c r="C95" s="32"/>
      <c r="D95" s="32"/>
      <c r="E95" s="32"/>
      <c r="F95" s="33"/>
      <c r="G95" s="33"/>
      <c r="H95" s="34"/>
      <c r="I95" s="31"/>
      <c r="J95" s="39"/>
      <c r="K95" s="39"/>
    </row>
    <row r="96" spans="1:11">
      <c r="A96" s="35"/>
      <c r="B96" s="32"/>
      <c r="C96" s="32"/>
      <c r="D96" s="32"/>
      <c r="E96" s="32"/>
      <c r="F96" s="33"/>
      <c r="G96" s="33"/>
      <c r="H96" s="34"/>
      <c r="I96" s="31"/>
      <c r="J96" s="39"/>
      <c r="K96" s="39"/>
    </row>
  </sheetData>
  <mergeCells count="4">
    <mergeCell ref="B1:G1"/>
    <mergeCell ref="B2:G2"/>
    <mergeCell ref="B5:G5"/>
    <mergeCell ref="F22:G22"/>
  </mergeCells>
  <dataValidations count="13">
    <dataValidation type="list" allowBlank="1" showInputMessage="1" showErrorMessage="1" promptTitle="Estimate"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sqref="E24:E96">
      <formula1>"0,1,2,3,5,8,13,21,34,55,89"</formula1>
    </dataValidation>
    <dataValidation allowBlank="1" showErrorMessage="1" sqref="B1"/>
    <dataValidation allowBlank="1" showInputMessage="1" showErrorMessage="1" promptTitle="Name" prompt="Select any team name you prefer." sqref="B2"/>
    <dataValidation allowBlank="1" showInputMessage="1" showErrorMessage="1" promptTitle="Name" prompt="Please enter your name as it appears in Blackboard." sqref="B5"/>
    <dataValidation allowBlank="1" showInputMessage="1" showErrorMessage="1" promptTitle="Student ID" prompt="Please enter your UTA student ID number." sqref="I5"/>
    <dataValidation allowBlank="1" showInputMessage="1" showErrorMessage="1" promptTitle="Initials" prompt="Please enter 2 or 3 capital letters that will represent you  in the &quot;Assigned To&quot; column on each Sprint Backlog tab of this spreadsheet." sqref="H5"/>
    <dataValidation allowBlank="1" showInputMessage="1" showErrorMessage="1" promptTitle="Relative Priority" prompt="This is the priority ranking for this feature, relative to all other features.&#10;&#10;Lower integers are higher in prioirty.&#10;&#10;The customer may add or (for unimplemented features) remove features and change priority rankings at the start of each sprint." sqref="B24:B96"/>
    <dataValidation allowBlank="1" showInputMessage="1" showErrorMessage="1" promptTitle="Required Sprint"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sqref="C24:C96"/>
    <dataValidation allowBlank="1" showInputMessage="1" showErrorMessage="1" promptTitle="Max Bonus Points"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sqref="D24:D96"/>
    <dataValidation type="list"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sqref="F24:F96">
      <formula1>"1,2,3,4,5"</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sqref="G24:G96">
      <formula1>"In Work,In Test,Finished in Sprint 1,Finished in Sprint 2,Finished in Sprint 3,Finished in Sprint 4,Finished in Sprint 5"</formula1>
    </dataValidation>
    <dataValidation type="list" allowBlank="1" showErrorMessage="1" sqref="H24:H40">
      <formula1>"Customer,Sales Staff,Inventory,Manager,Director"</formula1>
    </dataValidation>
    <dataValidation type="list" allowBlank="1" showErrorMessage="1" sqref="H41:H96">
      <formula1>"User,Client,Staff,Manager,Director"</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0"/>
  <sheetViews>
    <sheetView tabSelected="1" zoomScale="160" zoomScaleNormal="160" topLeftCell="B11" workbookViewId="0">
      <selection activeCell="F27" sqref="F27"/>
    </sheetView>
  </sheetViews>
  <sheetFormatPr defaultColWidth="9" defaultRowHeight="12.75"/>
  <cols>
    <col min="1" max="1" width="10.3238095238095" customWidth="1"/>
    <col min="2" max="2" width="11.5238095238095"/>
    <col min="3" max="3" width="12.2666666666667" customWidth="1"/>
    <col min="4" max="4" width="51.8380952380952" customWidth="1"/>
    <col min="5" max="5" width="28.8285714285714" customWidth="1"/>
    <col min="6" max="6" width="51.8380952380952" customWidth="1"/>
    <col min="7" max="1025" width="11.5238095238095"/>
  </cols>
  <sheetData>
    <row r="1" s="1" customFormat="1" ht="18" spans="1:1024">
      <c r="A1" s="2" t="s">
        <v>10</v>
      </c>
      <c r="B1" s="2">
        <v>1</v>
      </c>
      <c r="C1" s="2"/>
      <c r="D1" s="3" t="s">
        <v>2</v>
      </c>
      <c r="E1"/>
      <c r="F1" s="2"/>
      <c r="AMI1"/>
      <c r="AMJ1"/>
    </row>
    <row r="2" s="1" customFormat="1" spans="1:1024">
      <c r="A2" s="2" t="s">
        <v>47</v>
      </c>
      <c r="B2" s="4">
        <v>43893</v>
      </c>
      <c r="C2" s="2"/>
      <c r="D2" s="5" t="s">
        <v>48</v>
      </c>
      <c r="E2" s="2"/>
      <c r="F2" s="2"/>
      <c r="AMI2"/>
      <c r="AMJ2"/>
    </row>
    <row r="3" s="1" customFormat="1" spans="1:1024">
      <c r="A3" s="2" t="s">
        <v>49</v>
      </c>
      <c r="B3" s="4">
        <f>B2+14</f>
        <v>43907</v>
      </c>
      <c r="C3" s="2"/>
      <c r="D3" s="2"/>
      <c r="E3" s="2"/>
      <c r="F3" s="2"/>
      <c r="AMI3"/>
      <c r="AMJ3"/>
    </row>
    <row r="4" s="1" customFormat="1" spans="1:1024">
      <c r="A4" s="2" t="s">
        <v>50</v>
      </c>
      <c r="B4" s="6" t="s">
        <v>51</v>
      </c>
      <c r="C4" s="2"/>
      <c r="D4" s="2"/>
      <c r="E4" s="2"/>
      <c r="F4" s="2"/>
      <c r="AMI4"/>
      <c r="AMJ4"/>
    </row>
    <row r="5" s="1" customFormat="1" spans="1:1024">
      <c r="A5" s="2"/>
      <c r="B5" s="6"/>
      <c r="C5" s="2"/>
      <c r="D5" s="2"/>
      <c r="E5" s="2"/>
      <c r="F5" s="2"/>
      <c r="AMI5"/>
      <c r="AMJ5"/>
    </row>
    <row r="6" s="1" customFormat="1" spans="1:1024">
      <c r="A6" s="2"/>
      <c r="B6" s="7" t="s">
        <v>11</v>
      </c>
      <c r="C6" s="2" t="s">
        <v>52</v>
      </c>
      <c r="D6" s="2"/>
      <c r="E6" s="2"/>
      <c r="F6" s="2"/>
      <c r="AMI6"/>
      <c r="AMJ6"/>
    </row>
    <row r="7" s="1" customFormat="1" spans="1:1024">
      <c r="A7" s="2" t="s">
        <v>53</v>
      </c>
      <c r="B7" s="2">
        <f>COUNTA(D17:D995)</f>
        <v>16</v>
      </c>
      <c r="C7" s="2"/>
      <c r="D7" s="2"/>
      <c r="E7" s="2"/>
      <c r="F7" s="2"/>
      <c r="AMI7"/>
      <c r="AMJ7"/>
    </row>
    <row r="8" s="1" customFormat="1" spans="1:1024">
      <c r="A8" s="2" t="s">
        <v>54</v>
      </c>
      <c r="B8" s="2">
        <f t="shared" ref="B8:B14" si="0">B7-C8</f>
        <v>16</v>
      </c>
      <c r="C8" s="2">
        <f>COUNTIF(E$17:E$995,"Completed Day 1")</f>
        <v>0</v>
      </c>
      <c r="D8" s="2"/>
      <c r="E8" s="2"/>
      <c r="F8" s="2"/>
      <c r="AMI8"/>
      <c r="AMJ8"/>
    </row>
    <row r="9" s="1" customFormat="1" spans="1:1024">
      <c r="A9" s="2" t="s">
        <v>55</v>
      </c>
      <c r="B9" s="2">
        <f t="shared" si="0"/>
        <v>16</v>
      </c>
      <c r="C9" s="2">
        <f>COUNTIF(E$17:E$995,"Completed Day 2")</f>
        <v>0</v>
      </c>
      <c r="D9" s="2"/>
      <c r="E9" s="2"/>
      <c r="F9" s="2"/>
      <c r="AMI9"/>
      <c r="AMJ9"/>
    </row>
    <row r="10" s="1" customFormat="1" spans="1:1024">
      <c r="A10" s="2" t="s">
        <v>56</v>
      </c>
      <c r="B10" s="2">
        <f t="shared" si="0"/>
        <v>16</v>
      </c>
      <c r="C10" s="2">
        <f>COUNTIF(E$17:E$995,"Completed Day 3")</f>
        <v>0</v>
      </c>
      <c r="D10" s="2"/>
      <c r="E10" s="2"/>
      <c r="F10" s="2"/>
      <c r="AMI10"/>
      <c r="AMJ10"/>
    </row>
    <row r="11" s="1" customFormat="1" spans="1:1024">
      <c r="A11" s="2" t="s">
        <v>57</v>
      </c>
      <c r="B11" s="2">
        <f t="shared" si="0"/>
        <v>16</v>
      </c>
      <c r="C11" s="2">
        <f>COUNTIF(E$17:E$995,"Completed Day 4")</f>
        <v>0</v>
      </c>
      <c r="D11" s="2"/>
      <c r="E11" s="2"/>
      <c r="F11" s="2"/>
      <c r="AMI11"/>
      <c r="AMJ11"/>
    </row>
    <row r="12" s="1" customFormat="1" spans="1:1024">
      <c r="A12" s="2" t="s">
        <v>58</v>
      </c>
      <c r="B12" s="2">
        <f t="shared" si="0"/>
        <v>16</v>
      </c>
      <c r="C12" s="2">
        <f>COUNTIF(E$17:E$995,"Completed Day 5")</f>
        <v>0</v>
      </c>
      <c r="D12" s="2"/>
      <c r="E12" s="2"/>
      <c r="F12" s="2"/>
      <c r="AMI12"/>
      <c r="AMJ12"/>
    </row>
    <row r="13" s="1" customFormat="1" spans="1:1024">
      <c r="A13" s="2" t="s">
        <v>59</v>
      </c>
      <c r="B13" s="2">
        <f t="shared" si="0"/>
        <v>16</v>
      </c>
      <c r="C13" s="2">
        <f>COUNTIF(E$17:E$995,"Completed Day 6")</f>
        <v>0</v>
      </c>
      <c r="D13" s="2"/>
      <c r="E13" s="2"/>
      <c r="F13" s="2"/>
      <c r="AMI13"/>
      <c r="AMJ13"/>
    </row>
    <row r="14" s="1" customFormat="1" spans="1:1024">
      <c r="A14" s="2" t="s">
        <v>60</v>
      </c>
      <c r="B14" s="2">
        <f t="shared" si="0"/>
        <v>2</v>
      </c>
      <c r="C14" s="2">
        <f>COUNTIF(E$17:E$995,"Completed Day 7")</f>
        <v>14</v>
      </c>
      <c r="D14" s="2"/>
      <c r="E14" s="2"/>
      <c r="F14" s="2"/>
      <c r="AMI14"/>
      <c r="AMJ14"/>
    </row>
    <row r="15" s="1" customFormat="1" spans="1:1024">
      <c r="A15" s="2"/>
      <c r="B15" s="2"/>
      <c r="C15" s="2"/>
      <c r="D15" s="2"/>
      <c r="E15" s="2"/>
      <c r="F15" s="2"/>
      <c r="AMI15"/>
      <c r="AMJ15"/>
    </row>
    <row r="16" spans="1:6">
      <c r="A16" s="8" t="s">
        <v>61</v>
      </c>
      <c r="B16" s="8" t="s">
        <v>22</v>
      </c>
      <c r="C16" s="8" t="s">
        <v>62</v>
      </c>
      <c r="D16" s="8" t="s">
        <v>63</v>
      </c>
      <c r="E16" s="8" t="s">
        <v>27</v>
      </c>
      <c r="F16" s="8" t="s">
        <v>31</v>
      </c>
    </row>
    <row r="17" spans="1:6">
      <c r="A17">
        <v>1</v>
      </c>
      <c r="B17" s="9" t="s">
        <v>32</v>
      </c>
      <c r="D17" s="9" t="s">
        <v>64</v>
      </c>
      <c r="E17" s="11" t="s">
        <v>65</v>
      </c>
      <c r="F17" s="12" t="s">
        <v>66</v>
      </c>
    </row>
    <row r="18" spans="1:6">
      <c r="A18">
        <v>2</v>
      </c>
      <c r="B18" s="9" t="s">
        <v>32</v>
      </c>
      <c r="D18" s="9" t="s">
        <v>67</v>
      </c>
      <c r="E18" s="11" t="s">
        <v>65</v>
      </c>
      <c r="F18" s="12" t="s">
        <v>68</v>
      </c>
    </row>
    <row r="19" spans="1:6">
      <c r="A19">
        <v>3</v>
      </c>
      <c r="B19" s="9" t="s">
        <v>32</v>
      </c>
      <c r="D19" s="9" t="s">
        <v>69</v>
      </c>
      <c r="E19" s="11" t="s">
        <v>65</v>
      </c>
      <c r="F19" s="12"/>
    </row>
    <row r="20" spans="1:6">
      <c r="A20">
        <v>4</v>
      </c>
      <c r="B20" s="9" t="s">
        <v>37</v>
      </c>
      <c r="D20" s="9" t="s">
        <v>70</v>
      </c>
      <c r="E20" s="11" t="s">
        <v>65</v>
      </c>
      <c r="F20" s="12"/>
    </row>
    <row r="21" spans="1:6">
      <c r="A21">
        <v>5</v>
      </c>
      <c r="B21" s="9" t="s">
        <v>37</v>
      </c>
      <c r="D21" s="9" t="s">
        <v>71</v>
      </c>
      <c r="E21" s="11" t="s">
        <v>65</v>
      </c>
      <c r="F21" s="12"/>
    </row>
    <row r="22" spans="1:6">
      <c r="A22">
        <v>6</v>
      </c>
      <c r="B22" s="9" t="s">
        <v>37</v>
      </c>
      <c r="D22" s="9" t="s">
        <v>72</v>
      </c>
      <c r="E22" s="11" t="s">
        <v>65</v>
      </c>
      <c r="F22" s="12"/>
    </row>
    <row r="23" spans="1:6">
      <c r="A23">
        <v>7</v>
      </c>
      <c r="B23" s="9" t="s">
        <v>41</v>
      </c>
      <c r="D23" s="9" t="s">
        <v>73</v>
      </c>
      <c r="E23" s="11" t="s">
        <v>65</v>
      </c>
      <c r="F23" s="12"/>
    </row>
    <row r="24" spans="1:6">
      <c r="A24">
        <v>8</v>
      </c>
      <c r="B24" s="9" t="s">
        <v>41</v>
      </c>
      <c r="D24" s="9" t="s">
        <v>74</v>
      </c>
      <c r="E24" s="11" t="s">
        <v>65</v>
      </c>
      <c r="F24" s="12"/>
    </row>
    <row r="25" spans="1:6">
      <c r="A25">
        <v>9</v>
      </c>
      <c r="B25" s="9" t="s">
        <v>41</v>
      </c>
      <c r="D25" s="9" t="s">
        <v>75</v>
      </c>
      <c r="E25" s="11" t="s">
        <v>65</v>
      </c>
      <c r="F25" s="12"/>
    </row>
    <row r="26" spans="1:6">
      <c r="A26">
        <v>10</v>
      </c>
      <c r="B26" s="9" t="s">
        <v>41</v>
      </c>
      <c r="D26" s="9" t="s">
        <v>76</v>
      </c>
      <c r="E26" s="11" t="s">
        <v>65</v>
      </c>
      <c r="F26" s="12"/>
    </row>
    <row r="27" spans="1:6">
      <c r="A27">
        <v>11</v>
      </c>
      <c r="B27" s="9" t="s">
        <v>44</v>
      </c>
      <c r="D27" s="9" t="s">
        <v>77</v>
      </c>
      <c r="E27" s="11" t="s">
        <v>65</v>
      </c>
      <c r="F27" s="12" t="s">
        <v>78</v>
      </c>
    </row>
    <row r="28" spans="1:6">
      <c r="A28">
        <v>12</v>
      </c>
      <c r="B28" s="9" t="s">
        <v>44</v>
      </c>
      <c r="D28" s="9" t="s">
        <v>79</v>
      </c>
      <c r="E28" s="11" t="s">
        <v>65</v>
      </c>
      <c r="F28" s="12"/>
    </row>
    <row r="29" spans="1:6">
      <c r="A29">
        <v>13</v>
      </c>
      <c r="B29" s="9" t="s">
        <v>44</v>
      </c>
      <c r="D29" s="9" t="s">
        <v>80</v>
      </c>
      <c r="E29" s="11" t="s">
        <v>65</v>
      </c>
      <c r="F29" s="12"/>
    </row>
    <row r="30" spans="1:6">
      <c r="A30">
        <v>14</v>
      </c>
      <c r="B30" s="9" t="s">
        <v>44</v>
      </c>
      <c r="D30" s="9" t="s">
        <v>81</v>
      </c>
      <c r="E30" s="11" t="s">
        <v>82</v>
      </c>
      <c r="F30" s="12" t="s">
        <v>83</v>
      </c>
    </row>
    <row r="31" spans="1:6">
      <c r="A31">
        <v>15</v>
      </c>
      <c r="B31" s="9" t="s">
        <v>44</v>
      </c>
      <c r="D31" s="9" t="s">
        <v>84</v>
      </c>
      <c r="E31" s="11" t="s">
        <v>82</v>
      </c>
      <c r="F31" s="12" t="s">
        <v>85</v>
      </c>
    </row>
    <row r="32" spans="1:6">
      <c r="A32">
        <v>16</v>
      </c>
      <c r="B32" s="9" t="s">
        <v>44</v>
      </c>
      <c r="D32" s="9" t="s">
        <v>86</v>
      </c>
      <c r="E32" s="11" t="s">
        <v>65</v>
      </c>
      <c r="F32" s="12"/>
    </row>
    <row r="33" spans="1:6">
      <c r="A33">
        <v>17</v>
      </c>
      <c r="B33" s="9"/>
      <c r="D33" s="9"/>
      <c r="E33" s="11"/>
      <c r="F33" s="12"/>
    </row>
    <row r="34" spans="1:6">
      <c r="A34">
        <v>18</v>
      </c>
      <c r="B34" s="9"/>
      <c r="D34" s="9"/>
      <c r="E34" s="11"/>
      <c r="F34" s="12"/>
    </row>
    <row r="35" spans="1:6">
      <c r="A35">
        <v>19</v>
      </c>
      <c r="B35" s="9"/>
      <c r="D35" s="9"/>
      <c r="E35" s="11"/>
      <c r="F35" s="12"/>
    </row>
    <row r="36" spans="1:6">
      <c r="A36">
        <v>20</v>
      </c>
      <c r="B36" s="9"/>
      <c r="D36" s="9"/>
      <c r="E36" s="11"/>
      <c r="F36" s="12"/>
    </row>
    <row r="37" spans="1:6">
      <c r="A37">
        <v>21</v>
      </c>
      <c r="B37" s="9"/>
      <c r="D37" s="9"/>
      <c r="E37" s="11"/>
      <c r="F37" s="12"/>
    </row>
    <row r="38" spans="1:6">
      <c r="A38">
        <v>22</v>
      </c>
      <c r="B38" s="9"/>
      <c r="D38" s="9"/>
      <c r="E38" s="11"/>
      <c r="F38" s="12"/>
    </row>
    <row r="39" spans="1:6">
      <c r="A39">
        <v>23</v>
      </c>
      <c r="B39" s="9"/>
      <c r="D39" s="9"/>
      <c r="E39" s="11"/>
      <c r="F39" s="12"/>
    </row>
    <row r="40" spans="1:6">
      <c r="A40">
        <v>24</v>
      </c>
      <c r="B40" s="9"/>
      <c r="D40" s="9"/>
      <c r="E40" s="11"/>
      <c r="F40" s="12"/>
    </row>
    <row r="41" spans="1:6">
      <c r="A41">
        <v>25</v>
      </c>
      <c r="B41" s="9"/>
      <c r="D41" s="9"/>
      <c r="E41" s="11"/>
      <c r="F41" s="12"/>
    </row>
    <row r="42" spans="1:6">
      <c r="A42">
        <v>26</v>
      </c>
      <c r="B42" s="9"/>
      <c r="D42" s="9"/>
      <c r="E42" s="11"/>
      <c r="F42" s="12"/>
    </row>
    <row r="43" spans="1:6">
      <c r="A43">
        <v>27</v>
      </c>
      <c r="B43" s="9"/>
      <c r="D43" s="9"/>
      <c r="E43" s="11"/>
      <c r="F43" s="12"/>
    </row>
    <row r="44" spans="1:6">
      <c r="A44">
        <v>28</v>
      </c>
      <c r="B44" s="9"/>
      <c r="D44" s="9"/>
      <c r="E44" s="11"/>
      <c r="F44" s="12"/>
    </row>
    <row r="45" spans="1:6">
      <c r="A45">
        <v>29</v>
      </c>
      <c r="B45" s="9"/>
      <c r="D45" s="9"/>
      <c r="E45" s="11"/>
      <c r="F45" s="12"/>
    </row>
    <row r="46" spans="1:6">
      <c r="A46">
        <v>30</v>
      </c>
      <c r="B46" s="9"/>
      <c r="D46" s="9"/>
      <c r="E46" s="11"/>
      <c r="F46" s="12"/>
    </row>
    <row r="47" spans="1:6">
      <c r="A47">
        <v>31</v>
      </c>
      <c r="B47" s="9"/>
      <c r="D47" s="9"/>
      <c r="E47" s="11"/>
      <c r="F47" s="12"/>
    </row>
    <row r="48" spans="1:6">
      <c r="A48">
        <v>32</v>
      </c>
      <c r="B48" s="9"/>
      <c r="D48" s="9"/>
      <c r="E48" s="11"/>
      <c r="F48" s="12"/>
    </row>
    <row r="49" spans="1:6">
      <c r="A49">
        <v>33</v>
      </c>
      <c r="B49" s="9"/>
      <c r="D49" s="9"/>
      <c r="E49" s="11"/>
      <c r="F49" s="12"/>
    </row>
    <row r="50" spans="1:6">
      <c r="A50">
        <v>34</v>
      </c>
      <c r="B50" s="9"/>
      <c r="D50" s="9"/>
      <c r="E50" s="11"/>
      <c r="F50" s="12"/>
    </row>
    <row r="51" spans="1:6">
      <c r="A51">
        <v>35</v>
      </c>
      <c r="B51" s="9"/>
      <c r="D51" s="9"/>
      <c r="E51" s="11"/>
      <c r="F51" s="12"/>
    </row>
    <row r="52" spans="1:6">
      <c r="A52">
        <v>36</v>
      </c>
      <c r="B52" s="9"/>
      <c r="D52" s="9"/>
      <c r="E52" s="11"/>
      <c r="F52" s="12"/>
    </row>
    <row r="53" spans="1:6">
      <c r="A53">
        <v>37</v>
      </c>
      <c r="B53" s="9"/>
      <c r="D53" s="9"/>
      <c r="E53" s="11"/>
      <c r="F53" s="12"/>
    </row>
    <row r="54" spans="1:6">
      <c r="A54">
        <v>38</v>
      </c>
      <c r="B54" s="9"/>
      <c r="D54" s="9"/>
      <c r="E54" s="11"/>
      <c r="F54" s="12"/>
    </row>
    <row r="55" spans="1:6">
      <c r="A55">
        <v>39</v>
      </c>
      <c r="B55" s="9"/>
      <c r="D55" s="9"/>
      <c r="E55" s="11"/>
      <c r="F55" s="12"/>
    </row>
    <row r="56" spans="1:6">
      <c r="A56">
        <v>40</v>
      </c>
      <c r="B56" s="9"/>
      <c r="D56" s="9"/>
      <c r="E56" s="11"/>
      <c r="F56" s="12"/>
    </row>
    <row r="57" spans="1:6">
      <c r="A57">
        <v>41</v>
      </c>
      <c r="B57" s="9"/>
      <c r="D57" s="9"/>
      <c r="E57" s="11"/>
      <c r="F57" s="12"/>
    </row>
    <row r="58" spans="1:6">
      <c r="A58">
        <v>42</v>
      </c>
      <c r="B58" s="9"/>
      <c r="D58" s="9"/>
      <c r="E58" s="11"/>
      <c r="F58" s="12"/>
    </row>
    <row r="59" spans="1:6">
      <c r="A59">
        <v>43</v>
      </c>
      <c r="B59" s="9"/>
      <c r="D59" s="9"/>
      <c r="E59" s="11"/>
      <c r="F59" s="12"/>
    </row>
    <row r="60" spans="1:6">
      <c r="A60">
        <v>44</v>
      </c>
      <c r="B60" s="9"/>
      <c r="D60" s="9"/>
      <c r="E60" s="11"/>
      <c r="F60" s="12"/>
    </row>
    <row r="61" spans="1:6">
      <c r="A61">
        <v>45</v>
      </c>
      <c r="B61" s="9"/>
      <c r="D61" s="9"/>
      <c r="E61" s="11"/>
      <c r="F61" s="12"/>
    </row>
    <row r="62" spans="1:6">
      <c r="A62">
        <v>46</v>
      </c>
      <c r="B62" s="9"/>
      <c r="D62" s="9"/>
      <c r="E62" s="11"/>
      <c r="F62" s="12"/>
    </row>
    <row r="63" spans="1:6">
      <c r="A63">
        <v>47</v>
      </c>
      <c r="B63" s="9"/>
      <c r="D63" s="9"/>
      <c r="E63" s="11"/>
      <c r="F63" s="12"/>
    </row>
    <row r="64" spans="1:6">
      <c r="A64">
        <v>48</v>
      </c>
      <c r="B64" s="9"/>
      <c r="D64" s="9"/>
      <c r="E64" s="11"/>
      <c r="F64" s="12"/>
    </row>
    <row r="65" spans="1:6">
      <c r="A65">
        <v>49</v>
      </c>
      <c r="B65" s="9"/>
      <c r="D65" s="9"/>
      <c r="E65" s="11"/>
      <c r="F65" s="12"/>
    </row>
    <row r="66" spans="1:6">
      <c r="A66">
        <v>50</v>
      </c>
      <c r="B66" s="9"/>
      <c r="D66" s="9"/>
      <c r="E66" s="11"/>
      <c r="F66" s="12"/>
    </row>
    <row r="67" spans="1:6">
      <c r="A67">
        <v>51</v>
      </c>
      <c r="B67" s="9"/>
      <c r="D67" s="9"/>
      <c r="E67" s="11"/>
      <c r="F67" s="12"/>
    </row>
    <row r="68" spans="1:6">
      <c r="A68">
        <v>52</v>
      </c>
      <c r="B68" s="9"/>
      <c r="D68" s="9"/>
      <c r="E68" s="11"/>
      <c r="F68" s="12"/>
    </row>
    <row r="69" spans="1:6">
      <c r="A69">
        <v>53</v>
      </c>
      <c r="B69" s="9"/>
      <c r="D69" s="9"/>
      <c r="E69" s="11"/>
      <c r="F69" s="12"/>
    </row>
    <row r="70" spans="1:6">
      <c r="A70">
        <v>54</v>
      </c>
      <c r="B70" s="9"/>
      <c r="D70" s="9"/>
      <c r="E70" s="11"/>
      <c r="F70" s="12"/>
    </row>
    <row r="71" spans="1:6">
      <c r="A71">
        <v>55</v>
      </c>
      <c r="B71" s="9"/>
      <c r="D71" s="9"/>
      <c r="E71" s="11"/>
      <c r="F71" s="12"/>
    </row>
    <row r="72" spans="1:6">
      <c r="A72">
        <v>56</v>
      </c>
      <c r="B72" s="9"/>
      <c r="D72" s="9"/>
      <c r="E72" s="11"/>
      <c r="F72" s="12"/>
    </row>
    <row r="73" spans="1:6">
      <c r="A73">
        <v>57</v>
      </c>
      <c r="B73" s="9"/>
      <c r="D73" s="9"/>
      <c r="E73" s="11"/>
      <c r="F73" s="12"/>
    </row>
    <row r="74" spans="1:6">
      <c r="A74">
        <v>58</v>
      </c>
      <c r="B74" s="9"/>
      <c r="D74" s="9"/>
      <c r="E74" s="11"/>
      <c r="F74" s="12"/>
    </row>
    <row r="75" spans="1:6">
      <c r="A75">
        <v>59</v>
      </c>
      <c r="B75" s="9"/>
      <c r="D75" s="9"/>
      <c r="E75" s="11"/>
      <c r="F75" s="12"/>
    </row>
    <row r="76" spans="1:6">
      <c r="A76">
        <v>60</v>
      </c>
      <c r="B76" s="9"/>
      <c r="D76" s="9"/>
      <c r="E76" s="11"/>
      <c r="F76" s="12"/>
    </row>
    <row r="77" spans="1:6">
      <c r="A77">
        <v>61</v>
      </c>
      <c r="B77" s="9"/>
      <c r="D77" s="9"/>
      <c r="E77" s="11"/>
      <c r="F77" s="12"/>
    </row>
    <row r="78" spans="1:6">
      <c r="A78">
        <v>62</v>
      </c>
      <c r="B78" s="9"/>
      <c r="D78" s="9"/>
      <c r="E78" s="11"/>
      <c r="F78" s="12"/>
    </row>
    <row r="79" spans="1:6">
      <c r="A79">
        <v>63</v>
      </c>
      <c r="B79" s="9"/>
      <c r="D79" s="9"/>
      <c r="E79" s="11"/>
      <c r="F79" s="12"/>
    </row>
    <row r="80" spans="1:6">
      <c r="A80">
        <v>64</v>
      </c>
      <c r="B80" s="9"/>
      <c r="D80" s="9"/>
      <c r="E80" s="11"/>
      <c r="F80" s="12"/>
    </row>
    <row r="81" spans="1:6">
      <c r="A81">
        <v>65</v>
      </c>
      <c r="B81" s="9"/>
      <c r="D81" s="9"/>
      <c r="E81" s="11"/>
      <c r="F81" s="12"/>
    </row>
    <row r="82" spans="1:6">
      <c r="A82">
        <v>66</v>
      </c>
      <c r="B82" s="9"/>
      <c r="D82" s="9"/>
      <c r="E82" s="11"/>
      <c r="F82" s="12"/>
    </row>
    <row r="83" spans="1:6">
      <c r="A83">
        <v>67</v>
      </c>
      <c r="B83" s="9"/>
      <c r="D83" s="9"/>
      <c r="E83" s="11"/>
      <c r="F83" s="12"/>
    </row>
    <row r="84" spans="1:6">
      <c r="A84">
        <v>68</v>
      </c>
      <c r="B84" s="9"/>
      <c r="D84" s="9"/>
      <c r="E84" s="11"/>
      <c r="F84" s="12"/>
    </row>
    <row r="85" spans="1:6">
      <c r="A85">
        <v>69</v>
      </c>
      <c r="B85" s="9"/>
      <c r="D85" s="9"/>
      <c r="E85" s="11"/>
      <c r="F85" s="12"/>
    </row>
    <row r="86" spans="1:6">
      <c r="A86">
        <v>70</v>
      </c>
      <c r="B86" s="9"/>
      <c r="D86" s="9"/>
      <c r="E86" s="11"/>
      <c r="F86" s="12"/>
    </row>
    <row r="87" spans="1:6">
      <c r="A87">
        <v>71</v>
      </c>
      <c r="B87" s="9"/>
      <c r="D87" s="9"/>
      <c r="E87" s="11"/>
      <c r="F87" s="12"/>
    </row>
    <row r="88" spans="1:6">
      <c r="A88">
        <v>72</v>
      </c>
      <c r="B88" s="9"/>
      <c r="D88" s="9"/>
      <c r="E88" s="11"/>
      <c r="F88" s="12"/>
    </row>
    <row r="89" spans="1:6">
      <c r="A89">
        <v>73</v>
      </c>
      <c r="B89" s="9"/>
      <c r="D89" s="9"/>
      <c r="E89" s="11"/>
      <c r="F89" s="12"/>
    </row>
    <row r="90" spans="1:6">
      <c r="A90">
        <v>74</v>
      </c>
      <c r="B90" s="9"/>
      <c r="D90" s="9"/>
      <c r="E90" s="11"/>
      <c r="F90" s="12"/>
    </row>
    <row r="91" spans="1:6">
      <c r="A91">
        <v>75</v>
      </c>
      <c r="B91" s="9"/>
      <c r="D91" s="9"/>
      <c r="E91" s="11"/>
      <c r="F91" s="12"/>
    </row>
    <row r="92" spans="1:6">
      <c r="A92">
        <v>76</v>
      </c>
      <c r="B92" s="9"/>
      <c r="D92" s="9"/>
      <c r="E92" s="11"/>
      <c r="F92" s="12"/>
    </row>
    <row r="93" spans="1:6">
      <c r="A93">
        <v>77</v>
      </c>
      <c r="B93" s="9"/>
      <c r="D93" s="9"/>
      <c r="E93" s="11"/>
      <c r="F93" s="12"/>
    </row>
    <row r="94" spans="1:6">
      <c r="A94">
        <v>78</v>
      </c>
      <c r="B94" s="9"/>
      <c r="D94" s="9"/>
      <c r="E94" s="11"/>
      <c r="F94" s="12"/>
    </row>
    <row r="95" spans="1:6">
      <c r="A95">
        <v>79</v>
      </c>
      <c r="B95" s="9"/>
      <c r="D95" s="9"/>
      <c r="E95" s="11"/>
      <c r="F95" s="12"/>
    </row>
    <row r="96" spans="1:6">
      <c r="A96">
        <v>80</v>
      </c>
      <c r="B96" s="9"/>
      <c r="D96" s="9"/>
      <c r="E96" s="11"/>
      <c r="F96" s="12"/>
    </row>
    <row r="97" spans="1:6">
      <c r="A97">
        <v>81</v>
      </c>
      <c r="B97" s="9"/>
      <c r="D97" s="9"/>
      <c r="E97" s="11"/>
      <c r="F97" s="12"/>
    </row>
    <row r="98" spans="1:6">
      <c r="A98">
        <v>82</v>
      </c>
      <c r="B98" s="9"/>
      <c r="D98" s="9"/>
      <c r="E98" s="11"/>
      <c r="F98" s="12"/>
    </row>
    <row r="99" spans="1:6">
      <c r="A99">
        <v>83</v>
      </c>
      <c r="B99" s="9"/>
      <c r="D99" s="9"/>
      <c r="E99" s="11"/>
      <c r="F99" s="12"/>
    </row>
    <row r="100" spans="1:6">
      <c r="A100">
        <v>84</v>
      </c>
      <c r="B100" s="9"/>
      <c r="D100" s="9"/>
      <c r="E100" s="11"/>
      <c r="F100" s="12"/>
    </row>
  </sheetData>
  <dataValidations count="6">
    <dataValidation allowBlank="1" showInputMessage="1" showErrorMessage="1" promptTitle="Task Description"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sqref="D17:D100"/>
    <dataValidation allowBlank="1" showInputMessage="1" showErrorMessage="1" promptTitle="Task ID" prompt="This is just an arbitrary unique (per sprint) integer assigned to a task, used by the team to refer to that task. " sqref="A17:A100"/>
    <dataValidation allowBlank="1" showInputMessage="1" showErrorMessage="1" promptTitle="OPTIONAL" prompt="You may add any notes here that help understand the requirements and scope for this task" sqref="F17:F100"/>
    <dataValidation type="list" allowBlank="1" showInputMessage="1" showErrorMessage="1" promptTitle="Select Feature ID from Product Backlog"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sqref="B17:B100">
      <formula1>'Product Backlog'!$A$24:$A$96</formula1>
    </dataValidation>
    <dataValidation type="list" allowBlank="1" showInputMessage="1" showErrorMessage="1" promptTitle="Select Feature ID from Product Backlog"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sqref="C17:C100">
      <formula1>#REF!</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10;Select &quot;In Work&quot; when started (for long tasks only).&#10;Select Completed ONLY when this task is done.&#10;    Select &quot;Completed Day 1&quot; if finished on the first day, and&#10;    similarly for &quot;Completed on Day 2&quot; et. al." sqref="E17:E100">
      <formula1>"In Work,Completed Day 1,Completed Day 2,Completed Day 3,Completed Day 4,Completed Day 5,Completed Day 6,Completed Day 7,"</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0"/>
  <sheetViews>
    <sheetView zoomScale="80" zoomScaleNormal="80" workbookViewId="0">
      <selection activeCell="B3" sqref="B3"/>
    </sheetView>
  </sheetViews>
  <sheetFormatPr defaultColWidth="9" defaultRowHeight="12.75"/>
  <cols>
    <col min="1" max="1" width="10.3238095238095" customWidth="1"/>
    <col min="2" max="2" width="11.5238095238095"/>
    <col min="3" max="3" width="12.2666666666667" customWidth="1"/>
    <col min="4" max="4" width="51.8380952380952" customWidth="1"/>
    <col min="5" max="5" width="17.7809523809524" customWidth="1"/>
    <col min="6" max="6" width="51.8380952380952" customWidth="1"/>
    <col min="7" max="1025" width="11.5238095238095"/>
  </cols>
  <sheetData>
    <row r="1" s="1" customFormat="1" ht="18" spans="1:1024">
      <c r="A1" s="2" t="s">
        <v>10</v>
      </c>
      <c r="B1" s="2">
        <f>'Sprint 01 Backlog'!B1+1</f>
        <v>2</v>
      </c>
      <c r="C1" s="2"/>
      <c r="D1" s="3" t="s">
        <v>2</v>
      </c>
      <c r="E1"/>
      <c r="F1" s="2"/>
      <c r="AMI1"/>
      <c r="AMJ1"/>
    </row>
    <row r="2" s="1" customFormat="1" spans="1:1024">
      <c r="A2" s="2" t="s">
        <v>47</v>
      </c>
      <c r="B2" s="4">
        <f>'Sprint 01 Backlog'!B3</f>
        <v>43907</v>
      </c>
      <c r="C2" s="2"/>
      <c r="D2" s="5" t="s">
        <v>48</v>
      </c>
      <c r="E2" s="2"/>
      <c r="F2" s="2"/>
      <c r="AMI2"/>
      <c r="AMJ2"/>
    </row>
    <row r="3" s="1" customFormat="1" spans="1:1024">
      <c r="A3" s="2" t="s">
        <v>49</v>
      </c>
      <c r="B3" s="4">
        <f>B2+7</f>
        <v>43914</v>
      </c>
      <c r="C3" s="2"/>
      <c r="D3" s="2"/>
      <c r="E3" s="2"/>
      <c r="F3" s="2"/>
      <c r="AMI3"/>
      <c r="AMJ3"/>
    </row>
    <row r="4" s="1" customFormat="1" spans="1:1024">
      <c r="A4" s="2" t="s">
        <v>50</v>
      </c>
      <c r="B4" s="6" t="s">
        <v>51</v>
      </c>
      <c r="C4" s="2"/>
      <c r="D4" s="2"/>
      <c r="E4" s="2"/>
      <c r="F4" s="2"/>
      <c r="AMI4"/>
      <c r="AMJ4"/>
    </row>
    <row r="5" s="1" customFormat="1" spans="1:1024">
      <c r="A5" s="2"/>
      <c r="B5" s="6"/>
      <c r="C5" s="2"/>
      <c r="D5" s="2"/>
      <c r="E5" s="2"/>
      <c r="F5" s="2"/>
      <c r="AMI5"/>
      <c r="AMJ5"/>
    </row>
    <row r="6" s="1" customFormat="1" spans="1:1024">
      <c r="A6" s="2"/>
      <c r="B6" s="7" t="s">
        <v>11</v>
      </c>
      <c r="C6" s="2" t="s">
        <v>52</v>
      </c>
      <c r="D6" s="2"/>
      <c r="E6" s="2"/>
      <c r="F6" s="2"/>
      <c r="AMI6"/>
      <c r="AMJ6"/>
    </row>
    <row r="7" s="1" customFormat="1" spans="1:1024">
      <c r="A7" s="2" t="s">
        <v>53</v>
      </c>
      <c r="B7" s="2">
        <f>COUNTA(D17:D995)</f>
        <v>1</v>
      </c>
      <c r="C7" s="2"/>
      <c r="D7" s="2"/>
      <c r="E7" s="2"/>
      <c r="F7" s="2"/>
      <c r="AMI7"/>
      <c r="AMJ7"/>
    </row>
    <row r="8" s="1" customFormat="1" spans="1:1024">
      <c r="A8" s="2" t="s">
        <v>54</v>
      </c>
      <c r="B8" s="2">
        <f t="shared" ref="B8:B14" si="0">B7-C8</f>
        <v>1</v>
      </c>
      <c r="C8" s="2">
        <f>COUNTIF(E$17:E$995,"Completed Day 1")</f>
        <v>0</v>
      </c>
      <c r="D8" s="2"/>
      <c r="E8" s="2"/>
      <c r="F8" s="2"/>
      <c r="AMI8"/>
      <c r="AMJ8"/>
    </row>
    <row r="9" s="1" customFormat="1" spans="1:1024">
      <c r="A9" s="2" t="s">
        <v>55</v>
      </c>
      <c r="B9" s="2">
        <f t="shared" si="0"/>
        <v>1</v>
      </c>
      <c r="C9" s="2">
        <f>COUNTIF(E$17:E$995,"Completed Day 2")</f>
        <v>0</v>
      </c>
      <c r="D9" s="2"/>
      <c r="E9" s="2"/>
      <c r="F9" s="2"/>
      <c r="AMI9"/>
      <c r="AMJ9"/>
    </row>
    <row r="10" s="1" customFormat="1" spans="1:1024">
      <c r="A10" s="2" t="s">
        <v>56</v>
      </c>
      <c r="B10" s="2">
        <f t="shared" si="0"/>
        <v>1</v>
      </c>
      <c r="C10" s="2">
        <f>COUNTIF(E$17:E$995,"Completed Day 3")</f>
        <v>0</v>
      </c>
      <c r="D10" s="2"/>
      <c r="E10" s="2"/>
      <c r="F10" s="2"/>
      <c r="AMI10"/>
      <c r="AMJ10"/>
    </row>
    <row r="11" s="1" customFormat="1" spans="1:1024">
      <c r="A11" s="2" t="s">
        <v>57</v>
      </c>
      <c r="B11" s="2">
        <f t="shared" si="0"/>
        <v>1</v>
      </c>
      <c r="C11" s="2">
        <f>COUNTIF(E$17:E$995,"Completed Day 4")</f>
        <v>0</v>
      </c>
      <c r="D11" s="2"/>
      <c r="E11" s="2"/>
      <c r="F11" s="2"/>
      <c r="AMI11"/>
      <c r="AMJ11"/>
    </row>
    <row r="12" s="1" customFormat="1" spans="1:1024">
      <c r="A12" s="2" t="s">
        <v>58</v>
      </c>
      <c r="B12" s="2">
        <f t="shared" si="0"/>
        <v>1</v>
      </c>
      <c r="C12" s="2">
        <f>COUNTIF(E$17:E$995,"Completed Day 5")</f>
        <v>0</v>
      </c>
      <c r="D12" s="2"/>
      <c r="E12" s="2"/>
      <c r="F12" s="2"/>
      <c r="AMI12"/>
      <c r="AMJ12"/>
    </row>
    <row r="13" s="1" customFormat="1" spans="1:1024">
      <c r="A13" s="2" t="s">
        <v>59</v>
      </c>
      <c r="B13" s="2">
        <f t="shared" si="0"/>
        <v>1</v>
      </c>
      <c r="C13" s="2">
        <f>COUNTIF(E$17:E$995,"Completed Day 6")</f>
        <v>0</v>
      </c>
      <c r="D13" s="2"/>
      <c r="E13" s="2"/>
      <c r="F13" s="2"/>
      <c r="AMI13"/>
      <c r="AMJ13"/>
    </row>
    <row r="14" s="1" customFormat="1" spans="1:1024">
      <c r="A14" s="2" t="s">
        <v>60</v>
      </c>
      <c r="B14" s="2">
        <f t="shared" si="0"/>
        <v>1</v>
      </c>
      <c r="C14" s="2">
        <f>COUNTIF(E$17:E$995,"Completed Day 7")</f>
        <v>0</v>
      </c>
      <c r="D14" s="2"/>
      <c r="E14" s="2"/>
      <c r="F14" s="2"/>
      <c r="AMI14"/>
      <c r="AMJ14"/>
    </row>
    <row r="15" s="1" customFormat="1" spans="1:1024">
      <c r="A15" s="2"/>
      <c r="B15" s="2"/>
      <c r="C15" s="2"/>
      <c r="D15" s="2"/>
      <c r="E15" s="2"/>
      <c r="F15" s="2"/>
      <c r="AMI15"/>
      <c r="AMJ15"/>
    </row>
    <row r="16" spans="1:6">
      <c r="A16" s="8" t="s">
        <v>61</v>
      </c>
      <c r="B16" s="8" t="s">
        <v>22</v>
      </c>
      <c r="C16" s="8" t="s">
        <v>62</v>
      </c>
      <c r="D16" s="8" t="s">
        <v>63</v>
      </c>
      <c r="E16" s="8" t="s">
        <v>27</v>
      </c>
      <c r="F16" s="8" t="s">
        <v>31</v>
      </c>
    </row>
    <row r="17" spans="1:6">
      <c r="A17">
        <v>1</v>
      </c>
      <c r="B17" s="9"/>
      <c r="D17" s="10" t="s">
        <v>87</v>
      </c>
      <c r="E17" s="11"/>
      <c r="F17" s="12"/>
    </row>
    <row r="18" spans="1:6">
      <c r="A18">
        <v>2</v>
      </c>
      <c r="B18" s="9"/>
      <c r="D18" s="9"/>
      <c r="E18" s="11"/>
      <c r="F18" s="12"/>
    </row>
    <row r="19" spans="1:6">
      <c r="A19">
        <v>3</v>
      </c>
      <c r="B19" s="9"/>
      <c r="D19" s="9"/>
      <c r="E19" s="11"/>
      <c r="F19" s="12"/>
    </row>
    <row r="20" spans="1:6">
      <c r="A20">
        <v>4</v>
      </c>
      <c r="B20" s="9"/>
      <c r="D20" s="9"/>
      <c r="E20" s="11"/>
      <c r="F20" s="12"/>
    </row>
    <row r="21" spans="1:6">
      <c r="A21">
        <v>5</v>
      </c>
      <c r="B21" s="9"/>
      <c r="D21" s="9"/>
      <c r="E21" s="11"/>
      <c r="F21" s="12"/>
    </row>
    <row r="22" spans="1:6">
      <c r="A22">
        <v>6</v>
      </c>
      <c r="B22" s="9"/>
      <c r="D22" s="9"/>
      <c r="E22" s="11"/>
      <c r="F22" s="12"/>
    </row>
    <row r="23" spans="1:6">
      <c r="A23">
        <v>7</v>
      </c>
      <c r="B23" s="9"/>
      <c r="D23" s="9"/>
      <c r="E23" s="11"/>
      <c r="F23" s="12"/>
    </row>
    <row r="24" spans="1:6">
      <c r="A24">
        <v>8</v>
      </c>
      <c r="B24" s="9"/>
      <c r="D24" s="9"/>
      <c r="E24" s="11"/>
      <c r="F24" s="12"/>
    </row>
    <row r="25" spans="1:6">
      <c r="A25">
        <v>9</v>
      </c>
      <c r="B25" s="9"/>
      <c r="D25" s="9"/>
      <c r="E25" s="11"/>
      <c r="F25" s="12"/>
    </row>
    <row r="26" spans="1:6">
      <c r="A26">
        <v>10</v>
      </c>
      <c r="B26" s="9"/>
      <c r="D26" s="9"/>
      <c r="E26" s="11"/>
      <c r="F26" s="12"/>
    </row>
    <row r="27" spans="1:6">
      <c r="A27">
        <v>11</v>
      </c>
      <c r="B27" s="9"/>
      <c r="D27" s="9"/>
      <c r="E27" s="11"/>
      <c r="F27" s="12"/>
    </row>
    <row r="28" spans="1:6">
      <c r="A28">
        <v>12</v>
      </c>
      <c r="B28" s="9"/>
      <c r="D28" s="9"/>
      <c r="E28" s="11"/>
      <c r="F28" s="12"/>
    </row>
    <row r="29" spans="1:6">
      <c r="A29">
        <v>13</v>
      </c>
      <c r="B29" s="9"/>
      <c r="D29" s="9"/>
      <c r="E29" s="11"/>
      <c r="F29" s="12"/>
    </row>
    <row r="30" spans="1:6">
      <c r="A30">
        <v>14</v>
      </c>
      <c r="B30" s="9"/>
      <c r="D30" s="9"/>
      <c r="E30" s="11"/>
      <c r="F30" s="12"/>
    </row>
    <row r="31" spans="1:6">
      <c r="A31">
        <v>15</v>
      </c>
      <c r="B31" s="9"/>
      <c r="D31" s="9"/>
      <c r="E31" s="11"/>
      <c r="F31" s="12"/>
    </row>
    <row r="32" spans="1:6">
      <c r="A32">
        <v>16</v>
      </c>
      <c r="B32" s="9"/>
      <c r="D32" s="9"/>
      <c r="E32" s="11"/>
      <c r="F32" s="12"/>
    </row>
    <row r="33" spans="1:6">
      <c r="A33">
        <v>17</v>
      </c>
      <c r="B33" s="9"/>
      <c r="D33" s="9"/>
      <c r="E33" s="11"/>
      <c r="F33" s="12"/>
    </row>
    <row r="34" spans="1:6">
      <c r="A34">
        <v>18</v>
      </c>
      <c r="B34" s="9"/>
      <c r="D34" s="9"/>
      <c r="E34" s="11"/>
      <c r="F34" s="12"/>
    </row>
    <row r="35" spans="1:6">
      <c r="A35">
        <v>19</v>
      </c>
      <c r="B35" s="9"/>
      <c r="D35" s="9"/>
      <c r="E35" s="11"/>
      <c r="F35" s="12"/>
    </row>
    <row r="36" spans="1:6">
      <c r="A36">
        <v>20</v>
      </c>
      <c r="B36" s="9"/>
      <c r="D36" s="9"/>
      <c r="E36" s="11"/>
      <c r="F36" s="12"/>
    </row>
    <row r="37" spans="1:6">
      <c r="A37">
        <v>21</v>
      </c>
      <c r="B37" s="9"/>
      <c r="D37" s="9"/>
      <c r="E37" s="11"/>
      <c r="F37" s="12"/>
    </row>
    <row r="38" spans="1:6">
      <c r="A38">
        <v>22</v>
      </c>
      <c r="B38" s="9"/>
      <c r="D38" s="9"/>
      <c r="E38" s="11"/>
      <c r="F38" s="12"/>
    </row>
    <row r="39" spans="1:6">
      <c r="A39">
        <v>23</v>
      </c>
      <c r="B39" s="9"/>
      <c r="D39" s="9"/>
      <c r="E39" s="11"/>
      <c r="F39" s="12"/>
    </row>
    <row r="40" spans="1:6">
      <c r="A40">
        <v>24</v>
      </c>
      <c r="B40" s="9"/>
      <c r="D40" s="9"/>
      <c r="E40" s="11"/>
      <c r="F40" s="12"/>
    </row>
    <row r="41" spans="1:6">
      <c r="A41">
        <v>25</v>
      </c>
      <c r="B41" s="9"/>
      <c r="D41" s="9"/>
      <c r="E41" s="11"/>
      <c r="F41" s="12"/>
    </row>
    <row r="42" spans="1:6">
      <c r="A42">
        <v>26</v>
      </c>
      <c r="B42" s="9"/>
      <c r="D42" s="9"/>
      <c r="E42" s="11"/>
      <c r="F42" s="12"/>
    </row>
    <row r="43" spans="1:6">
      <c r="A43">
        <v>27</v>
      </c>
      <c r="B43" s="9"/>
      <c r="D43" s="9"/>
      <c r="E43" s="11"/>
      <c r="F43" s="12"/>
    </row>
    <row r="44" spans="1:6">
      <c r="A44">
        <v>28</v>
      </c>
      <c r="B44" s="9"/>
      <c r="D44" s="9"/>
      <c r="E44" s="11"/>
      <c r="F44" s="12"/>
    </row>
    <row r="45" spans="1:6">
      <c r="A45">
        <v>29</v>
      </c>
      <c r="B45" s="9"/>
      <c r="D45" s="9"/>
      <c r="E45" s="11"/>
      <c r="F45" s="12"/>
    </row>
    <row r="46" spans="1:6">
      <c r="A46">
        <v>30</v>
      </c>
      <c r="B46" s="9"/>
      <c r="D46" s="9"/>
      <c r="E46" s="11"/>
      <c r="F46" s="12"/>
    </row>
    <row r="47" spans="1:6">
      <c r="A47">
        <v>31</v>
      </c>
      <c r="B47" s="9"/>
      <c r="D47" s="9"/>
      <c r="E47" s="11"/>
      <c r="F47" s="12"/>
    </row>
    <row r="48" spans="1:6">
      <c r="A48">
        <v>32</v>
      </c>
      <c r="B48" s="9"/>
      <c r="D48" s="9"/>
      <c r="E48" s="11"/>
      <c r="F48" s="12"/>
    </row>
    <row r="49" spans="1:6">
      <c r="A49">
        <v>33</v>
      </c>
      <c r="B49" s="9"/>
      <c r="D49" s="9"/>
      <c r="E49" s="11"/>
      <c r="F49" s="12"/>
    </row>
    <row r="50" spans="1:6">
      <c r="A50">
        <v>34</v>
      </c>
      <c r="B50" s="9"/>
      <c r="D50" s="9"/>
      <c r="E50" s="11"/>
      <c r="F50" s="12"/>
    </row>
    <row r="51" spans="1:6">
      <c r="A51">
        <v>35</v>
      </c>
      <c r="B51" s="9"/>
      <c r="D51" s="9"/>
      <c r="E51" s="11"/>
      <c r="F51" s="12"/>
    </row>
    <row r="52" spans="1:6">
      <c r="A52">
        <v>36</v>
      </c>
      <c r="B52" s="9"/>
      <c r="D52" s="9"/>
      <c r="E52" s="11"/>
      <c r="F52" s="12"/>
    </row>
    <row r="53" spans="1:6">
      <c r="A53">
        <v>37</v>
      </c>
      <c r="B53" s="9"/>
      <c r="D53" s="9"/>
      <c r="E53" s="11"/>
      <c r="F53" s="12"/>
    </row>
    <row r="54" spans="1:6">
      <c r="A54">
        <v>38</v>
      </c>
      <c r="B54" s="9"/>
      <c r="D54" s="9"/>
      <c r="E54" s="11"/>
      <c r="F54" s="12"/>
    </row>
    <row r="55" spans="1:6">
      <c r="A55">
        <v>39</v>
      </c>
      <c r="B55" s="9"/>
      <c r="D55" s="9"/>
      <c r="E55" s="11"/>
      <c r="F55" s="12"/>
    </row>
    <row r="56" spans="1:6">
      <c r="A56">
        <v>40</v>
      </c>
      <c r="B56" s="9"/>
      <c r="D56" s="9"/>
      <c r="E56" s="11"/>
      <c r="F56" s="12"/>
    </row>
    <row r="57" spans="1:6">
      <c r="A57">
        <v>41</v>
      </c>
      <c r="B57" s="9"/>
      <c r="D57" s="9"/>
      <c r="E57" s="11"/>
      <c r="F57" s="12"/>
    </row>
    <row r="58" spans="1:6">
      <c r="A58">
        <v>42</v>
      </c>
      <c r="B58" s="9"/>
      <c r="D58" s="9"/>
      <c r="E58" s="11"/>
      <c r="F58" s="12"/>
    </row>
    <row r="59" spans="1:6">
      <c r="A59">
        <v>43</v>
      </c>
      <c r="B59" s="9"/>
      <c r="D59" s="9"/>
      <c r="E59" s="11"/>
      <c r="F59" s="12"/>
    </row>
    <row r="60" spans="1:6">
      <c r="A60">
        <v>44</v>
      </c>
      <c r="B60" s="9"/>
      <c r="D60" s="9"/>
      <c r="E60" s="11"/>
      <c r="F60" s="12"/>
    </row>
    <row r="61" spans="1:6">
      <c r="A61">
        <v>45</v>
      </c>
      <c r="B61" s="9"/>
      <c r="D61" s="9"/>
      <c r="E61" s="11"/>
      <c r="F61" s="12"/>
    </row>
    <row r="62" spans="1:6">
      <c r="A62">
        <v>46</v>
      </c>
      <c r="B62" s="9"/>
      <c r="D62" s="9"/>
      <c r="E62" s="11"/>
      <c r="F62" s="12"/>
    </row>
    <row r="63" spans="1:6">
      <c r="A63">
        <v>47</v>
      </c>
      <c r="B63" s="9"/>
      <c r="D63" s="9"/>
      <c r="E63" s="11"/>
      <c r="F63" s="12"/>
    </row>
    <row r="64" spans="1:6">
      <c r="A64">
        <v>48</v>
      </c>
      <c r="B64" s="9"/>
      <c r="D64" s="9"/>
      <c r="E64" s="11"/>
      <c r="F64" s="12"/>
    </row>
    <row r="65" spans="1:6">
      <c r="A65">
        <v>49</v>
      </c>
      <c r="B65" s="9"/>
      <c r="D65" s="9"/>
      <c r="E65" s="11"/>
      <c r="F65" s="12"/>
    </row>
    <row r="66" spans="1:6">
      <c r="A66">
        <v>50</v>
      </c>
      <c r="B66" s="9"/>
      <c r="D66" s="9"/>
      <c r="E66" s="11"/>
      <c r="F66" s="12"/>
    </row>
    <row r="67" spans="1:6">
      <c r="A67">
        <v>51</v>
      </c>
      <c r="B67" s="9"/>
      <c r="D67" s="9"/>
      <c r="E67" s="11"/>
      <c r="F67" s="12"/>
    </row>
    <row r="68" spans="1:6">
      <c r="A68">
        <v>52</v>
      </c>
      <c r="B68" s="9"/>
      <c r="D68" s="9"/>
      <c r="E68" s="11"/>
      <c r="F68" s="12"/>
    </row>
    <row r="69" spans="1:6">
      <c r="A69">
        <v>53</v>
      </c>
      <c r="B69" s="9"/>
      <c r="D69" s="9"/>
      <c r="E69" s="11"/>
      <c r="F69" s="12"/>
    </row>
    <row r="70" spans="1:6">
      <c r="A70">
        <v>54</v>
      </c>
      <c r="B70" s="9"/>
      <c r="D70" s="9"/>
      <c r="E70" s="11"/>
      <c r="F70" s="12"/>
    </row>
    <row r="71" spans="1:6">
      <c r="A71">
        <v>55</v>
      </c>
      <c r="B71" s="9"/>
      <c r="D71" s="9"/>
      <c r="E71" s="11"/>
      <c r="F71" s="12"/>
    </row>
    <row r="72" spans="1:6">
      <c r="A72">
        <v>56</v>
      </c>
      <c r="B72" s="9"/>
      <c r="D72" s="9"/>
      <c r="E72" s="11"/>
      <c r="F72" s="12"/>
    </row>
    <row r="73" spans="1:6">
      <c r="A73">
        <v>57</v>
      </c>
      <c r="B73" s="9"/>
      <c r="D73" s="9"/>
      <c r="E73" s="11"/>
      <c r="F73" s="12"/>
    </row>
    <row r="74" spans="1:6">
      <c r="A74">
        <v>58</v>
      </c>
      <c r="B74" s="9"/>
      <c r="D74" s="9"/>
      <c r="E74" s="11"/>
      <c r="F74" s="12"/>
    </row>
    <row r="75" spans="1:6">
      <c r="A75">
        <v>59</v>
      </c>
      <c r="B75" s="9"/>
      <c r="D75" s="9"/>
      <c r="E75" s="11"/>
      <c r="F75" s="12"/>
    </row>
    <row r="76" spans="1:6">
      <c r="A76">
        <v>60</v>
      </c>
      <c r="B76" s="9"/>
      <c r="D76" s="9"/>
      <c r="E76" s="11"/>
      <c r="F76" s="12"/>
    </row>
    <row r="77" spans="1:6">
      <c r="A77">
        <v>61</v>
      </c>
      <c r="B77" s="9"/>
      <c r="D77" s="9"/>
      <c r="E77" s="11"/>
      <c r="F77" s="12"/>
    </row>
    <row r="78" spans="1:6">
      <c r="A78">
        <v>62</v>
      </c>
      <c r="B78" s="9"/>
      <c r="D78" s="9"/>
      <c r="E78" s="11"/>
      <c r="F78" s="12"/>
    </row>
    <row r="79" spans="1:6">
      <c r="A79">
        <v>63</v>
      </c>
      <c r="B79" s="9"/>
      <c r="D79" s="9"/>
      <c r="E79" s="11"/>
      <c r="F79" s="12"/>
    </row>
    <row r="80" spans="1:6">
      <c r="A80">
        <v>64</v>
      </c>
      <c r="B80" s="9"/>
      <c r="D80" s="9"/>
      <c r="E80" s="11"/>
      <c r="F80" s="12"/>
    </row>
    <row r="81" spans="1:6">
      <c r="A81">
        <v>65</v>
      </c>
      <c r="B81" s="9"/>
      <c r="D81" s="9"/>
      <c r="E81" s="11"/>
      <c r="F81" s="12"/>
    </row>
    <row r="82" spans="1:6">
      <c r="A82">
        <v>66</v>
      </c>
      <c r="B82" s="9"/>
      <c r="D82" s="9"/>
      <c r="E82" s="11"/>
      <c r="F82" s="12"/>
    </row>
    <row r="83" spans="1:6">
      <c r="A83">
        <v>67</v>
      </c>
      <c r="B83" s="9"/>
      <c r="D83" s="9"/>
      <c r="E83" s="11"/>
      <c r="F83" s="12"/>
    </row>
    <row r="84" spans="1:6">
      <c r="A84">
        <v>68</v>
      </c>
      <c r="B84" s="9"/>
      <c r="D84" s="9"/>
      <c r="E84" s="11"/>
      <c r="F84" s="12"/>
    </row>
    <row r="85" spans="1:6">
      <c r="A85">
        <v>69</v>
      </c>
      <c r="B85" s="9"/>
      <c r="D85" s="9"/>
      <c r="E85" s="11"/>
      <c r="F85" s="12"/>
    </row>
    <row r="86" spans="1:6">
      <c r="A86">
        <v>70</v>
      </c>
      <c r="B86" s="9"/>
      <c r="D86" s="9"/>
      <c r="E86" s="11"/>
      <c r="F86" s="12"/>
    </row>
    <row r="87" spans="1:6">
      <c r="A87">
        <v>71</v>
      </c>
      <c r="B87" s="9"/>
      <c r="D87" s="9"/>
      <c r="E87" s="11"/>
      <c r="F87" s="12"/>
    </row>
    <row r="88" spans="1:6">
      <c r="A88">
        <v>72</v>
      </c>
      <c r="B88" s="9"/>
      <c r="D88" s="9"/>
      <c r="E88" s="11"/>
      <c r="F88" s="12"/>
    </row>
    <row r="89" spans="1:6">
      <c r="A89">
        <v>73</v>
      </c>
      <c r="B89" s="9"/>
      <c r="D89" s="9"/>
      <c r="E89" s="11"/>
      <c r="F89" s="12"/>
    </row>
    <row r="90" spans="1:6">
      <c r="A90">
        <v>74</v>
      </c>
      <c r="B90" s="9"/>
      <c r="D90" s="9"/>
      <c r="E90" s="11"/>
      <c r="F90" s="12"/>
    </row>
    <row r="91" spans="1:6">
      <c r="A91">
        <v>75</v>
      </c>
      <c r="B91" s="9"/>
      <c r="D91" s="9"/>
      <c r="E91" s="11"/>
      <c r="F91" s="12"/>
    </row>
    <row r="92" spans="1:6">
      <c r="A92">
        <v>76</v>
      </c>
      <c r="B92" s="9"/>
      <c r="D92" s="9"/>
      <c r="E92" s="11"/>
      <c r="F92" s="12"/>
    </row>
    <row r="93" spans="1:6">
      <c r="A93">
        <v>77</v>
      </c>
      <c r="B93" s="9"/>
      <c r="D93" s="9"/>
      <c r="E93" s="11"/>
      <c r="F93" s="12"/>
    </row>
    <row r="94" spans="1:6">
      <c r="A94">
        <v>78</v>
      </c>
      <c r="B94" s="9"/>
      <c r="D94" s="9"/>
      <c r="E94" s="11"/>
      <c r="F94" s="12"/>
    </row>
    <row r="95" spans="1:6">
      <c r="A95">
        <v>79</v>
      </c>
      <c r="B95" s="9"/>
      <c r="D95" s="9"/>
      <c r="E95" s="11"/>
      <c r="F95" s="12"/>
    </row>
    <row r="96" spans="1:6">
      <c r="A96">
        <v>80</v>
      </c>
      <c r="B96" s="9"/>
      <c r="D96" s="9"/>
      <c r="E96" s="11"/>
      <c r="F96" s="12"/>
    </row>
    <row r="97" spans="1:6">
      <c r="A97">
        <v>81</v>
      </c>
      <c r="B97" s="9"/>
      <c r="D97" s="9"/>
      <c r="E97" s="11"/>
      <c r="F97" s="12"/>
    </row>
    <row r="98" spans="1:6">
      <c r="A98">
        <v>82</v>
      </c>
      <c r="B98" s="9"/>
      <c r="D98" s="9"/>
      <c r="E98" s="11"/>
      <c r="F98" s="12"/>
    </row>
    <row r="99" spans="1:6">
      <c r="A99">
        <v>83</v>
      </c>
      <c r="B99" s="9"/>
      <c r="D99" s="9"/>
      <c r="E99" s="11"/>
      <c r="F99" s="12"/>
    </row>
    <row r="100" spans="1:6">
      <c r="A100">
        <v>84</v>
      </c>
      <c r="B100" s="9"/>
      <c r="D100" s="9"/>
      <c r="E100" s="11"/>
      <c r="F100" s="12"/>
    </row>
  </sheetData>
  <dataValidations count="6">
    <dataValidation allowBlank="1" showInputMessage="1" showErrorMessage="1" promptTitle="Task Description"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sqref="D18:D100"/>
    <dataValidation allowBlank="1" showInputMessage="1" showErrorMessage="1" promptTitle="Task ID" prompt="This is just an arbitrary unique (per sprint) integer assigned to a task, used by the team to refer to that task. " sqref="A17:A100"/>
    <dataValidation allowBlank="1" showInputMessage="1" showErrorMessage="1" promptTitle="OPTIONAL" prompt="You may add any notes here that help understand the requirements and scope for this task" sqref="F17:F100"/>
    <dataValidation type="list" allowBlank="1" showInputMessage="1" showErrorMessage="1" promptTitle="Select Feature ID from Product Backlog"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sqref="B17:B100">
      <formula1>'Product Backlog'!$A$24:$A$96</formula1>
    </dataValidation>
    <dataValidation type="list" allowBlank="1" showInputMessage="1" showErrorMessage="1" promptTitle="Select Feature ID from Product Backlog"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sqref="C17:C100">
      <formula1>#REF!</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10;Select &quot;In Work&quot; when started (for long tasks only).&#10;Select Completed ONLY when this task is done.&#10;    Select &quot;Completed Day 1&quot; if finished on the first day, and&#10;    similarly for &quot;Completed on Day 2&quot; et. al." sqref="E17:E100">
      <formula1>"In Work,Completed Day 1,Completed Day 2,Completed Day 3,Completed Day 4,Completed Day 5,Completed Day 6,Completed Day 7,"</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0"/>
  <sheetViews>
    <sheetView zoomScale="80" zoomScaleNormal="80" workbookViewId="0">
      <selection activeCell="B2" sqref="B2"/>
    </sheetView>
  </sheetViews>
  <sheetFormatPr defaultColWidth="9" defaultRowHeight="12.75"/>
  <cols>
    <col min="1" max="1" width="10.3238095238095" customWidth="1"/>
    <col min="2" max="2" width="11.5238095238095"/>
    <col min="3" max="3" width="12.2666666666667" customWidth="1"/>
    <col min="4" max="4" width="51.8380952380952" customWidth="1"/>
    <col min="5" max="5" width="17.7809523809524" customWidth="1"/>
    <col min="6" max="6" width="51.8380952380952" customWidth="1"/>
    <col min="7" max="1025" width="11.5238095238095"/>
  </cols>
  <sheetData>
    <row r="1" s="1" customFormat="1" ht="18" spans="1:1024">
      <c r="A1" s="2" t="s">
        <v>10</v>
      </c>
      <c r="B1" s="2">
        <f>'Sprint 02 Backlog'!B1+1</f>
        <v>3</v>
      </c>
      <c r="C1" s="2"/>
      <c r="D1" s="3" t="s">
        <v>2</v>
      </c>
      <c r="E1"/>
      <c r="F1" s="2"/>
      <c r="AMI1"/>
      <c r="AMJ1"/>
    </row>
    <row r="2" s="1" customFormat="1" spans="1:1024">
      <c r="A2" s="2" t="s">
        <v>47</v>
      </c>
      <c r="B2" s="4">
        <f>'Sprint 02 Backlog'!B2+7</f>
        <v>43914</v>
      </c>
      <c r="C2" s="2"/>
      <c r="D2" s="5" t="s">
        <v>48</v>
      </c>
      <c r="E2" s="2"/>
      <c r="F2" s="2"/>
      <c r="AMI2"/>
      <c r="AMJ2"/>
    </row>
    <row r="3" s="1" customFormat="1" spans="1:1024">
      <c r="A3" s="2" t="s">
        <v>49</v>
      </c>
      <c r="B3" s="4">
        <f>B2+7</f>
        <v>43921</v>
      </c>
      <c r="C3" s="2"/>
      <c r="D3" s="2"/>
      <c r="E3" s="2"/>
      <c r="F3" s="2"/>
      <c r="AMI3"/>
      <c r="AMJ3"/>
    </row>
    <row r="4" s="1" customFormat="1" spans="1:1024">
      <c r="A4" s="2" t="s">
        <v>50</v>
      </c>
      <c r="B4" s="6" t="s">
        <v>51</v>
      </c>
      <c r="C4" s="2"/>
      <c r="D4" s="2"/>
      <c r="E4" s="2"/>
      <c r="F4" s="2"/>
      <c r="AMI4"/>
      <c r="AMJ4"/>
    </row>
    <row r="5" s="1" customFormat="1" spans="1:1024">
      <c r="A5" s="2"/>
      <c r="B5" s="6"/>
      <c r="C5" s="2"/>
      <c r="D5" s="2"/>
      <c r="E5" s="2"/>
      <c r="F5" s="2"/>
      <c r="AMI5"/>
      <c r="AMJ5"/>
    </row>
    <row r="6" s="1" customFormat="1" spans="1:1024">
      <c r="A6" s="2"/>
      <c r="B6" s="7" t="s">
        <v>11</v>
      </c>
      <c r="C6" s="2" t="s">
        <v>52</v>
      </c>
      <c r="D6" s="2"/>
      <c r="E6" s="2"/>
      <c r="F6" s="2"/>
      <c r="AMI6"/>
      <c r="AMJ6"/>
    </row>
    <row r="7" s="1" customFormat="1" spans="1:1024">
      <c r="A7" s="2" t="s">
        <v>53</v>
      </c>
      <c r="B7" s="2">
        <f>COUNTA(D17:D995)</f>
        <v>1</v>
      </c>
      <c r="C7" s="2"/>
      <c r="D7" s="2"/>
      <c r="E7" s="2"/>
      <c r="F7" s="2"/>
      <c r="AMI7"/>
      <c r="AMJ7"/>
    </row>
    <row r="8" s="1" customFormat="1" spans="1:1024">
      <c r="A8" s="2" t="s">
        <v>54</v>
      </c>
      <c r="B8" s="2">
        <f t="shared" ref="B8:B14" si="0">B7-C8</f>
        <v>1</v>
      </c>
      <c r="C8" s="2">
        <f>COUNTIF(E$17:E$995,"Completed Day 1")</f>
        <v>0</v>
      </c>
      <c r="D8" s="2"/>
      <c r="E8" s="2"/>
      <c r="F8" s="2"/>
      <c r="AMI8"/>
      <c r="AMJ8"/>
    </row>
    <row r="9" s="1" customFormat="1" spans="1:1024">
      <c r="A9" s="2" t="s">
        <v>55</v>
      </c>
      <c r="B9" s="2">
        <f t="shared" si="0"/>
        <v>1</v>
      </c>
      <c r="C9" s="2">
        <f>COUNTIF(E$17:E$995,"Completed Day 2")</f>
        <v>0</v>
      </c>
      <c r="D9" s="2"/>
      <c r="E9" s="2"/>
      <c r="F9" s="2"/>
      <c r="AMI9"/>
      <c r="AMJ9"/>
    </row>
    <row r="10" s="1" customFormat="1" spans="1:1024">
      <c r="A10" s="2" t="s">
        <v>56</v>
      </c>
      <c r="B10" s="2">
        <f t="shared" si="0"/>
        <v>1</v>
      </c>
      <c r="C10" s="2">
        <f>COUNTIF(E$17:E$995,"Completed Day 3")</f>
        <v>0</v>
      </c>
      <c r="D10" s="2"/>
      <c r="E10" s="2"/>
      <c r="F10" s="2"/>
      <c r="AMI10"/>
      <c r="AMJ10"/>
    </row>
    <row r="11" s="1" customFormat="1" spans="1:1024">
      <c r="A11" s="2" t="s">
        <v>57</v>
      </c>
      <c r="B11" s="2">
        <f t="shared" si="0"/>
        <v>1</v>
      </c>
      <c r="C11" s="2">
        <f>COUNTIF(E$17:E$995,"Completed Day 4")</f>
        <v>0</v>
      </c>
      <c r="D11" s="2"/>
      <c r="E11" s="2"/>
      <c r="F11" s="2"/>
      <c r="AMI11"/>
      <c r="AMJ11"/>
    </row>
    <row r="12" s="1" customFormat="1" spans="1:1024">
      <c r="A12" s="2" t="s">
        <v>58</v>
      </c>
      <c r="B12" s="2">
        <f t="shared" si="0"/>
        <v>1</v>
      </c>
      <c r="C12" s="2">
        <f>COUNTIF(E$17:E$995,"Completed Day 5")</f>
        <v>0</v>
      </c>
      <c r="D12" s="2"/>
      <c r="E12" s="2"/>
      <c r="F12" s="2"/>
      <c r="AMI12"/>
      <c r="AMJ12"/>
    </row>
    <row r="13" s="1" customFormat="1" spans="1:1024">
      <c r="A13" s="2" t="s">
        <v>59</v>
      </c>
      <c r="B13" s="2">
        <f t="shared" si="0"/>
        <v>1</v>
      </c>
      <c r="C13" s="2">
        <f>COUNTIF(E$17:E$995,"Completed Day 6")</f>
        <v>0</v>
      </c>
      <c r="D13" s="2"/>
      <c r="E13" s="2"/>
      <c r="F13" s="2"/>
      <c r="AMI13"/>
      <c r="AMJ13"/>
    </row>
    <row r="14" s="1" customFormat="1" spans="1:1024">
      <c r="A14" s="2" t="s">
        <v>60</v>
      </c>
      <c r="B14" s="2">
        <f t="shared" si="0"/>
        <v>1</v>
      </c>
      <c r="C14" s="2">
        <f>COUNTIF(E$17:E$995,"Completed Day 7")</f>
        <v>0</v>
      </c>
      <c r="D14" s="2"/>
      <c r="E14" s="2"/>
      <c r="F14" s="2"/>
      <c r="AMI14"/>
      <c r="AMJ14"/>
    </row>
    <row r="15" s="1" customFormat="1" spans="1:1024">
      <c r="A15" s="2"/>
      <c r="B15" s="2"/>
      <c r="C15" s="2"/>
      <c r="D15" s="2"/>
      <c r="E15" s="2"/>
      <c r="F15" s="2"/>
      <c r="AMI15"/>
      <c r="AMJ15"/>
    </row>
    <row r="16" spans="1:6">
      <c r="A16" s="8" t="s">
        <v>61</v>
      </c>
      <c r="B16" s="8" t="s">
        <v>22</v>
      </c>
      <c r="C16" s="8" t="s">
        <v>62</v>
      </c>
      <c r="D16" s="8" t="s">
        <v>63</v>
      </c>
      <c r="E16" s="8" t="s">
        <v>27</v>
      </c>
      <c r="F16" s="8" t="s">
        <v>31</v>
      </c>
    </row>
    <row r="17" spans="1:6">
      <c r="A17">
        <v>1</v>
      </c>
      <c r="B17" s="9"/>
      <c r="D17" s="10" t="s">
        <v>87</v>
      </c>
      <c r="E17" s="11"/>
      <c r="F17" s="12"/>
    </row>
    <row r="18" spans="1:6">
      <c r="A18">
        <v>2</v>
      </c>
      <c r="B18" s="9"/>
      <c r="D18" s="9"/>
      <c r="E18" s="11"/>
      <c r="F18" s="12"/>
    </row>
    <row r="19" spans="1:6">
      <c r="A19">
        <v>3</v>
      </c>
      <c r="B19" s="9"/>
      <c r="D19" s="9"/>
      <c r="E19" s="11"/>
      <c r="F19" s="12"/>
    </row>
    <row r="20" spans="1:6">
      <c r="A20">
        <v>4</v>
      </c>
      <c r="B20" s="9"/>
      <c r="D20" s="9"/>
      <c r="E20" s="11"/>
      <c r="F20" s="12"/>
    </row>
    <row r="21" spans="1:6">
      <c r="A21">
        <v>5</v>
      </c>
      <c r="B21" s="9"/>
      <c r="D21" s="9"/>
      <c r="E21" s="11"/>
      <c r="F21" s="12"/>
    </row>
    <row r="22" spans="1:6">
      <c r="A22">
        <v>6</v>
      </c>
      <c r="B22" s="9"/>
      <c r="D22" s="9"/>
      <c r="E22" s="11"/>
      <c r="F22" s="12"/>
    </row>
    <row r="23" spans="1:6">
      <c r="A23">
        <v>7</v>
      </c>
      <c r="B23" s="9"/>
      <c r="D23" s="9"/>
      <c r="E23" s="11"/>
      <c r="F23" s="12"/>
    </row>
    <row r="24" spans="1:6">
      <c r="A24">
        <v>8</v>
      </c>
      <c r="B24" s="9"/>
      <c r="D24" s="9"/>
      <c r="E24" s="11"/>
      <c r="F24" s="12"/>
    </row>
    <row r="25" spans="1:6">
      <c r="A25">
        <v>9</v>
      </c>
      <c r="B25" s="9"/>
      <c r="D25" s="9"/>
      <c r="E25" s="11"/>
      <c r="F25" s="12"/>
    </row>
    <row r="26" spans="1:6">
      <c r="A26">
        <v>10</v>
      </c>
      <c r="B26" s="9"/>
      <c r="D26" s="9"/>
      <c r="E26" s="11"/>
      <c r="F26" s="12"/>
    </row>
    <row r="27" spans="1:6">
      <c r="A27">
        <v>11</v>
      </c>
      <c r="B27" s="9"/>
      <c r="D27" s="9"/>
      <c r="E27" s="11"/>
      <c r="F27" s="12"/>
    </row>
    <row r="28" spans="1:6">
      <c r="A28">
        <v>12</v>
      </c>
      <c r="B28" s="9"/>
      <c r="D28" s="9"/>
      <c r="E28" s="11"/>
      <c r="F28" s="12"/>
    </row>
    <row r="29" spans="1:6">
      <c r="A29">
        <v>13</v>
      </c>
      <c r="B29" s="9"/>
      <c r="D29" s="9"/>
      <c r="E29" s="11"/>
      <c r="F29" s="12"/>
    </row>
    <row r="30" spans="1:6">
      <c r="A30">
        <v>14</v>
      </c>
      <c r="B30" s="9"/>
      <c r="D30" s="9"/>
      <c r="E30" s="11"/>
      <c r="F30" s="12"/>
    </row>
    <row r="31" spans="1:6">
      <c r="A31">
        <v>15</v>
      </c>
      <c r="B31" s="9"/>
      <c r="D31" s="9"/>
      <c r="E31" s="11"/>
      <c r="F31" s="12"/>
    </row>
    <row r="32" spans="1:6">
      <c r="A32">
        <v>16</v>
      </c>
      <c r="B32" s="9"/>
      <c r="D32" s="9"/>
      <c r="E32" s="11"/>
      <c r="F32" s="12"/>
    </row>
    <row r="33" spans="1:6">
      <c r="A33">
        <v>17</v>
      </c>
      <c r="B33" s="9"/>
      <c r="D33" s="9"/>
      <c r="E33" s="11"/>
      <c r="F33" s="12"/>
    </row>
    <row r="34" spans="1:6">
      <c r="A34">
        <v>18</v>
      </c>
      <c r="B34" s="9"/>
      <c r="D34" s="9"/>
      <c r="E34" s="11"/>
      <c r="F34" s="12"/>
    </row>
    <row r="35" spans="1:6">
      <c r="A35">
        <v>19</v>
      </c>
      <c r="B35" s="9"/>
      <c r="D35" s="9"/>
      <c r="E35" s="11"/>
      <c r="F35" s="12"/>
    </row>
    <row r="36" spans="1:6">
      <c r="A36">
        <v>20</v>
      </c>
      <c r="B36" s="9"/>
      <c r="D36" s="9"/>
      <c r="E36" s="11"/>
      <c r="F36" s="12"/>
    </row>
    <row r="37" spans="1:6">
      <c r="A37">
        <v>21</v>
      </c>
      <c r="B37" s="9"/>
      <c r="D37" s="9"/>
      <c r="E37" s="11"/>
      <c r="F37" s="12"/>
    </row>
    <row r="38" spans="1:6">
      <c r="A38">
        <v>22</v>
      </c>
      <c r="B38" s="9"/>
      <c r="D38" s="9"/>
      <c r="E38" s="11"/>
      <c r="F38" s="12"/>
    </row>
    <row r="39" spans="1:6">
      <c r="A39">
        <v>23</v>
      </c>
      <c r="B39" s="9"/>
      <c r="D39" s="9"/>
      <c r="E39" s="11"/>
      <c r="F39" s="12"/>
    </row>
    <row r="40" spans="1:6">
      <c r="A40">
        <v>24</v>
      </c>
      <c r="B40" s="9"/>
      <c r="D40" s="9"/>
      <c r="E40" s="11"/>
      <c r="F40" s="12"/>
    </row>
    <row r="41" spans="1:6">
      <c r="A41">
        <v>25</v>
      </c>
      <c r="B41" s="9"/>
      <c r="D41" s="9"/>
      <c r="E41" s="11"/>
      <c r="F41" s="12"/>
    </row>
    <row r="42" spans="1:6">
      <c r="A42">
        <v>26</v>
      </c>
      <c r="B42" s="9"/>
      <c r="D42" s="9"/>
      <c r="E42" s="11"/>
      <c r="F42" s="12"/>
    </row>
    <row r="43" spans="1:6">
      <c r="A43">
        <v>27</v>
      </c>
      <c r="B43" s="9"/>
      <c r="D43" s="9"/>
      <c r="E43" s="11"/>
      <c r="F43" s="12"/>
    </row>
    <row r="44" spans="1:6">
      <c r="A44">
        <v>28</v>
      </c>
      <c r="B44" s="9"/>
      <c r="D44" s="9"/>
      <c r="E44" s="11"/>
      <c r="F44" s="12"/>
    </row>
    <row r="45" spans="1:6">
      <c r="A45">
        <v>29</v>
      </c>
      <c r="B45" s="9"/>
      <c r="D45" s="9"/>
      <c r="E45" s="11"/>
      <c r="F45" s="12"/>
    </row>
    <row r="46" spans="1:6">
      <c r="A46">
        <v>30</v>
      </c>
      <c r="B46" s="9"/>
      <c r="D46" s="9"/>
      <c r="E46" s="11"/>
      <c r="F46" s="12"/>
    </row>
    <row r="47" spans="1:6">
      <c r="A47">
        <v>31</v>
      </c>
      <c r="B47" s="9"/>
      <c r="D47" s="9"/>
      <c r="E47" s="11"/>
      <c r="F47" s="12"/>
    </row>
    <row r="48" spans="1:6">
      <c r="A48">
        <v>32</v>
      </c>
      <c r="B48" s="9"/>
      <c r="D48" s="9"/>
      <c r="E48" s="11"/>
      <c r="F48" s="12"/>
    </row>
    <row r="49" spans="1:6">
      <c r="A49">
        <v>33</v>
      </c>
      <c r="B49" s="9"/>
      <c r="D49" s="9"/>
      <c r="E49" s="11"/>
      <c r="F49" s="12"/>
    </row>
    <row r="50" spans="1:6">
      <c r="A50">
        <v>34</v>
      </c>
      <c r="B50" s="9"/>
      <c r="D50" s="9"/>
      <c r="E50" s="11"/>
      <c r="F50" s="12"/>
    </row>
    <row r="51" spans="1:6">
      <c r="A51">
        <v>35</v>
      </c>
      <c r="B51" s="9"/>
      <c r="D51" s="9"/>
      <c r="E51" s="11"/>
      <c r="F51" s="12"/>
    </row>
    <row r="52" spans="1:6">
      <c r="A52">
        <v>36</v>
      </c>
      <c r="B52" s="9"/>
      <c r="D52" s="9"/>
      <c r="E52" s="11"/>
      <c r="F52" s="12"/>
    </row>
    <row r="53" spans="1:6">
      <c r="A53">
        <v>37</v>
      </c>
      <c r="B53" s="9"/>
      <c r="D53" s="9"/>
      <c r="E53" s="11"/>
      <c r="F53" s="12"/>
    </row>
    <row r="54" spans="1:6">
      <c r="A54">
        <v>38</v>
      </c>
      <c r="B54" s="9"/>
      <c r="D54" s="9"/>
      <c r="E54" s="11"/>
      <c r="F54" s="12"/>
    </row>
    <row r="55" spans="1:6">
      <c r="A55">
        <v>39</v>
      </c>
      <c r="B55" s="9"/>
      <c r="D55" s="9"/>
      <c r="E55" s="11"/>
      <c r="F55" s="12"/>
    </row>
    <row r="56" spans="1:6">
      <c r="A56">
        <v>40</v>
      </c>
      <c r="B56" s="9"/>
      <c r="D56" s="9"/>
      <c r="E56" s="11"/>
      <c r="F56" s="12"/>
    </row>
    <row r="57" spans="1:6">
      <c r="A57">
        <v>41</v>
      </c>
      <c r="B57" s="9"/>
      <c r="D57" s="9"/>
      <c r="E57" s="11"/>
      <c r="F57" s="12"/>
    </row>
    <row r="58" spans="1:6">
      <c r="A58">
        <v>42</v>
      </c>
      <c r="B58" s="9"/>
      <c r="D58" s="9"/>
      <c r="E58" s="11"/>
      <c r="F58" s="12"/>
    </row>
    <row r="59" spans="1:6">
      <c r="A59">
        <v>43</v>
      </c>
      <c r="B59" s="9"/>
      <c r="D59" s="9"/>
      <c r="E59" s="11"/>
      <c r="F59" s="12"/>
    </row>
    <row r="60" spans="1:6">
      <c r="A60">
        <v>44</v>
      </c>
      <c r="B60" s="9"/>
      <c r="D60" s="9"/>
      <c r="E60" s="11"/>
      <c r="F60" s="12"/>
    </row>
    <row r="61" spans="1:6">
      <c r="A61">
        <v>45</v>
      </c>
      <c r="B61" s="9"/>
      <c r="D61" s="9"/>
      <c r="E61" s="11"/>
      <c r="F61" s="12"/>
    </row>
    <row r="62" spans="1:6">
      <c r="A62">
        <v>46</v>
      </c>
      <c r="B62" s="9"/>
      <c r="D62" s="9"/>
      <c r="E62" s="11"/>
      <c r="F62" s="12"/>
    </row>
    <row r="63" spans="1:6">
      <c r="A63">
        <v>47</v>
      </c>
      <c r="B63" s="9"/>
      <c r="D63" s="9"/>
      <c r="E63" s="11"/>
      <c r="F63" s="12"/>
    </row>
    <row r="64" spans="1:6">
      <c r="A64">
        <v>48</v>
      </c>
      <c r="B64" s="9"/>
      <c r="D64" s="9"/>
      <c r="E64" s="11"/>
      <c r="F64" s="12"/>
    </row>
    <row r="65" spans="1:6">
      <c r="A65">
        <v>49</v>
      </c>
      <c r="B65" s="9"/>
      <c r="D65" s="9"/>
      <c r="E65" s="11"/>
      <c r="F65" s="12"/>
    </row>
    <row r="66" spans="1:6">
      <c r="A66">
        <v>50</v>
      </c>
      <c r="B66" s="9"/>
      <c r="D66" s="9"/>
      <c r="E66" s="11"/>
      <c r="F66" s="12"/>
    </row>
    <row r="67" spans="1:6">
      <c r="A67">
        <v>51</v>
      </c>
      <c r="B67" s="9"/>
      <c r="D67" s="9"/>
      <c r="E67" s="11"/>
      <c r="F67" s="12"/>
    </row>
    <row r="68" spans="1:6">
      <c r="A68">
        <v>52</v>
      </c>
      <c r="B68" s="9"/>
      <c r="D68" s="9"/>
      <c r="E68" s="11"/>
      <c r="F68" s="12"/>
    </row>
    <row r="69" spans="1:6">
      <c r="A69">
        <v>53</v>
      </c>
      <c r="B69" s="9"/>
      <c r="D69" s="9"/>
      <c r="E69" s="11"/>
      <c r="F69" s="12"/>
    </row>
    <row r="70" spans="1:6">
      <c r="A70">
        <v>54</v>
      </c>
      <c r="B70" s="9"/>
      <c r="D70" s="9"/>
      <c r="E70" s="11"/>
      <c r="F70" s="12"/>
    </row>
    <row r="71" spans="1:6">
      <c r="A71">
        <v>55</v>
      </c>
      <c r="B71" s="9"/>
      <c r="D71" s="9"/>
      <c r="E71" s="11"/>
      <c r="F71" s="12"/>
    </row>
    <row r="72" spans="1:6">
      <c r="A72">
        <v>56</v>
      </c>
      <c r="B72" s="9"/>
      <c r="D72" s="9"/>
      <c r="E72" s="11"/>
      <c r="F72" s="12"/>
    </row>
    <row r="73" spans="1:6">
      <c r="A73">
        <v>57</v>
      </c>
      <c r="B73" s="9"/>
      <c r="D73" s="9"/>
      <c r="E73" s="11"/>
      <c r="F73" s="12"/>
    </row>
    <row r="74" spans="1:6">
      <c r="A74">
        <v>58</v>
      </c>
      <c r="B74" s="9"/>
      <c r="D74" s="9"/>
      <c r="E74" s="11"/>
      <c r="F74" s="12"/>
    </row>
    <row r="75" spans="1:6">
      <c r="A75">
        <v>59</v>
      </c>
      <c r="B75" s="9"/>
      <c r="D75" s="9"/>
      <c r="E75" s="11"/>
      <c r="F75" s="12"/>
    </row>
    <row r="76" spans="1:6">
      <c r="A76">
        <v>60</v>
      </c>
      <c r="B76" s="9"/>
      <c r="D76" s="9"/>
      <c r="E76" s="11"/>
      <c r="F76" s="12"/>
    </row>
    <row r="77" spans="1:6">
      <c r="A77">
        <v>61</v>
      </c>
      <c r="B77" s="9"/>
      <c r="D77" s="9"/>
      <c r="E77" s="11"/>
      <c r="F77" s="12"/>
    </row>
    <row r="78" spans="1:6">
      <c r="A78">
        <v>62</v>
      </c>
      <c r="B78" s="9"/>
      <c r="D78" s="9"/>
      <c r="E78" s="11"/>
      <c r="F78" s="12"/>
    </row>
    <row r="79" spans="1:6">
      <c r="A79">
        <v>63</v>
      </c>
      <c r="B79" s="9"/>
      <c r="D79" s="9"/>
      <c r="E79" s="11"/>
      <c r="F79" s="12"/>
    </row>
    <row r="80" spans="1:6">
      <c r="A80">
        <v>64</v>
      </c>
      <c r="B80" s="9"/>
      <c r="D80" s="9"/>
      <c r="E80" s="11"/>
      <c r="F80" s="12"/>
    </row>
    <row r="81" spans="1:6">
      <c r="A81">
        <v>65</v>
      </c>
      <c r="B81" s="9"/>
      <c r="D81" s="9"/>
      <c r="E81" s="11"/>
      <c r="F81" s="12"/>
    </row>
    <row r="82" spans="1:6">
      <c r="A82">
        <v>66</v>
      </c>
      <c r="B82" s="9"/>
      <c r="D82" s="9"/>
      <c r="E82" s="11"/>
      <c r="F82" s="12"/>
    </row>
    <row r="83" spans="1:6">
      <c r="A83">
        <v>67</v>
      </c>
      <c r="B83" s="9"/>
      <c r="D83" s="9"/>
      <c r="E83" s="11"/>
      <c r="F83" s="12"/>
    </row>
    <row r="84" spans="1:6">
      <c r="A84">
        <v>68</v>
      </c>
      <c r="B84" s="9"/>
      <c r="D84" s="9"/>
      <c r="E84" s="11"/>
      <c r="F84" s="12"/>
    </row>
    <row r="85" spans="1:6">
      <c r="A85">
        <v>69</v>
      </c>
      <c r="B85" s="9"/>
      <c r="D85" s="9"/>
      <c r="E85" s="11"/>
      <c r="F85" s="12"/>
    </row>
    <row r="86" spans="1:6">
      <c r="A86">
        <v>70</v>
      </c>
      <c r="B86" s="9"/>
      <c r="D86" s="9"/>
      <c r="E86" s="11"/>
      <c r="F86" s="12"/>
    </row>
    <row r="87" spans="1:6">
      <c r="A87">
        <v>71</v>
      </c>
      <c r="B87" s="9"/>
      <c r="D87" s="9"/>
      <c r="E87" s="11"/>
      <c r="F87" s="12"/>
    </row>
    <row r="88" spans="1:6">
      <c r="A88">
        <v>72</v>
      </c>
      <c r="B88" s="9"/>
      <c r="D88" s="9"/>
      <c r="E88" s="11"/>
      <c r="F88" s="12"/>
    </row>
    <row r="89" spans="1:6">
      <c r="A89">
        <v>73</v>
      </c>
      <c r="B89" s="9"/>
      <c r="D89" s="9"/>
      <c r="E89" s="11"/>
      <c r="F89" s="12"/>
    </row>
    <row r="90" spans="1:6">
      <c r="A90">
        <v>74</v>
      </c>
      <c r="B90" s="9"/>
      <c r="D90" s="9"/>
      <c r="E90" s="11"/>
      <c r="F90" s="12"/>
    </row>
    <row r="91" spans="1:6">
      <c r="A91">
        <v>75</v>
      </c>
      <c r="B91" s="9"/>
      <c r="D91" s="9"/>
      <c r="E91" s="11"/>
      <c r="F91" s="12"/>
    </row>
    <row r="92" spans="1:6">
      <c r="A92">
        <v>76</v>
      </c>
      <c r="B92" s="9"/>
      <c r="D92" s="9"/>
      <c r="E92" s="11"/>
      <c r="F92" s="12"/>
    </row>
    <row r="93" spans="1:6">
      <c r="A93">
        <v>77</v>
      </c>
      <c r="B93" s="9"/>
      <c r="D93" s="9"/>
      <c r="E93" s="11"/>
      <c r="F93" s="12"/>
    </row>
    <row r="94" spans="1:6">
      <c r="A94">
        <v>78</v>
      </c>
      <c r="B94" s="9"/>
      <c r="D94" s="9"/>
      <c r="E94" s="11"/>
      <c r="F94" s="12"/>
    </row>
    <row r="95" spans="1:6">
      <c r="A95">
        <v>79</v>
      </c>
      <c r="B95" s="9"/>
      <c r="D95" s="9"/>
      <c r="E95" s="11"/>
      <c r="F95" s="12"/>
    </row>
    <row r="96" spans="1:6">
      <c r="A96">
        <v>80</v>
      </c>
      <c r="B96" s="9"/>
      <c r="D96" s="9"/>
      <c r="E96" s="11"/>
      <c r="F96" s="12"/>
    </row>
    <row r="97" spans="1:6">
      <c r="A97">
        <v>81</v>
      </c>
      <c r="B97" s="9"/>
      <c r="D97" s="9"/>
      <c r="E97" s="11"/>
      <c r="F97" s="12"/>
    </row>
    <row r="98" spans="1:6">
      <c r="A98">
        <v>82</v>
      </c>
      <c r="B98" s="9"/>
      <c r="D98" s="9"/>
      <c r="E98" s="11"/>
      <c r="F98" s="12"/>
    </row>
    <row r="99" spans="1:6">
      <c r="A99">
        <v>83</v>
      </c>
      <c r="B99" s="9"/>
      <c r="D99" s="9"/>
      <c r="E99" s="11"/>
      <c r="F99" s="12"/>
    </row>
    <row r="100" spans="1:6">
      <c r="A100">
        <v>84</v>
      </c>
      <c r="B100" s="9"/>
      <c r="D100" s="9"/>
      <c r="E100" s="11"/>
      <c r="F100" s="12"/>
    </row>
  </sheetData>
  <dataValidations count="6">
    <dataValidation allowBlank="1" showInputMessage="1" showErrorMessage="1" promptTitle="Task Description"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sqref="D18:D100"/>
    <dataValidation allowBlank="1" showInputMessage="1" showErrorMessage="1" promptTitle="Task ID" prompt="This is just an arbitrary unique (per sprint) integer assigned to a task, used by the team to refer to that task. " sqref="A17:A100"/>
    <dataValidation allowBlank="1" showInputMessage="1" showErrorMessage="1" promptTitle="OPTIONAL" prompt="You may add any notes here that help understand the requirements and scope for this task" sqref="F17:F100"/>
    <dataValidation type="list" allowBlank="1" showInputMessage="1" showErrorMessage="1" promptTitle="Select Feature ID from Product Backlog"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sqref="B17:B100">
      <formula1>'Product Backlog'!$A$24:$A$96</formula1>
    </dataValidation>
    <dataValidation type="list" allowBlank="1" showInputMessage="1" showErrorMessage="1" promptTitle="Select Feature ID from Product Backlog"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sqref="C17:C100">
      <formula1>#REF!</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10;Select &quot;In Work&quot; when started (for long tasks only).&#10;Select Completed ONLY when this task is done.&#10;    Select &quot;Completed Day 1&quot; if finished on the first day, and&#10;    similarly for &quot;Completed on Day 2&quot; et. al." sqref="E17:E100">
      <formula1>"In Work,Completed Day 1,Completed Day 2,Completed Day 3,Completed Day 4,Completed Day 5,Completed Day 6,Completed Day 7,"</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0"/>
  <sheetViews>
    <sheetView zoomScale="80" zoomScaleNormal="80" workbookViewId="0">
      <selection activeCell="B4" sqref="B4"/>
    </sheetView>
  </sheetViews>
  <sheetFormatPr defaultColWidth="9" defaultRowHeight="12.75"/>
  <cols>
    <col min="1" max="1" width="10.3238095238095" customWidth="1"/>
    <col min="2" max="2" width="11.5238095238095"/>
    <col min="3" max="3" width="12.2666666666667" customWidth="1"/>
    <col min="4" max="4" width="51.8380952380952" customWidth="1"/>
    <col min="5" max="5" width="17.7809523809524" customWidth="1"/>
    <col min="6" max="6" width="51.8380952380952" customWidth="1"/>
    <col min="7" max="1025" width="11.5238095238095"/>
  </cols>
  <sheetData>
    <row r="1" s="1" customFormat="1" ht="18" spans="1:1024">
      <c r="A1" s="2" t="s">
        <v>10</v>
      </c>
      <c r="B1" s="2">
        <f>'Sprint 03 Backlog'!B1+1</f>
        <v>4</v>
      </c>
      <c r="C1" s="2"/>
      <c r="D1" s="3" t="s">
        <v>2</v>
      </c>
      <c r="E1"/>
      <c r="F1" s="2"/>
      <c r="AMI1"/>
      <c r="AMJ1"/>
    </row>
    <row r="2" s="1" customFormat="1" spans="1:1024">
      <c r="A2" s="2" t="s">
        <v>47</v>
      </c>
      <c r="B2" s="4">
        <f>'Sprint 03 Backlog'!B2+7</f>
        <v>43921</v>
      </c>
      <c r="C2" s="2"/>
      <c r="D2" s="5" t="s">
        <v>48</v>
      </c>
      <c r="E2" s="2"/>
      <c r="F2" s="2"/>
      <c r="AMI2"/>
      <c r="AMJ2"/>
    </row>
    <row r="3" s="1" customFormat="1" spans="1:1024">
      <c r="A3" s="2" t="s">
        <v>49</v>
      </c>
      <c r="B3" s="4">
        <f>B2+14</f>
        <v>43935</v>
      </c>
      <c r="C3" s="2"/>
      <c r="D3" s="2"/>
      <c r="E3" s="2"/>
      <c r="F3" s="2"/>
      <c r="AMI3"/>
      <c r="AMJ3"/>
    </row>
    <row r="4" s="1" customFormat="1" spans="1:1024">
      <c r="A4" s="2" t="s">
        <v>50</v>
      </c>
      <c r="B4" s="6" t="s">
        <v>51</v>
      </c>
      <c r="C4" s="2"/>
      <c r="D4" s="2"/>
      <c r="E4" s="2"/>
      <c r="F4" s="2"/>
      <c r="AMI4"/>
      <c r="AMJ4"/>
    </row>
    <row r="5" s="1" customFormat="1" spans="1:1024">
      <c r="A5" s="2"/>
      <c r="B5" s="6"/>
      <c r="C5" s="2"/>
      <c r="D5" s="2"/>
      <c r="E5" s="2"/>
      <c r="F5" s="2"/>
      <c r="AMI5"/>
      <c r="AMJ5"/>
    </row>
    <row r="6" s="1" customFormat="1" spans="1:1024">
      <c r="A6" s="2"/>
      <c r="B6" s="7" t="s">
        <v>11</v>
      </c>
      <c r="C6" s="2" t="s">
        <v>52</v>
      </c>
      <c r="D6" s="2"/>
      <c r="E6" s="2"/>
      <c r="F6" s="2"/>
      <c r="AMI6"/>
      <c r="AMJ6"/>
    </row>
    <row r="7" s="1" customFormat="1" spans="1:1024">
      <c r="A7" s="2" t="s">
        <v>53</v>
      </c>
      <c r="B7" s="2">
        <f>COUNTA(D17:D995)</f>
        <v>1</v>
      </c>
      <c r="C7" s="2"/>
      <c r="D7" s="2"/>
      <c r="E7" s="2"/>
      <c r="F7" s="2"/>
      <c r="AMI7"/>
      <c r="AMJ7"/>
    </row>
    <row r="8" s="1" customFormat="1" spans="1:1024">
      <c r="A8" s="2" t="s">
        <v>54</v>
      </c>
      <c r="B8" s="2">
        <f t="shared" ref="B8:B14" si="0">B7-C8</f>
        <v>1</v>
      </c>
      <c r="C8" s="2">
        <f>COUNTIF(E$17:E$995,"Completed Day 1")</f>
        <v>0</v>
      </c>
      <c r="D8" s="2"/>
      <c r="E8" s="2"/>
      <c r="F8" s="2"/>
      <c r="AMI8"/>
      <c r="AMJ8"/>
    </row>
    <row r="9" s="1" customFormat="1" spans="1:1024">
      <c r="A9" s="2" t="s">
        <v>55</v>
      </c>
      <c r="B9" s="2">
        <f t="shared" si="0"/>
        <v>1</v>
      </c>
      <c r="C9" s="2">
        <f>COUNTIF(E$17:E$995,"Completed Day 2")</f>
        <v>0</v>
      </c>
      <c r="D9" s="2"/>
      <c r="E9" s="2"/>
      <c r="F9" s="2"/>
      <c r="AMI9"/>
      <c r="AMJ9"/>
    </row>
    <row r="10" s="1" customFormat="1" spans="1:1024">
      <c r="A10" s="2" t="s">
        <v>56</v>
      </c>
      <c r="B10" s="2">
        <f t="shared" si="0"/>
        <v>1</v>
      </c>
      <c r="C10" s="2">
        <f>COUNTIF(E$17:E$995,"Completed Day 3")</f>
        <v>0</v>
      </c>
      <c r="D10" s="2"/>
      <c r="E10" s="2"/>
      <c r="F10" s="2"/>
      <c r="AMI10"/>
      <c r="AMJ10"/>
    </row>
    <row r="11" s="1" customFormat="1" spans="1:1024">
      <c r="A11" s="2" t="s">
        <v>57</v>
      </c>
      <c r="B11" s="2">
        <f t="shared" si="0"/>
        <v>1</v>
      </c>
      <c r="C11" s="2">
        <f>COUNTIF(E$17:E$995,"Completed Day 4")</f>
        <v>0</v>
      </c>
      <c r="D11" s="2"/>
      <c r="E11" s="2"/>
      <c r="F11" s="2"/>
      <c r="AMI11"/>
      <c r="AMJ11"/>
    </row>
    <row r="12" s="1" customFormat="1" spans="1:1024">
      <c r="A12" s="2" t="s">
        <v>58</v>
      </c>
      <c r="B12" s="2">
        <f t="shared" si="0"/>
        <v>1</v>
      </c>
      <c r="C12" s="2">
        <f>COUNTIF(E$17:E$995,"Completed Day 5")</f>
        <v>0</v>
      </c>
      <c r="D12" s="2"/>
      <c r="E12" s="2"/>
      <c r="F12" s="2"/>
      <c r="AMI12"/>
      <c r="AMJ12"/>
    </row>
    <row r="13" s="1" customFormat="1" spans="1:1024">
      <c r="A13" s="2" t="s">
        <v>59</v>
      </c>
      <c r="B13" s="2">
        <f t="shared" si="0"/>
        <v>1</v>
      </c>
      <c r="C13" s="2">
        <f>COUNTIF(E$17:E$995,"Completed Day 6")</f>
        <v>0</v>
      </c>
      <c r="D13" s="2"/>
      <c r="E13" s="2"/>
      <c r="F13" s="2"/>
      <c r="AMI13"/>
      <c r="AMJ13"/>
    </row>
    <row r="14" s="1" customFormat="1" spans="1:1024">
      <c r="A14" s="2" t="s">
        <v>60</v>
      </c>
      <c r="B14" s="2">
        <f t="shared" si="0"/>
        <v>1</v>
      </c>
      <c r="C14" s="2">
        <f>COUNTIF(E$17:E$995,"Completed Day 7")</f>
        <v>0</v>
      </c>
      <c r="D14" s="2"/>
      <c r="E14" s="2"/>
      <c r="F14" s="2"/>
      <c r="AMI14"/>
      <c r="AMJ14"/>
    </row>
    <row r="15" s="1" customFormat="1" spans="1:1024">
      <c r="A15" s="2"/>
      <c r="B15" s="2"/>
      <c r="C15" s="2"/>
      <c r="D15" s="2"/>
      <c r="E15" s="2"/>
      <c r="F15" s="2"/>
      <c r="AMI15"/>
      <c r="AMJ15"/>
    </row>
    <row r="16" spans="1:6">
      <c r="A16" s="8" t="s">
        <v>61</v>
      </c>
      <c r="B16" s="8" t="s">
        <v>22</v>
      </c>
      <c r="C16" s="8" t="s">
        <v>62</v>
      </c>
      <c r="D16" s="8" t="s">
        <v>63</v>
      </c>
      <c r="E16" s="8" t="s">
        <v>27</v>
      </c>
      <c r="F16" s="8" t="s">
        <v>31</v>
      </c>
    </row>
    <row r="17" spans="1:6">
      <c r="A17">
        <v>1</v>
      </c>
      <c r="B17" s="9"/>
      <c r="D17" s="10" t="s">
        <v>87</v>
      </c>
      <c r="E17" s="11"/>
      <c r="F17" s="12"/>
    </row>
    <row r="18" spans="1:6">
      <c r="A18">
        <v>2</v>
      </c>
      <c r="B18" s="9"/>
      <c r="D18" s="9"/>
      <c r="E18" s="11"/>
      <c r="F18" s="12"/>
    </row>
    <row r="19" spans="1:6">
      <c r="A19">
        <v>3</v>
      </c>
      <c r="B19" s="9"/>
      <c r="D19" s="9"/>
      <c r="E19" s="11"/>
      <c r="F19" s="12"/>
    </row>
    <row r="20" spans="1:6">
      <c r="A20">
        <v>4</v>
      </c>
      <c r="B20" s="9"/>
      <c r="D20" s="9"/>
      <c r="E20" s="11"/>
      <c r="F20" s="12"/>
    </row>
    <row r="21" spans="1:6">
      <c r="A21">
        <v>5</v>
      </c>
      <c r="B21" s="9"/>
      <c r="D21" s="9"/>
      <c r="E21" s="11"/>
      <c r="F21" s="12"/>
    </row>
    <row r="22" spans="1:6">
      <c r="A22">
        <v>6</v>
      </c>
      <c r="B22" s="9"/>
      <c r="D22" s="9"/>
      <c r="E22" s="11"/>
      <c r="F22" s="12"/>
    </row>
    <row r="23" spans="1:6">
      <c r="A23">
        <v>7</v>
      </c>
      <c r="B23" s="9"/>
      <c r="D23" s="9"/>
      <c r="E23" s="11"/>
      <c r="F23" s="12"/>
    </row>
    <row r="24" spans="1:6">
      <c r="A24">
        <v>8</v>
      </c>
      <c r="B24" s="9"/>
      <c r="D24" s="9"/>
      <c r="E24" s="11"/>
      <c r="F24" s="12"/>
    </row>
    <row r="25" spans="1:6">
      <c r="A25">
        <v>9</v>
      </c>
      <c r="B25" s="9"/>
      <c r="D25" s="9"/>
      <c r="E25" s="11"/>
      <c r="F25" s="12"/>
    </row>
    <row r="26" spans="1:6">
      <c r="A26">
        <v>10</v>
      </c>
      <c r="B26" s="9"/>
      <c r="D26" s="9"/>
      <c r="E26" s="11"/>
      <c r="F26" s="12"/>
    </row>
    <row r="27" spans="1:6">
      <c r="A27">
        <v>11</v>
      </c>
      <c r="B27" s="9"/>
      <c r="D27" s="9"/>
      <c r="E27" s="11"/>
      <c r="F27" s="12"/>
    </row>
    <row r="28" spans="1:6">
      <c r="A28">
        <v>12</v>
      </c>
      <c r="B28" s="9"/>
      <c r="D28" s="9"/>
      <c r="E28" s="11"/>
      <c r="F28" s="12"/>
    </row>
    <row r="29" spans="1:6">
      <c r="A29">
        <v>13</v>
      </c>
      <c r="B29" s="9"/>
      <c r="D29" s="9"/>
      <c r="E29" s="11"/>
      <c r="F29" s="12"/>
    </row>
    <row r="30" spans="1:6">
      <c r="A30">
        <v>14</v>
      </c>
      <c r="B30" s="9"/>
      <c r="D30" s="9"/>
      <c r="E30" s="11"/>
      <c r="F30" s="12"/>
    </row>
    <row r="31" spans="1:6">
      <c r="A31">
        <v>15</v>
      </c>
      <c r="B31" s="9"/>
      <c r="D31" s="9"/>
      <c r="E31" s="11"/>
      <c r="F31" s="12"/>
    </row>
    <row r="32" spans="1:6">
      <c r="A32">
        <v>16</v>
      </c>
      <c r="B32" s="9"/>
      <c r="D32" s="9"/>
      <c r="E32" s="11"/>
      <c r="F32" s="12"/>
    </row>
    <row r="33" spans="1:6">
      <c r="A33">
        <v>17</v>
      </c>
      <c r="B33" s="9"/>
      <c r="D33" s="9"/>
      <c r="E33" s="11"/>
      <c r="F33" s="12"/>
    </row>
    <row r="34" spans="1:6">
      <c r="A34">
        <v>18</v>
      </c>
      <c r="B34" s="9"/>
      <c r="D34" s="9"/>
      <c r="E34" s="11"/>
      <c r="F34" s="12"/>
    </row>
    <row r="35" spans="1:6">
      <c r="A35">
        <v>19</v>
      </c>
      <c r="B35" s="9"/>
      <c r="D35" s="9"/>
      <c r="E35" s="11"/>
      <c r="F35" s="12"/>
    </row>
    <row r="36" spans="1:6">
      <c r="A36">
        <v>20</v>
      </c>
      <c r="B36" s="9"/>
      <c r="D36" s="9"/>
      <c r="E36" s="11"/>
      <c r="F36" s="12"/>
    </row>
    <row r="37" spans="1:6">
      <c r="A37">
        <v>21</v>
      </c>
      <c r="B37" s="9"/>
      <c r="D37" s="9"/>
      <c r="E37" s="11"/>
      <c r="F37" s="12"/>
    </row>
    <row r="38" spans="1:6">
      <c r="A38">
        <v>22</v>
      </c>
      <c r="B38" s="9"/>
      <c r="D38" s="9"/>
      <c r="E38" s="11"/>
      <c r="F38" s="12"/>
    </row>
    <row r="39" spans="1:6">
      <c r="A39">
        <v>23</v>
      </c>
      <c r="B39" s="9"/>
      <c r="D39" s="9"/>
      <c r="E39" s="11"/>
      <c r="F39" s="12"/>
    </row>
    <row r="40" spans="1:6">
      <c r="A40">
        <v>24</v>
      </c>
      <c r="B40" s="9"/>
      <c r="D40" s="9"/>
      <c r="E40" s="11"/>
      <c r="F40" s="12"/>
    </row>
    <row r="41" spans="1:6">
      <c r="A41">
        <v>25</v>
      </c>
      <c r="B41" s="9"/>
      <c r="D41" s="9"/>
      <c r="E41" s="11"/>
      <c r="F41" s="12"/>
    </row>
    <row r="42" spans="1:6">
      <c r="A42">
        <v>26</v>
      </c>
      <c r="B42" s="9"/>
      <c r="D42" s="9"/>
      <c r="E42" s="11"/>
      <c r="F42" s="12"/>
    </row>
    <row r="43" spans="1:6">
      <c r="A43">
        <v>27</v>
      </c>
      <c r="B43" s="9"/>
      <c r="D43" s="9"/>
      <c r="E43" s="11"/>
      <c r="F43" s="12"/>
    </row>
    <row r="44" spans="1:6">
      <c r="A44">
        <v>28</v>
      </c>
      <c r="B44" s="9"/>
      <c r="D44" s="9"/>
      <c r="E44" s="11"/>
      <c r="F44" s="12"/>
    </row>
    <row r="45" spans="1:6">
      <c r="A45">
        <v>29</v>
      </c>
      <c r="B45" s="9"/>
      <c r="D45" s="9"/>
      <c r="E45" s="11"/>
      <c r="F45" s="12"/>
    </row>
    <row r="46" spans="1:6">
      <c r="A46">
        <v>30</v>
      </c>
      <c r="B46" s="9"/>
      <c r="D46" s="9"/>
      <c r="E46" s="11"/>
      <c r="F46" s="12"/>
    </row>
    <row r="47" spans="1:6">
      <c r="A47">
        <v>31</v>
      </c>
      <c r="B47" s="9"/>
      <c r="D47" s="9"/>
      <c r="E47" s="11"/>
      <c r="F47" s="12"/>
    </row>
    <row r="48" spans="1:6">
      <c r="A48">
        <v>32</v>
      </c>
      <c r="B48" s="9"/>
      <c r="D48" s="9"/>
      <c r="E48" s="11"/>
      <c r="F48" s="12"/>
    </row>
    <row r="49" spans="1:6">
      <c r="A49">
        <v>33</v>
      </c>
      <c r="B49" s="9"/>
      <c r="D49" s="9"/>
      <c r="E49" s="11"/>
      <c r="F49" s="12"/>
    </row>
    <row r="50" spans="1:6">
      <c r="A50">
        <v>34</v>
      </c>
      <c r="B50" s="9"/>
      <c r="D50" s="9"/>
      <c r="E50" s="11"/>
      <c r="F50" s="12"/>
    </row>
    <row r="51" spans="1:6">
      <c r="A51">
        <v>35</v>
      </c>
      <c r="B51" s="9"/>
      <c r="D51" s="9"/>
      <c r="E51" s="11"/>
      <c r="F51" s="12"/>
    </row>
    <row r="52" spans="1:6">
      <c r="A52">
        <v>36</v>
      </c>
      <c r="B52" s="9"/>
      <c r="D52" s="9"/>
      <c r="E52" s="11"/>
      <c r="F52" s="12"/>
    </row>
    <row r="53" spans="1:6">
      <c r="A53">
        <v>37</v>
      </c>
      <c r="B53" s="9"/>
      <c r="D53" s="9"/>
      <c r="E53" s="11"/>
      <c r="F53" s="12"/>
    </row>
    <row r="54" spans="1:6">
      <c r="A54">
        <v>38</v>
      </c>
      <c r="B54" s="9"/>
      <c r="D54" s="9"/>
      <c r="E54" s="11"/>
      <c r="F54" s="12"/>
    </row>
    <row r="55" spans="1:6">
      <c r="A55">
        <v>39</v>
      </c>
      <c r="B55" s="9"/>
      <c r="D55" s="9"/>
      <c r="E55" s="11"/>
      <c r="F55" s="12"/>
    </row>
    <row r="56" spans="1:6">
      <c r="A56">
        <v>40</v>
      </c>
      <c r="B56" s="9"/>
      <c r="D56" s="9"/>
      <c r="E56" s="11"/>
      <c r="F56" s="12"/>
    </row>
    <row r="57" spans="1:6">
      <c r="A57">
        <v>41</v>
      </c>
      <c r="B57" s="9"/>
      <c r="D57" s="9"/>
      <c r="E57" s="11"/>
      <c r="F57" s="12"/>
    </row>
    <row r="58" spans="1:6">
      <c r="A58">
        <v>42</v>
      </c>
      <c r="B58" s="9"/>
      <c r="D58" s="9"/>
      <c r="E58" s="11"/>
      <c r="F58" s="12"/>
    </row>
    <row r="59" spans="1:6">
      <c r="A59">
        <v>43</v>
      </c>
      <c r="B59" s="9"/>
      <c r="D59" s="9"/>
      <c r="E59" s="11"/>
      <c r="F59" s="12"/>
    </row>
    <row r="60" spans="1:6">
      <c r="A60">
        <v>44</v>
      </c>
      <c r="B60" s="9"/>
      <c r="D60" s="9"/>
      <c r="E60" s="11"/>
      <c r="F60" s="12"/>
    </row>
    <row r="61" spans="1:6">
      <c r="A61">
        <v>45</v>
      </c>
      <c r="B61" s="9"/>
      <c r="D61" s="9"/>
      <c r="E61" s="11"/>
      <c r="F61" s="12"/>
    </row>
    <row r="62" spans="1:6">
      <c r="A62">
        <v>46</v>
      </c>
      <c r="B62" s="9"/>
      <c r="D62" s="9"/>
      <c r="E62" s="11"/>
      <c r="F62" s="12"/>
    </row>
    <row r="63" spans="1:6">
      <c r="A63">
        <v>47</v>
      </c>
      <c r="B63" s="9"/>
      <c r="D63" s="9"/>
      <c r="E63" s="11"/>
      <c r="F63" s="12"/>
    </row>
    <row r="64" spans="1:6">
      <c r="A64">
        <v>48</v>
      </c>
      <c r="B64" s="9"/>
      <c r="D64" s="9"/>
      <c r="E64" s="11"/>
      <c r="F64" s="12"/>
    </row>
    <row r="65" spans="1:6">
      <c r="A65">
        <v>49</v>
      </c>
      <c r="B65" s="9"/>
      <c r="D65" s="9"/>
      <c r="E65" s="11"/>
      <c r="F65" s="12"/>
    </row>
    <row r="66" spans="1:6">
      <c r="A66">
        <v>50</v>
      </c>
      <c r="B66" s="9"/>
      <c r="D66" s="9"/>
      <c r="E66" s="11"/>
      <c r="F66" s="12"/>
    </row>
    <row r="67" spans="1:6">
      <c r="A67">
        <v>51</v>
      </c>
      <c r="B67" s="9"/>
      <c r="D67" s="9"/>
      <c r="E67" s="11"/>
      <c r="F67" s="12"/>
    </row>
    <row r="68" spans="1:6">
      <c r="A68">
        <v>52</v>
      </c>
      <c r="B68" s="9"/>
      <c r="D68" s="9"/>
      <c r="E68" s="11"/>
      <c r="F68" s="12"/>
    </row>
    <row r="69" spans="1:6">
      <c r="A69">
        <v>53</v>
      </c>
      <c r="B69" s="9"/>
      <c r="D69" s="9"/>
      <c r="E69" s="11"/>
      <c r="F69" s="12"/>
    </row>
    <row r="70" spans="1:6">
      <c r="A70">
        <v>54</v>
      </c>
      <c r="B70" s="9"/>
      <c r="D70" s="9"/>
      <c r="E70" s="11"/>
      <c r="F70" s="12"/>
    </row>
    <row r="71" spans="1:6">
      <c r="A71">
        <v>55</v>
      </c>
      <c r="B71" s="9"/>
      <c r="D71" s="9"/>
      <c r="E71" s="11"/>
      <c r="F71" s="12"/>
    </row>
    <row r="72" spans="1:6">
      <c r="A72">
        <v>56</v>
      </c>
      <c r="B72" s="9"/>
      <c r="D72" s="9"/>
      <c r="E72" s="11"/>
      <c r="F72" s="12"/>
    </row>
    <row r="73" spans="1:6">
      <c r="A73">
        <v>57</v>
      </c>
      <c r="B73" s="9"/>
      <c r="D73" s="9"/>
      <c r="E73" s="11"/>
      <c r="F73" s="12"/>
    </row>
    <row r="74" spans="1:6">
      <c r="A74">
        <v>58</v>
      </c>
      <c r="B74" s="9"/>
      <c r="D74" s="9"/>
      <c r="E74" s="11"/>
      <c r="F74" s="12"/>
    </row>
    <row r="75" spans="1:6">
      <c r="A75">
        <v>59</v>
      </c>
      <c r="B75" s="9"/>
      <c r="D75" s="9"/>
      <c r="E75" s="11"/>
      <c r="F75" s="12"/>
    </row>
    <row r="76" spans="1:6">
      <c r="A76">
        <v>60</v>
      </c>
      <c r="B76" s="9"/>
      <c r="D76" s="9"/>
      <c r="E76" s="11"/>
      <c r="F76" s="12"/>
    </row>
    <row r="77" spans="1:6">
      <c r="A77">
        <v>61</v>
      </c>
      <c r="B77" s="9"/>
      <c r="D77" s="9"/>
      <c r="E77" s="11"/>
      <c r="F77" s="12"/>
    </row>
    <row r="78" spans="1:6">
      <c r="A78">
        <v>62</v>
      </c>
      <c r="B78" s="9"/>
      <c r="D78" s="9"/>
      <c r="E78" s="11"/>
      <c r="F78" s="12"/>
    </row>
    <row r="79" spans="1:6">
      <c r="A79">
        <v>63</v>
      </c>
      <c r="B79" s="9"/>
      <c r="D79" s="9"/>
      <c r="E79" s="11"/>
      <c r="F79" s="12"/>
    </row>
    <row r="80" spans="1:6">
      <c r="A80">
        <v>64</v>
      </c>
      <c r="B80" s="9"/>
      <c r="D80" s="9"/>
      <c r="E80" s="11"/>
      <c r="F80" s="12"/>
    </row>
    <row r="81" spans="1:6">
      <c r="A81">
        <v>65</v>
      </c>
      <c r="B81" s="9"/>
      <c r="D81" s="9"/>
      <c r="E81" s="11"/>
      <c r="F81" s="12"/>
    </row>
    <row r="82" spans="1:6">
      <c r="A82">
        <v>66</v>
      </c>
      <c r="B82" s="9"/>
      <c r="D82" s="9"/>
      <c r="E82" s="11"/>
      <c r="F82" s="12"/>
    </row>
    <row r="83" spans="1:6">
      <c r="A83">
        <v>67</v>
      </c>
      <c r="B83" s="9"/>
      <c r="D83" s="9"/>
      <c r="E83" s="11"/>
      <c r="F83" s="12"/>
    </row>
    <row r="84" spans="1:6">
      <c r="A84">
        <v>68</v>
      </c>
      <c r="B84" s="9"/>
      <c r="D84" s="9"/>
      <c r="E84" s="11"/>
      <c r="F84" s="12"/>
    </row>
    <row r="85" spans="1:6">
      <c r="A85">
        <v>69</v>
      </c>
      <c r="B85" s="9"/>
      <c r="D85" s="9"/>
      <c r="E85" s="11"/>
      <c r="F85" s="12"/>
    </row>
    <row r="86" spans="1:6">
      <c r="A86">
        <v>70</v>
      </c>
      <c r="B86" s="9"/>
      <c r="D86" s="9"/>
      <c r="E86" s="11"/>
      <c r="F86" s="12"/>
    </row>
    <row r="87" spans="1:6">
      <c r="A87">
        <v>71</v>
      </c>
      <c r="B87" s="9"/>
      <c r="D87" s="9"/>
      <c r="E87" s="11"/>
      <c r="F87" s="12"/>
    </row>
    <row r="88" spans="1:6">
      <c r="A88">
        <v>72</v>
      </c>
      <c r="B88" s="9"/>
      <c r="D88" s="9"/>
      <c r="E88" s="11"/>
      <c r="F88" s="12"/>
    </row>
    <row r="89" spans="1:6">
      <c r="A89">
        <v>73</v>
      </c>
      <c r="B89" s="9"/>
      <c r="D89" s="9"/>
      <c r="E89" s="11"/>
      <c r="F89" s="12"/>
    </row>
    <row r="90" spans="1:6">
      <c r="A90">
        <v>74</v>
      </c>
      <c r="B90" s="9"/>
      <c r="D90" s="9"/>
      <c r="E90" s="11"/>
      <c r="F90" s="12"/>
    </row>
    <row r="91" spans="1:6">
      <c r="A91">
        <v>75</v>
      </c>
      <c r="B91" s="9"/>
      <c r="D91" s="9"/>
      <c r="E91" s="11"/>
      <c r="F91" s="12"/>
    </row>
    <row r="92" spans="1:6">
      <c r="A92">
        <v>76</v>
      </c>
      <c r="B92" s="9"/>
      <c r="D92" s="9"/>
      <c r="E92" s="11"/>
      <c r="F92" s="12"/>
    </row>
    <row r="93" spans="1:6">
      <c r="A93">
        <v>77</v>
      </c>
      <c r="B93" s="9"/>
      <c r="D93" s="9"/>
      <c r="E93" s="11"/>
      <c r="F93" s="12"/>
    </row>
    <row r="94" spans="1:6">
      <c r="A94">
        <v>78</v>
      </c>
      <c r="B94" s="9"/>
      <c r="D94" s="9"/>
      <c r="E94" s="11"/>
      <c r="F94" s="12"/>
    </row>
    <row r="95" spans="1:6">
      <c r="A95">
        <v>79</v>
      </c>
      <c r="B95" s="9"/>
      <c r="D95" s="9"/>
      <c r="E95" s="11"/>
      <c r="F95" s="12"/>
    </row>
    <row r="96" spans="1:6">
      <c r="A96">
        <v>80</v>
      </c>
      <c r="B96" s="9"/>
      <c r="D96" s="9"/>
      <c r="E96" s="11"/>
      <c r="F96" s="12"/>
    </row>
    <row r="97" spans="1:6">
      <c r="A97">
        <v>81</v>
      </c>
      <c r="B97" s="9"/>
      <c r="D97" s="9"/>
      <c r="E97" s="11"/>
      <c r="F97" s="12"/>
    </row>
    <row r="98" spans="1:6">
      <c r="A98">
        <v>82</v>
      </c>
      <c r="B98" s="9"/>
      <c r="D98" s="9"/>
      <c r="E98" s="11"/>
      <c r="F98" s="12"/>
    </row>
    <row r="99" spans="1:6">
      <c r="A99">
        <v>83</v>
      </c>
      <c r="B99" s="9"/>
      <c r="D99" s="9"/>
      <c r="E99" s="11"/>
      <c r="F99" s="12"/>
    </row>
    <row r="100" spans="1:6">
      <c r="A100">
        <v>84</v>
      </c>
      <c r="B100" s="9"/>
      <c r="D100" s="9"/>
      <c r="E100" s="11"/>
      <c r="F100" s="12"/>
    </row>
  </sheetData>
  <dataValidations count="6">
    <dataValidation allowBlank="1" showInputMessage="1" showErrorMessage="1" promptTitle="Task Description"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sqref="D18:D100"/>
    <dataValidation allowBlank="1" showInputMessage="1" showErrorMessage="1" promptTitle="Task ID" prompt="This is just an arbitrary unique (per sprint) integer assigned to a task, used by the team to refer to that task. " sqref="A17:A100"/>
    <dataValidation allowBlank="1" showInputMessage="1" showErrorMessage="1" promptTitle="OPTIONAL" prompt="You may add any notes here that help understand the requirements and scope for this task" sqref="F17:F100"/>
    <dataValidation type="list" allowBlank="1" showInputMessage="1" showErrorMessage="1" promptTitle="Select Feature ID from Product Backlog"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sqref="B17:B100">
      <formula1>'Product Backlog'!$A$24:$A$96</formula1>
    </dataValidation>
    <dataValidation type="list" allowBlank="1" showInputMessage="1" showErrorMessage="1" promptTitle="Select Feature ID from Product Backlog"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sqref="C17:C100">
      <formula1>#REF!</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10;Select &quot;In Work&quot; when started (for long tasks only).&#10;Select Completed ONLY when this task is done.&#10;    Select &quot;Completed Day 1&quot; if finished on the first day, and&#10;    similarly for &quot;Completed on Day 2&quot; et. al." sqref="E17:E100">
      <formula1>"In Work,Completed Day 1,Completed Day 2,Completed Day 3,Completed Day 4,Completed Day 5,Completed Day 6,Completed Day 7,"</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0"/>
  <sheetViews>
    <sheetView zoomScale="80" zoomScaleNormal="80" workbookViewId="0">
      <selection activeCell="B3" sqref="B3"/>
    </sheetView>
  </sheetViews>
  <sheetFormatPr defaultColWidth="9" defaultRowHeight="12.75"/>
  <cols>
    <col min="1" max="1" width="10.3238095238095" customWidth="1"/>
    <col min="2" max="2" width="11.5238095238095"/>
    <col min="3" max="3" width="12.2666666666667" customWidth="1"/>
    <col min="4" max="4" width="51.8380952380952" customWidth="1"/>
    <col min="5" max="5" width="17.7809523809524" customWidth="1"/>
    <col min="6" max="6" width="51.8380952380952" customWidth="1"/>
    <col min="7" max="1025" width="11.5238095238095"/>
  </cols>
  <sheetData>
    <row r="1" s="1" customFormat="1" ht="18" spans="1:1024">
      <c r="A1" s="2" t="s">
        <v>10</v>
      </c>
      <c r="B1" s="2">
        <f>'Sprint 04 Backlog'!B1+1</f>
        <v>5</v>
      </c>
      <c r="C1" s="2"/>
      <c r="D1" s="3" t="s">
        <v>2</v>
      </c>
      <c r="E1"/>
      <c r="F1" s="2"/>
      <c r="AMI1"/>
      <c r="AMJ1"/>
    </row>
    <row r="2" s="1" customFormat="1" spans="1:1024">
      <c r="A2" s="2" t="s">
        <v>47</v>
      </c>
      <c r="B2" s="4">
        <f>'Sprint 04 Backlog'!B3</f>
        <v>43935</v>
      </c>
      <c r="C2" s="2"/>
      <c r="D2" s="5" t="s">
        <v>48</v>
      </c>
      <c r="E2" s="2"/>
      <c r="F2" s="2"/>
      <c r="AMI2"/>
      <c r="AMJ2"/>
    </row>
    <row r="3" s="1" customFormat="1" spans="1:1024">
      <c r="A3" s="2" t="s">
        <v>49</v>
      </c>
      <c r="B3" s="4">
        <f>B2+7</f>
        <v>43942</v>
      </c>
      <c r="C3" s="2"/>
      <c r="D3" s="2"/>
      <c r="E3" s="2"/>
      <c r="F3" s="2"/>
      <c r="AMI3"/>
      <c r="AMJ3"/>
    </row>
    <row r="4" s="1" customFormat="1" spans="1:1024">
      <c r="A4" s="2" t="s">
        <v>50</v>
      </c>
      <c r="B4" s="6" t="s">
        <v>51</v>
      </c>
      <c r="C4" s="2"/>
      <c r="D4" s="2"/>
      <c r="E4" s="2"/>
      <c r="F4" s="2"/>
      <c r="AMI4"/>
      <c r="AMJ4"/>
    </row>
    <row r="5" s="1" customFormat="1" spans="1:1024">
      <c r="A5" s="2"/>
      <c r="B5" s="6"/>
      <c r="C5" s="2"/>
      <c r="D5" s="2"/>
      <c r="E5" s="2"/>
      <c r="F5" s="2"/>
      <c r="AMI5"/>
      <c r="AMJ5"/>
    </row>
    <row r="6" s="1" customFormat="1" spans="1:1024">
      <c r="A6" s="2"/>
      <c r="B6" s="7" t="s">
        <v>11</v>
      </c>
      <c r="C6" s="2" t="s">
        <v>52</v>
      </c>
      <c r="D6" s="2"/>
      <c r="E6" s="2"/>
      <c r="F6" s="2"/>
      <c r="AMI6"/>
      <c r="AMJ6"/>
    </row>
    <row r="7" s="1" customFormat="1" spans="1:1024">
      <c r="A7" s="2" t="s">
        <v>53</v>
      </c>
      <c r="B7" s="2">
        <f>COUNTA(D17:D995)</f>
        <v>1</v>
      </c>
      <c r="C7" s="2"/>
      <c r="D7" s="2"/>
      <c r="E7" s="2"/>
      <c r="F7" s="2"/>
      <c r="AMI7"/>
      <c r="AMJ7"/>
    </row>
    <row r="8" s="1" customFormat="1" spans="1:1024">
      <c r="A8" s="2" t="s">
        <v>54</v>
      </c>
      <c r="B8" s="2">
        <f t="shared" ref="B8:B14" si="0">B7-C8</f>
        <v>1</v>
      </c>
      <c r="C8" s="2">
        <f>COUNTIF(E$17:E$995,"Completed Day 1")</f>
        <v>0</v>
      </c>
      <c r="D8" s="2"/>
      <c r="E8" s="2"/>
      <c r="F8" s="2"/>
      <c r="AMI8"/>
      <c r="AMJ8"/>
    </row>
    <row r="9" s="1" customFormat="1" spans="1:1024">
      <c r="A9" s="2" t="s">
        <v>55</v>
      </c>
      <c r="B9" s="2">
        <f t="shared" si="0"/>
        <v>1</v>
      </c>
      <c r="C9" s="2">
        <f>COUNTIF(E$17:E$995,"Completed Day 2")</f>
        <v>0</v>
      </c>
      <c r="D9" s="2"/>
      <c r="E9" s="2"/>
      <c r="F9" s="2"/>
      <c r="AMI9"/>
      <c r="AMJ9"/>
    </row>
    <row r="10" s="1" customFormat="1" spans="1:1024">
      <c r="A10" s="2" t="s">
        <v>56</v>
      </c>
      <c r="B10" s="2">
        <f t="shared" si="0"/>
        <v>1</v>
      </c>
      <c r="C10" s="2">
        <f>COUNTIF(E$17:E$995,"Completed Day 3")</f>
        <v>0</v>
      </c>
      <c r="D10" s="2"/>
      <c r="E10" s="2"/>
      <c r="F10" s="2"/>
      <c r="AMI10"/>
      <c r="AMJ10"/>
    </row>
    <row r="11" s="1" customFormat="1" spans="1:1024">
      <c r="A11" s="2" t="s">
        <v>57</v>
      </c>
      <c r="B11" s="2">
        <f t="shared" si="0"/>
        <v>1</v>
      </c>
      <c r="C11" s="2">
        <f>COUNTIF(E$17:E$995,"Completed Day 4")</f>
        <v>0</v>
      </c>
      <c r="D11" s="2"/>
      <c r="E11" s="2"/>
      <c r="F11" s="2"/>
      <c r="AMI11"/>
      <c r="AMJ11"/>
    </row>
    <row r="12" s="1" customFormat="1" spans="1:1024">
      <c r="A12" s="2" t="s">
        <v>58</v>
      </c>
      <c r="B12" s="2">
        <f t="shared" si="0"/>
        <v>1</v>
      </c>
      <c r="C12" s="2">
        <f>COUNTIF(E$17:E$995,"Completed Day 5")</f>
        <v>0</v>
      </c>
      <c r="D12" s="2"/>
      <c r="E12" s="2"/>
      <c r="F12" s="2"/>
      <c r="AMI12"/>
      <c r="AMJ12"/>
    </row>
    <row r="13" s="1" customFormat="1" spans="1:1024">
      <c r="A13" s="2" t="s">
        <v>59</v>
      </c>
      <c r="B13" s="2">
        <f t="shared" si="0"/>
        <v>1</v>
      </c>
      <c r="C13" s="2">
        <f>COUNTIF(E$17:E$995,"Completed Day 6")</f>
        <v>0</v>
      </c>
      <c r="D13" s="2"/>
      <c r="E13" s="2"/>
      <c r="F13" s="2"/>
      <c r="AMI13"/>
      <c r="AMJ13"/>
    </row>
    <row r="14" s="1" customFormat="1" spans="1:1024">
      <c r="A14" s="2" t="s">
        <v>60</v>
      </c>
      <c r="B14" s="2">
        <f t="shared" si="0"/>
        <v>1</v>
      </c>
      <c r="C14" s="2">
        <f>COUNTIF(E$17:E$995,"Completed Day 7")</f>
        <v>0</v>
      </c>
      <c r="D14" s="2"/>
      <c r="E14" s="2"/>
      <c r="F14" s="2"/>
      <c r="AMI14"/>
      <c r="AMJ14"/>
    </row>
    <row r="15" s="1" customFormat="1" spans="1:1024">
      <c r="A15" s="2"/>
      <c r="B15" s="2"/>
      <c r="C15" s="2"/>
      <c r="D15" s="2"/>
      <c r="E15" s="2"/>
      <c r="F15" s="2"/>
      <c r="AMI15"/>
      <c r="AMJ15"/>
    </row>
    <row r="16" spans="1:6">
      <c r="A16" s="8" t="s">
        <v>61</v>
      </c>
      <c r="B16" s="8" t="s">
        <v>22</v>
      </c>
      <c r="C16" s="8" t="s">
        <v>62</v>
      </c>
      <c r="D16" s="8" t="s">
        <v>63</v>
      </c>
      <c r="E16" s="8" t="s">
        <v>27</v>
      </c>
      <c r="F16" s="8" t="s">
        <v>31</v>
      </c>
    </row>
    <row r="17" spans="1:6">
      <c r="A17">
        <v>1</v>
      </c>
      <c r="B17" s="9"/>
      <c r="D17" s="10" t="s">
        <v>87</v>
      </c>
      <c r="E17" s="11"/>
      <c r="F17" s="12"/>
    </row>
    <row r="18" spans="1:6">
      <c r="A18">
        <v>2</v>
      </c>
      <c r="B18" s="9"/>
      <c r="D18" s="9"/>
      <c r="E18" s="11"/>
      <c r="F18" s="12"/>
    </row>
    <row r="19" spans="1:6">
      <c r="A19">
        <v>3</v>
      </c>
      <c r="B19" s="9"/>
      <c r="D19" s="9"/>
      <c r="E19" s="11"/>
      <c r="F19" s="12"/>
    </row>
    <row r="20" spans="1:6">
      <c r="A20">
        <v>4</v>
      </c>
      <c r="B20" s="9"/>
      <c r="D20" s="9"/>
      <c r="E20" s="11"/>
      <c r="F20" s="12"/>
    </row>
    <row r="21" spans="1:6">
      <c r="A21">
        <v>5</v>
      </c>
      <c r="B21" s="9"/>
      <c r="D21" s="9"/>
      <c r="E21" s="11"/>
      <c r="F21" s="12"/>
    </row>
    <row r="22" spans="1:6">
      <c r="A22">
        <v>6</v>
      </c>
      <c r="B22" s="9"/>
      <c r="D22" s="9"/>
      <c r="E22" s="11"/>
      <c r="F22" s="12"/>
    </row>
    <row r="23" spans="1:6">
      <c r="A23">
        <v>7</v>
      </c>
      <c r="B23" s="9"/>
      <c r="D23" s="9"/>
      <c r="E23" s="11"/>
      <c r="F23" s="12"/>
    </row>
    <row r="24" spans="1:6">
      <c r="A24">
        <v>8</v>
      </c>
      <c r="B24" s="9"/>
      <c r="D24" s="9"/>
      <c r="E24" s="11"/>
      <c r="F24" s="12"/>
    </row>
    <row r="25" spans="1:6">
      <c r="A25">
        <v>9</v>
      </c>
      <c r="B25" s="9"/>
      <c r="D25" s="9"/>
      <c r="E25" s="11"/>
      <c r="F25" s="12"/>
    </row>
    <row r="26" spans="1:6">
      <c r="A26">
        <v>10</v>
      </c>
      <c r="B26" s="9"/>
      <c r="D26" s="9"/>
      <c r="E26" s="11"/>
      <c r="F26" s="12"/>
    </row>
    <row r="27" spans="1:6">
      <c r="A27">
        <v>11</v>
      </c>
      <c r="B27" s="9"/>
      <c r="D27" s="9"/>
      <c r="E27" s="11"/>
      <c r="F27" s="12"/>
    </row>
    <row r="28" spans="1:6">
      <c r="A28">
        <v>12</v>
      </c>
      <c r="B28" s="9"/>
      <c r="D28" s="9"/>
      <c r="E28" s="11"/>
      <c r="F28" s="12"/>
    </row>
    <row r="29" spans="1:6">
      <c r="A29">
        <v>13</v>
      </c>
      <c r="B29" s="9"/>
      <c r="D29" s="9"/>
      <c r="E29" s="11"/>
      <c r="F29" s="12"/>
    </row>
    <row r="30" spans="1:6">
      <c r="A30">
        <v>14</v>
      </c>
      <c r="B30" s="9"/>
      <c r="D30" s="9"/>
      <c r="E30" s="11"/>
      <c r="F30" s="12"/>
    </row>
    <row r="31" spans="1:6">
      <c r="A31">
        <v>15</v>
      </c>
      <c r="B31" s="9"/>
      <c r="D31" s="9"/>
      <c r="E31" s="11"/>
      <c r="F31" s="12"/>
    </row>
    <row r="32" spans="1:6">
      <c r="A32">
        <v>16</v>
      </c>
      <c r="B32" s="9"/>
      <c r="D32" s="9"/>
      <c r="E32" s="11"/>
      <c r="F32" s="12"/>
    </row>
    <row r="33" spans="1:6">
      <c r="A33">
        <v>17</v>
      </c>
      <c r="B33" s="9"/>
      <c r="D33" s="9"/>
      <c r="E33" s="11"/>
      <c r="F33" s="12"/>
    </row>
    <row r="34" spans="1:6">
      <c r="A34">
        <v>18</v>
      </c>
      <c r="B34" s="9"/>
      <c r="D34" s="9"/>
      <c r="E34" s="11"/>
      <c r="F34" s="12"/>
    </row>
    <row r="35" spans="1:6">
      <c r="A35">
        <v>19</v>
      </c>
      <c r="B35" s="9"/>
      <c r="D35" s="9"/>
      <c r="E35" s="11"/>
      <c r="F35" s="12"/>
    </row>
    <row r="36" spans="1:6">
      <c r="A36">
        <v>20</v>
      </c>
      <c r="B36" s="9"/>
      <c r="D36" s="9"/>
      <c r="E36" s="11"/>
      <c r="F36" s="12"/>
    </row>
    <row r="37" spans="1:6">
      <c r="A37">
        <v>21</v>
      </c>
      <c r="B37" s="9"/>
      <c r="D37" s="9"/>
      <c r="E37" s="11"/>
      <c r="F37" s="12"/>
    </row>
    <row r="38" spans="1:6">
      <c r="A38">
        <v>22</v>
      </c>
      <c r="B38" s="9"/>
      <c r="D38" s="9"/>
      <c r="E38" s="11"/>
      <c r="F38" s="12"/>
    </row>
    <row r="39" spans="1:6">
      <c r="A39">
        <v>23</v>
      </c>
      <c r="B39" s="9"/>
      <c r="D39" s="9"/>
      <c r="E39" s="11"/>
      <c r="F39" s="12"/>
    </row>
    <row r="40" spans="1:6">
      <c r="A40">
        <v>24</v>
      </c>
      <c r="B40" s="9"/>
      <c r="D40" s="9"/>
      <c r="E40" s="11"/>
      <c r="F40" s="12"/>
    </row>
    <row r="41" spans="1:6">
      <c r="A41">
        <v>25</v>
      </c>
      <c r="B41" s="9"/>
      <c r="D41" s="9"/>
      <c r="E41" s="11"/>
      <c r="F41" s="12"/>
    </row>
    <row r="42" spans="1:6">
      <c r="A42">
        <v>26</v>
      </c>
      <c r="B42" s="9"/>
      <c r="D42" s="9"/>
      <c r="E42" s="11"/>
      <c r="F42" s="12"/>
    </row>
    <row r="43" spans="1:6">
      <c r="A43">
        <v>27</v>
      </c>
      <c r="B43" s="9"/>
      <c r="D43" s="9"/>
      <c r="E43" s="11"/>
      <c r="F43" s="12"/>
    </row>
    <row r="44" spans="1:6">
      <c r="A44">
        <v>28</v>
      </c>
      <c r="B44" s="9"/>
      <c r="D44" s="9"/>
      <c r="E44" s="11"/>
      <c r="F44" s="12"/>
    </row>
    <row r="45" spans="1:6">
      <c r="A45">
        <v>29</v>
      </c>
      <c r="B45" s="9"/>
      <c r="D45" s="9"/>
      <c r="E45" s="11"/>
      <c r="F45" s="12"/>
    </row>
    <row r="46" spans="1:6">
      <c r="A46">
        <v>30</v>
      </c>
      <c r="B46" s="9"/>
      <c r="D46" s="9"/>
      <c r="E46" s="11"/>
      <c r="F46" s="12"/>
    </row>
    <row r="47" spans="1:6">
      <c r="A47">
        <v>31</v>
      </c>
      <c r="B47" s="9"/>
      <c r="D47" s="9"/>
      <c r="E47" s="11"/>
      <c r="F47" s="12"/>
    </row>
    <row r="48" spans="1:6">
      <c r="A48">
        <v>32</v>
      </c>
      <c r="B48" s="9"/>
      <c r="D48" s="9"/>
      <c r="E48" s="11"/>
      <c r="F48" s="12"/>
    </row>
    <row r="49" spans="1:6">
      <c r="A49">
        <v>33</v>
      </c>
      <c r="B49" s="9"/>
      <c r="D49" s="9"/>
      <c r="E49" s="11"/>
      <c r="F49" s="12"/>
    </row>
    <row r="50" spans="1:6">
      <c r="A50">
        <v>34</v>
      </c>
      <c r="B50" s="9"/>
      <c r="D50" s="9"/>
      <c r="E50" s="11"/>
      <c r="F50" s="12"/>
    </row>
    <row r="51" spans="1:6">
      <c r="A51">
        <v>35</v>
      </c>
      <c r="B51" s="9"/>
      <c r="D51" s="9"/>
      <c r="E51" s="11"/>
      <c r="F51" s="12"/>
    </row>
    <row r="52" spans="1:6">
      <c r="A52">
        <v>36</v>
      </c>
      <c r="B52" s="9"/>
      <c r="D52" s="9"/>
      <c r="E52" s="11"/>
      <c r="F52" s="12"/>
    </row>
    <row r="53" spans="1:6">
      <c r="A53">
        <v>37</v>
      </c>
      <c r="B53" s="9"/>
      <c r="D53" s="9"/>
      <c r="E53" s="11"/>
      <c r="F53" s="12"/>
    </row>
    <row r="54" spans="1:6">
      <c r="A54">
        <v>38</v>
      </c>
      <c r="B54" s="9"/>
      <c r="D54" s="9"/>
      <c r="E54" s="11"/>
      <c r="F54" s="12"/>
    </row>
    <row r="55" spans="1:6">
      <c r="A55">
        <v>39</v>
      </c>
      <c r="B55" s="9"/>
      <c r="D55" s="9"/>
      <c r="E55" s="11"/>
      <c r="F55" s="12"/>
    </row>
    <row r="56" spans="1:6">
      <c r="A56">
        <v>40</v>
      </c>
      <c r="B56" s="9"/>
      <c r="D56" s="9"/>
      <c r="E56" s="11"/>
      <c r="F56" s="12"/>
    </row>
    <row r="57" spans="1:6">
      <c r="A57">
        <v>41</v>
      </c>
      <c r="B57" s="9"/>
      <c r="D57" s="9"/>
      <c r="E57" s="11"/>
      <c r="F57" s="12"/>
    </row>
    <row r="58" spans="1:6">
      <c r="A58">
        <v>42</v>
      </c>
      <c r="B58" s="9"/>
      <c r="D58" s="9"/>
      <c r="E58" s="11"/>
      <c r="F58" s="12"/>
    </row>
    <row r="59" spans="1:6">
      <c r="A59">
        <v>43</v>
      </c>
      <c r="B59" s="9"/>
      <c r="D59" s="9"/>
      <c r="E59" s="11"/>
      <c r="F59" s="12"/>
    </row>
    <row r="60" spans="1:6">
      <c r="A60">
        <v>44</v>
      </c>
      <c r="B60" s="9"/>
      <c r="D60" s="9"/>
      <c r="E60" s="11"/>
      <c r="F60" s="12"/>
    </row>
    <row r="61" spans="1:6">
      <c r="A61">
        <v>45</v>
      </c>
      <c r="B61" s="9"/>
      <c r="D61" s="9"/>
      <c r="E61" s="11"/>
      <c r="F61" s="12"/>
    </row>
    <row r="62" spans="1:6">
      <c r="A62">
        <v>46</v>
      </c>
      <c r="B62" s="9"/>
      <c r="D62" s="9"/>
      <c r="E62" s="11"/>
      <c r="F62" s="12"/>
    </row>
    <row r="63" spans="1:6">
      <c r="A63">
        <v>47</v>
      </c>
      <c r="B63" s="9"/>
      <c r="D63" s="9"/>
      <c r="E63" s="11"/>
      <c r="F63" s="12"/>
    </row>
    <row r="64" spans="1:6">
      <c r="A64">
        <v>48</v>
      </c>
      <c r="B64" s="9"/>
      <c r="D64" s="9"/>
      <c r="E64" s="11"/>
      <c r="F64" s="12"/>
    </row>
    <row r="65" spans="1:6">
      <c r="A65">
        <v>49</v>
      </c>
      <c r="B65" s="9"/>
      <c r="D65" s="9"/>
      <c r="E65" s="11"/>
      <c r="F65" s="12"/>
    </row>
    <row r="66" spans="1:6">
      <c r="A66">
        <v>50</v>
      </c>
      <c r="B66" s="9"/>
      <c r="D66" s="9"/>
      <c r="E66" s="11"/>
      <c r="F66" s="12"/>
    </row>
    <row r="67" spans="1:6">
      <c r="A67">
        <v>51</v>
      </c>
      <c r="B67" s="9"/>
      <c r="D67" s="9"/>
      <c r="E67" s="11"/>
      <c r="F67" s="12"/>
    </row>
    <row r="68" spans="1:6">
      <c r="A68">
        <v>52</v>
      </c>
      <c r="B68" s="9"/>
      <c r="D68" s="9"/>
      <c r="E68" s="11"/>
      <c r="F68" s="12"/>
    </row>
    <row r="69" spans="1:6">
      <c r="A69">
        <v>53</v>
      </c>
      <c r="B69" s="9"/>
      <c r="D69" s="9"/>
      <c r="E69" s="11"/>
      <c r="F69" s="12"/>
    </row>
    <row r="70" spans="1:6">
      <c r="A70">
        <v>54</v>
      </c>
      <c r="B70" s="9"/>
      <c r="D70" s="9"/>
      <c r="E70" s="11"/>
      <c r="F70" s="12"/>
    </row>
    <row r="71" spans="1:6">
      <c r="A71">
        <v>55</v>
      </c>
      <c r="B71" s="9"/>
      <c r="D71" s="9"/>
      <c r="E71" s="11"/>
      <c r="F71" s="12"/>
    </row>
    <row r="72" spans="1:6">
      <c r="A72">
        <v>56</v>
      </c>
      <c r="B72" s="9"/>
      <c r="D72" s="9"/>
      <c r="E72" s="11"/>
      <c r="F72" s="12"/>
    </row>
    <row r="73" spans="1:6">
      <c r="A73">
        <v>57</v>
      </c>
      <c r="B73" s="9"/>
      <c r="D73" s="9"/>
      <c r="E73" s="11"/>
      <c r="F73" s="12"/>
    </row>
    <row r="74" spans="1:6">
      <c r="A74">
        <v>58</v>
      </c>
      <c r="B74" s="9"/>
      <c r="D74" s="9"/>
      <c r="E74" s="11"/>
      <c r="F74" s="12"/>
    </row>
    <row r="75" spans="1:6">
      <c r="A75">
        <v>59</v>
      </c>
      <c r="B75" s="9"/>
      <c r="D75" s="9"/>
      <c r="E75" s="11"/>
      <c r="F75" s="12"/>
    </row>
    <row r="76" spans="1:6">
      <c r="A76">
        <v>60</v>
      </c>
      <c r="B76" s="9"/>
      <c r="D76" s="9"/>
      <c r="E76" s="11"/>
      <c r="F76" s="12"/>
    </row>
    <row r="77" spans="1:6">
      <c r="A77">
        <v>61</v>
      </c>
      <c r="B77" s="9"/>
      <c r="D77" s="9"/>
      <c r="E77" s="11"/>
      <c r="F77" s="12"/>
    </row>
    <row r="78" spans="1:6">
      <c r="A78">
        <v>62</v>
      </c>
      <c r="B78" s="9"/>
      <c r="D78" s="9"/>
      <c r="E78" s="11"/>
      <c r="F78" s="12"/>
    </row>
    <row r="79" spans="1:6">
      <c r="A79">
        <v>63</v>
      </c>
      <c r="B79" s="9"/>
      <c r="D79" s="9"/>
      <c r="E79" s="11"/>
      <c r="F79" s="12"/>
    </row>
    <row r="80" spans="1:6">
      <c r="A80">
        <v>64</v>
      </c>
      <c r="B80" s="9"/>
      <c r="D80" s="9"/>
      <c r="E80" s="11"/>
      <c r="F80" s="12"/>
    </row>
    <row r="81" spans="1:6">
      <c r="A81">
        <v>65</v>
      </c>
      <c r="B81" s="9"/>
      <c r="D81" s="9"/>
      <c r="E81" s="11"/>
      <c r="F81" s="12"/>
    </row>
    <row r="82" spans="1:6">
      <c r="A82">
        <v>66</v>
      </c>
      <c r="B82" s="9"/>
      <c r="D82" s="9"/>
      <c r="E82" s="11"/>
      <c r="F82" s="12"/>
    </row>
    <row r="83" spans="1:6">
      <c r="A83">
        <v>67</v>
      </c>
      <c r="B83" s="9"/>
      <c r="D83" s="9"/>
      <c r="E83" s="11"/>
      <c r="F83" s="12"/>
    </row>
    <row r="84" spans="1:6">
      <c r="A84">
        <v>68</v>
      </c>
      <c r="B84" s="9"/>
      <c r="D84" s="9"/>
      <c r="E84" s="11"/>
      <c r="F84" s="12"/>
    </row>
    <row r="85" spans="1:6">
      <c r="A85">
        <v>69</v>
      </c>
      <c r="B85" s="9"/>
      <c r="D85" s="9"/>
      <c r="E85" s="11"/>
      <c r="F85" s="12"/>
    </row>
    <row r="86" spans="1:6">
      <c r="A86">
        <v>70</v>
      </c>
      <c r="B86" s="9"/>
      <c r="D86" s="9"/>
      <c r="E86" s="11"/>
      <c r="F86" s="12"/>
    </row>
    <row r="87" spans="1:6">
      <c r="A87">
        <v>71</v>
      </c>
      <c r="B87" s="9"/>
      <c r="D87" s="9"/>
      <c r="E87" s="11"/>
      <c r="F87" s="12"/>
    </row>
    <row r="88" spans="1:6">
      <c r="A88">
        <v>72</v>
      </c>
      <c r="B88" s="9"/>
      <c r="D88" s="9"/>
      <c r="E88" s="11"/>
      <c r="F88" s="12"/>
    </row>
    <row r="89" spans="1:6">
      <c r="A89">
        <v>73</v>
      </c>
      <c r="B89" s="9"/>
      <c r="D89" s="9"/>
      <c r="E89" s="11"/>
      <c r="F89" s="12"/>
    </row>
    <row r="90" spans="1:6">
      <c r="A90">
        <v>74</v>
      </c>
      <c r="B90" s="9"/>
      <c r="D90" s="9"/>
      <c r="E90" s="11"/>
      <c r="F90" s="12"/>
    </row>
    <row r="91" spans="1:6">
      <c r="A91">
        <v>75</v>
      </c>
      <c r="B91" s="9"/>
      <c r="D91" s="9"/>
      <c r="E91" s="11"/>
      <c r="F91" s="12"/>
    </row>
    <row r="92" spans="1:6">
      <c r="A92">
        <v>76</v>
      </c>
      <c r="B92" s="9"/>
      <c r="D92" s="9"/>
      <c r="E92" s="11"/>
      <c r="F92" s="12"/>
    </row>
    <row r="93" spans="1:6">
      <c r="A93">
        <v>77</v>
      </c>
      <c r="B93" s="9"/>
      <c r="D93" s="9"/>
      <c r="E93" s="11"/>
      <c r="F93" s="12"/>
    </row>
    <row r="94" spans="1:6">
      <c r="A94">
        <v>78</v>
      </c>
      <c r="B94" s="9"/>
      <c r="D94" s="9"/>
      <c r="E94" s="11"/>
      <c r="F94" s="12"/>
    </row>
    <row r="95" spans="1:6">
      <c r="A95">
        <v>79</v>
      </c>
      <c r="B95" s="9"/>
      <c r="D95" s="9"/>
      <c r="E95" s="11"/>
      <c r="F95" s="12"/>
    </row>
    <row r="96" spans="1:6">
      <c r="A96">
        <v>80</v>
      </c>
      <c r="B96" s="9"/>
      <c r="D96" s="9"/>
      <c r="E96" s="11"/>
      <c r="F96" s="12"/>
    </row>
    <row r="97" spans="1:6">
      <c r="A97">
        <v>81</v>
      </c>
      <c r="B97" s="9"/>
      <c r="D97" s="9"/>
      <c r="E97" s="11"/>
      <c r="F97" s="12"/>
    </row>
    <row r="98" spans="1:6">
      <c r="A98">
        <v>82</v>
      </c>
      <c r="B98" s="9"/>
      <c r="D98" s="9"/>
      <c r="E98" s="11"/>
      <c r="F98" s="12"/>
    </row>
    <row r="99" spans="1:6">
      <c r="A99">
        <v>83</v>
      </c>
      <c r="B99" s="9"/>
      <c r="D99" s="9"/>
      <c r="E99" s="11"/>
      <c r="F99" s="12"/>
    </row>
    <row r="100" spans="1:6">
      <c r="A100">
        <v>84</v>
      </c>
      <c r="B100" s="9"/>
      <c r="D100" s="9"/>
      <c r="E100" s="11"/>
      <c r="F100" s="12"/>
    </row>
  </sheetData>
  <dataValidations count="6">
    <dataValidation allowBlank="1" showInputMessage="1" showErrorMessage="1" promptTitle="Task Description"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sqref="D18:D100"/>
    <dataValidation allowBlank="1" showInputMessage="1" showErrorMessage="1" promptTitle="Task ID" prompt="This is just an arbitrary unique (per sprint) integer assigned to a task, used by the team to refer to that task. " sqref="A17:A100"/>
    <dataValidation allowBlank="1" showInputMessage="1" showErrorMessage="1" promptTitle="OPTIONAL" prompt="You may add any notes here that help understand the requirements and scope for this task" sqref="F17:F100"/>
    <dataValidation type="list" allowBlank="1" showInputMessage="1" showErrorMessage="1" promptTitle="Select Feature ID from Product Backlog"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sqref="B17:B100">
      <formula1>'Product Backlog'!$A$24:$A$96</formula1>
    </dataValidation>
    <dataValidation type="list" allowBlank="1" showInputMessage="1" showErrorMessage="1" promptTitle="Select Feature ID from Product Backlog"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sqref="C17:C100">
      <formula1>#REF!</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10;Select &quot;In Work&quot; when started (for long tasks only).&#10;Select Completed ONLY when this task is done.&#10;    Select &quot;Completed Day 1&quot; if finished on the first day, and&#10;    similarly for &quot;Completed on Day 2&quot; et. al." sqref="E17:E100">
      <formula1>"In Work,Completed Day 1,Completed Day 2,Completed Day 3,Completed Day 4,Completed Day 5,Completed Day 6,Completed Day 7,"</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LibreOffice/6.0.7.3$Linux_X86_64 LibreOffice_project/00m0$Build-3</Application>
  <HeadingPairs>
    <vt:vector size="2" baseType="variant">
      <vt:variant>
        <vt:lpstr>工作表</vt:lpstr>
      </vt:variant>
      <vt:variant>
        <vt:i4>6</vt:i4>
      </vt:variant>
    </vt:vector>
  </HeadingPairs>
  <TitlesOfParts>
    <vt:vector size="6" baseType="lpstr">
      <vt:lpstr>Product Backlog</vt:lpstr>
      <vt:lpstr>Sprint 01 Backlog</vt:lpstr>
      <vt:lpstr>Sprint 02 Backlog</vt:lpstr>
      <vt:lpstr>Sprint 03 Backlog</vt:lpstr>
      <vt:lpstr>Sprint 04 Backlog</vt:lpstr>
      <vt:lpstr>Sprint 05 Backlog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vogeo</cp:lastModifiedBy>
  <cp:revision>161</cp:revision>
  <dcterms:created xsi:type="dcterms:W3CDTF">2016-03-21T22:16:00Z</dcterms:created>
  <dcterms:modified xsi:type="dcterms:W3CDTF">2020-03-24T12:13:27Z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