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uqam-my.sharepoint.com/personal/fh691920_ens_uqam_ca/Documents/hiver 2024/inf6150/devoir/tp2/RemiseTP2/"/>
    </mc:Choice>
  </mc:AlternateContent>
  <xr:revisionPtr revIDLastSave="236" documentId="13_ncr:1_{7B086B85-51AD-4E58-B015-FD6A89E0B5E9}" xr6:coauthVersionLast="47" xr6:coauthVersionMax="47" xr10:uidLastSave="{EC66AE49-3F92-4D9F-8A3F-463C40CB3B11}"/>
  <bookViews>
    <workbookView xWindow="-120" yWindow="-120" windowWidth="29040" windowHeight="15840" xr2:uid="{00000000-000D-0000-FFFF-FFFF00000000}"/>
  </bookViews>
  <sheets>
    <sheet name="Activités" sheetId="1" r:id="rId1"/>
    <sheet name="Obstacles" sheetId="2" r:id="rId2"/>
    <sheet name="Risques" sheetId="3" r:id="rId3"/>
  </sheets>
  <definedNames>
    <definedName name="tarif">Activités!$B$58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46" i="1" l="1"/>
  <c r="AB46" i="1"/>
  <c r="AA46" i="1"/>
  <c r="Y46" i="1"/>
  <c r="W46" i="1"/>
  <c r="O46" i="1"/>
  <c r="L46" i="1"/>
  <c r="K46" i="1"/>
  <c r="X48" i="1"/>
  <c r="Q48" i="1"/>
  <c r="R48" i="1"/>
  <c r="S48" i="1"/>
  <c r="T48" i="1"/>
  <c r="U48" i="1"/>
  <c r="V48" i="1"/>
  <c r="P48" i="1"/>
  <c r="N48" i="1"/>
  <c r="F48" i="1"/>
  <c r="E48" i="1"/>
  <c r="G48" i="1"/>
  <c r="H48" i="1"/>
  <c r="I48" i="1"/>
  <c r="J48" i="1"/>
  <c r="D48" i="1"/>
  <c r="C48" i="1"/>
  <c r="B48" i="1"/>
  <c r="P31" i="1"/>
  <c r="D31" i="1"/>
  <c r="Y40" i="1"/>
  <c r="AB40" i="1" s="1"/>
  <c r="W30" i="1"/>
  <c r="Y30" i="1" s="1"/>
  <c r="AB30" i="1" s="1"/>
  <c r="AC30" i="1" s="1"/>
  <c r="W33" i="1"/>
  <c r="W34" i="1"/>
  <c r="Y34" i="1" s="1"/>
  <c r="AB34" i="1" s="1"/>
  <c r="W35" i="1"/>
  <c r="Y35" i="1" s="1"/>
  <c r="AB35" i="1" s="1"/>
  <c r="W36" i="1"/>
  <c r="W37" i="1"/>
  <c r="W38" i="1"/>
  <c r="W39" i="1"/>
  <c r="W40" i="1"/>
  <c r="W41" i="1"/>
  <c r="W42" i="1"/>
  <c r="W43" i="1"/>
  <c r="Y43" i="1" s="1"/>
  <c r="AB43" i="1" s="1"/>
  <c r="W44" i="1"/>
  <c r="Y44" i="1" s="1"/>
  <c r="AB44" i="1" s="1"/>
  <c r="W45" i="1"/>
  <c r="Y45" i="1" s="1"/>
  <c r="AB45" i="1" s="1"/>
  <c r="W47" i="1"/>
  <c r="Y47" i="1" s="1"/>
  <c r="AB47" i="1" s="1"/>
  <c r="O30" i="1"/>
  <c r="O33" i="1"/>
  <c r="O34" i="1"/>
  <c r="O35" i="1"/>
  <c r="O36" i="1"/>
  <c r="O37" i="1"/>
  <c r="O38" i="1"/>
  <c r="O39" i="1"/>
  <c r="O40" i="1"/>
  <c r="O41" i="1"/>
  <c r="O42" i="1"/>
  <c r="O43" i="1"/>
  <c r="O44" i="1"/>
  <c r="O45" i="1"/>
  <c r="O47" i="1"/>
  <c r="K30" i="1"/>
  <c r="L30" i="1" s="1"/>
  <c r="K33" i="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7" i="1"/>
  <c r="L47" i="1" s="1"/>
  <c r="AA42" i="1" l="1"/>
  <c r="AA41" i="1"/>
  <c r="AA40" i="1"/>
  <c r="AA39" i="1"/>
  <c r="AA38" i="1"/>
  <c r="AA37" i="1"/>
  <c r="AA36" i="1"/>
  <c r="W48" i="1"/>
  <c r="Y42" i="1"/>
  <c r="AB42" i="1" s="1"/>
  <c r="Y41" i="1"/>
  <c r="AB41" i="1" s="1"/>
  <c r="Y33" i="1"/>
  <c r="AB33" i="1" s="1"/>
  <c r="Y39" i="1"/>
  <c r="AB39" i="1" s="1"/>
  <c r="Y38" i="1"/>
  <c r="AB38" i="1" s="1"/>
  <c r="Y37" i="1"/>
  <c r="AB37" i="1" s="1"/>
  <c r="AC37" i="1" s="1"/>
  <c r="Y36" i="1"/>
  <c r="AB36" i="1" s="1"/>
  <c r="AC44" i="1"/>
  <c r="K48" i="1"/>
  <c r="L48" i="1" s="1"/>
  <c r="AC40" i="1"/>
  <c r="AC38" i="1"/>
  <c r="AC36" i="1"/>
  <c r="AA44" i="1"/>
  <c r="AC43" i="1"/>
  <c r="AC42" i="1"/>
  <c r="AC41" i="1"/>
  <c r="AC39" i="1"/>
  <c r="AA45" i="1"/>
  <c r="AA43" i="1"/>
  <c r="D56" i="1"/>
  <c r="O48" i="1"/>
  <c r="AC35" i="1"/>
  <c r="AC34" i="1"/>
  <c r="AA35" i="1"/>
  <c r="AC45" i="1"/>
  <c r="AA34" i="1"/>
  <c r="AA30" i="1"/>
  <c r="L33" i="1"/>
  <c r="AC33" i="1" s="1"/>
  <c r="AA33" i="1"/>
  <c r="AC47" i="1"/>
  <c r="AA47" i="1"/>
  <c r="U6" i="1"/>
  <c r="U20" i="1"/>
  <c r="U54" i="1"/>
  <c r="K8" i="1"/>
  <c r="L8" i="1" s="1"/>
  <c r="O18" i="1"/>
  <c r="W18" i="1"/>
  <c r="Y18" i="1" s="1"/>
  <c r="AB18" i="1" s="1"/>
  <c r="K18" i="1"/>
  <c r="L18" i="1" s="1"/>
  <c r="O19" i="1"/>
  <c r="B6" i="1"/>
  <c r="W10" i="1"/>
  <c r="O10" i="1"/>
  <c r="K10" i="1"/>
  <c r="L10" i="1" s="1"/>
  <c r="I20" i="1"/>
  <c r="I6" i="1"/>
  <c r="H6" i="1"/>
  <c r="W23" i="1"/>
  <c r="W24" i="1"/>
  <c r="W25" i="1"/>
  <c r="W26" i="1"/>
  <c r="W27" i="1"/>
  <c r="W28" i="1"/>
  <c r="W29" i="1"/>
  <c r="O23" i="1"/>
  <c r="O24" i="1"/>
  <c r="O25" i="1"/>
  <c r="O26" i="1"/>
  <c r="O27" i="1"/>
  <c r="O28" i="1"/>
  <c r="O29" i="1"/>
  <c r="K23" i="1"/>
  <c r="K24" i="1"/>
  <c r="L24" i="1" s="1"/>
  <c r="K25" i="1"/>
  <c r="L25" i="1" s="1"/>
  <c r="K26" i="1"/>
  <c r="L26" i="1" s="1"/>
  <c r="K27" i="1"/>
  <c r="K28" i="1"/>
  <c r="L28" i="1" s="1"/>
  <c r="K29" i="1"/>
  <c r="L29" i="1" s="1"/>
  <c r="O8" i="1"/>
  <c r="W8" i="1"/>
  <c r="Y8" i="1" s="1"/>
  <c r="AB8" i="1" s="1"/>
  <c r="X20" i="1"/>
  <c r="X54" i="1"/>
  <c r="W53" i="1"/>
  <c r="Y53" i="1" s="1"/>
  <c r="AB53" i="1" s="1"/>
  <c r="W52" i="1"/>
  <c r="Y52" i="1" s="1"/>
  <c r="AB52" i="1" s="1"/>
  <c r="W51" i="1"/>
  <c r="Y51" i="1" s="1"/>
  <c r="AB51" i="1" s="1"/>
  <c r="W50" i="1"/>
  <c r="Y50" i="1" s="1"/>
  <c r="C6" i="1"/>
  <c r="W22" i="1"/>
  <c r="X6" i="1"/>
  <c r="O53" i="1"/>
  <c r="O52" i="1"/>
  <c r="O51" i="1"/>
  <c r="O50" i="1"/>
  <c r="P56" i="1"/>
  <c r="N54" i="1"/>
  <c r="N20" i="1"/>
  <c r="AA54" i="1"/>
  <c r="V54" i="1"/>
  <c r="T54" i="1"/>
  <c r="S54" i="1"/>
  <c r="R54" i="1"/>
  <c r="Q54" i="1"/>
  <c r="K51" i="1"/>
  <c r="L51" i="1" s="1"/>
  <c r="O22" i="1"/>
  <c r="O17" i="1"/>
  <c r="O16" i="1"/>
  <c r="O15" i="1"/>
  <c r="O14" i="1"/>
  <c r="C54" i="1"/>
  <c r="B54" i="1"/>
  <c r="F54" i="1"/>
  <c r="G54" i="1"/>
  <c r="H54" i="1"/>
  <c r="J54" i="1"/>
  <c r="E54" i="1"/>
  <c r="K22" i="1"/>
  <c r="L22" i="1" s="1"/>
  <c r="O11" i="1"/>
  <c r="O9" i="1"/>
  <c r="O7" i="1"/>
  <c r="N12" i="1"/>
  <c r="N31" i="1" s="1"/>
  <c r="C20" i="1"/>
  <c r="B20" i="1"/>
  <c r="T20" i="1"/>
  <c r="F20" i="1"/>
  <c r="R6" i="1"/>
  <c r="S6" i="1"/>
  <c r="T6" i="1"/>
  <c r="V6" i="1"/>
  <c r="F6" i="1"/>
  <c r="G6" i="1"/>
  <c r="J6" i="1"/>
  <c r="K53" i="1"/>
  <c r="L53" i="1" s="1"/>
  <c r="K50" i="1"/>
  <c r="L50" i="1" s="1"/>
  <c r="V20" i="1"/>
  <c r="S20" i="1"/>
  <c r="R20" i="1"/>
  <c r="Q20" i="1"/>
  <c r="J20" i="1"/>
  <c r="H20" i="1"/>
  <c r="G20" i="1"/>
  <c r="E20" i="1"/>
  <c r="W19" i="1"/>
  <c r="K19" i="1"/>
  <c r="L19" i="1" s="1"/>
  <c r="W17" i="1"/>
  <c r="K17" i="1"/>
  <c r="L17" i="1" s="1"/>
  <c r="W16" i="1"/>
  <c r="K16" i="1"/>
  <c r="L16" i="1" s="1"/>
  <c r="W15" i="1"/>
  <c r="K15" i="1"/>
  <c r="L15" i="1" s="1"/>
  <c r="W14" i="1"/>
  <c r="Y14" i="1" s="1"/>
  <c r="AB14" i="1" s="1"/>
  <c r="K14" i="1"/>
  <c r="L14" i="1" s="1"/>
  <c r="W11" i="1"/>
  <c r="Y11" i="1" s="1"/>
  <c r="AB11" i="1" s="1"/>
  <c r="K11" i="1"/>
  <c r="L11" i="1" s="1"/>
  <c r="W9" i="1"/>
  <c r="K9" i="1"/>
  <c r="L9" i="1" s="1"/>
  <c r="W7" i="1"/>
  <c r="K7" i="1"/>
  <c r="L7" i="1" s="1"/>
  <c r="Q6" i="1"/>
  <c r="E6" i="1"/>
  <c r="AB48" i="1" l="1"/>
  <c r="Y48" i="1"/>
  <c r="AC48" i="1"/>
  <c r="AA28" i="1"/>
  <c r="U12" i="1"/>
  <c r="U56" i="1" s="1"/>
  <c r="U31" i="1"/>
  <c r="AA48" i="1"/>
  <c r="E12" i="1"/>
  <c r="E31" i="1"/>
  <c r="E56" i="1" s="1"/>
  <c r="B12" i="1"/>
  <c r="B31" i="1"/>
  <c r="H12" i="1"/>
  <c r="H31" i="1"/>
  <c r="H56" i="1" s="1"/>
  <c r="I12" i="1"/>
  <c r="I31" i="1"/>
  <c r="I56" i="1" s="1"/>
  <c r="X12" i="1"/>
  <c r="X56" i="1" s="1"/>
  <c r="X31" i="1"/>
  <c r="Q12" i="1"/>
  <c r="Q56" i="1" s="1"/>
  <c r="Q31" i="1"/>
  <c r="T12" i="1"/>
  <c r="T56" i="1" s="1"/>
  <c r="T31" i="1"/>
  <c r="R12" i="1"/>
  <c r="R56" i="1" s="1"/>
  <c r="R31" i="1"/>
  <c r="C12" i="1"/>
  <c r="O12" i="1" s="1"/>
  <c r="J12" i="1"/>
  <c r="J31" i="1" s="1"/>
  <c r="J56" i="1" s="1"/>
  <c r="G12" i="1"/>
  <c r="G31" i="1"/>
  <c r="G56" i="1" s="1"/>
  <c r="F12" i="1"/>
  <c r="F31" i="1"/>
  <c r="F56" i="1" s="1"/>
  <c r="V12" i="1"/>
  <c r="V31" i="1"/>
  <c r="S12" i="1"/>
  <c r="S31" i="1"/>
  <c r="Y27" i="1"/>
  <c r="AB27" i="1" s="1"/>
  <c r="AA27" i="1"/>
  <c r="Y26" i="1"/>
  <c r="AB26" i="1" s="1"/>
  <c r="AC26" i="1" s="1"/>
  <c r="AA26" i="1"/>
  <c r="Y24" i="1"/>
  <c r="AB24" i="1" s="1"/>
  <c r="AC24" i="1" s="1"/>
  <c r="AA24" i="1"/>
  <c r="Y25" i="1"/>
  <c r="AB25" i="1" s="1"/>
  <c r="AC25" i="1" s="1"/>
  <c r="AA25" i="1"/>
  <c r="Y23" i="1"/>
  <c r="AB23" i="1" s="1"/>
  <c r="AA23" i="1"/>
  <c r="Y29" i="1"/>
  <c r="AB29" i="1" s="1"/>
  <c r="AC29" i="1" s="1"/>
  <c r="AA29" i="1"/>
  <c r="Y22" i="1"/>
  <c r="AB22" i="1" s="1"/>
  <c r="AC22" i="1" s="1"/>
  <c r="AA22" i="1"/>
  <c r="Y28" i="1"/>
  <c r="AA10" i="1"/>
  <c r="Y10" i="1"/>
  <c r="AB10" i="1" s="1"/>
  <c r="AC10" i="1" s="1"/>
  <c r="AC18" i="1"/>
  <c r="AA18" i="1"/>
  <c r="W54" i="1"/>
  <c r="AB54" i="1" s="1"/>
  <c r="K6" i="1"/>
  <c r="AB50" i="1"/>
  <c r="AC50" i="1" s="1"/>
  <c r="Y54" i="1"/>
  <c r="AA8" i="1"/>
  <c r="AC8" i="1"/>
  <c r="Y16" i="1"/>
  <c r="AB16" i="1" s="1"/>
  <c r="AC16" i="1" s="1"/>
  <c r="L23" i="1"/>
  <c r="Y17" i="1"/>
  <c r="AB17" i="1" s="1"/>
  <c r="AC17" i="1" s="1"/>
  <c r="Y19" i="1"/>
  <c r="AB19" i="1" s="1"/>
  <c r="AC19" i="1" s="1"/>
  <c r="Y7" i="1"/>
  <c r="AB7" i="1" s="1"/>
  <c r="AC7" i="1" s="1"/>
  <c r="L27" i="1"/>
  <c r="AC27" i="1" s="1"/>
  <c r="Y15" i="1"/>
  <c r="AB15" i="1" s="1"/>
  <c r="AC15" i="1" s="1"/>
  <c r="Y9" i="1"/>
  <c r="AC51" i="1"/>
  <c r="AC53" i="1"/>
  <c r="N56" i="1"/>
  <c r="AC11" i="1"/>
  <c r="AC14" i="1"/>
  <c r="O54" i="1"/>
  <c r="O20" i="1"/>
  <c r="V56" i="1"/>
  <c r="S56" i="1"/>
  <c r="O6" i="1"/>
  <c r="AA16" i="1"/>
  <c r="AA9" i="1"/>
  <c r="K52" i="1"/>
  <c r="L52" i="1" s="1"/>
  <c r="AC52" i="1" s="1"/>
  <c r="K20" i="1"/>
  <c r="L20" i="1" s="1"/>
  <c r="AA14" i="1"/>
  <c r="AA19" i="1"/>
  <c r="AA7" i="1"/>
  <c r="W20" i="1"/>
  <c r="AB20" i="1" s="1"/>
  <c r="AA15" i="1"/>
  <c r="AA11" i="1"/>
  <c r="AA17" i="1"/>
  <c r="W6" i="1"/>
  <c r="K54" i="1"/>
  <c r="L54" i="1" s="1"/>
  <c r="L6" i="1" l="1"/>
  <c r="AC54" i="1"/>
  <c r="C31" i="1"/>
  <c r="O31" i="1" s="1"/>
  <c r="B56" i="1"/>
  <c r="AC23" i="1"/>
  <c r="AB28" i="1"/>
  <c r="Y20" i="1"/>
  <c r="Y6" i="1"/>
  <c r="AB9" i="1"/>
  <c r="AC9" i="1" s="1"/>
  <c r="AC20" i="1"/>
  <c r="W12" i="1"/>
  <c r="AB12" i="1" s="1"/>
  <c r="K12" i="1"/>
  <c r="AA6" i="1"/>
  <c r="AA20" i="1"/>
  <c r="C56" i="1" l="1"/>
  <c r="O56" i="1" s="1"/>
  <c r="AA12" i="1"/>
  <c r="AA31" i="1"/>
  <c r="K31" i="1"/>
  <c r="L31" i="1" s="1"/>
  <c r="W31" i="1"/>
  <c r="AC28" i="1"/>
  <c r="Y12" i="1"/>
  <c r="Y56" i="1" s="1"/>
  <c r="AB6" i="1"/>
  <c r="W56" i="1"/>
  <c r="AB56" i="1" s="1"/>
  <c r="AA56" i="1"/>
  <c r="L12" i="1"/>
  <c r="AC12" i="1" s="1"/>
  <c r="AC6" i="1" l="1"/>
  <c r="AC31" i="1" s="1"/>
  <c r="AB31" i="1"/>
  <c r="Y31" i="1"/>
  <c r="K56" i="1"/>
  <c r="L56" i="1" s="1"/>
  <c r="AC5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tc={74DEE7C0-6149-E84E-B673-7185E2E57814}</author>
  </authors>
  <commentList>
    <comment ref="E4" authorId="0" shapeId="0" xr:uid="{74DEE7C0-6149-E84E-B673-7185E2E578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ces initiales par celles des membres de l’équipe. Supprimer les colonnes superflues (ex, si l’équipe n’a que 4 membres).</t>
      </text>
    </comment>
  </commentList>
</comments>
</file>

<file path=xl/sharedStrings.xml><?xml version="1.0" encoding="utf-8"?>
<sst xmlns="http://schemas.openxmlformats.org/spreadsheetml/2006/main" count="273" uniqueCount="148">
  <si>
    <t>Estimation</t>
  </si>
  <si>
    <t>Réel</t>
  </si>
  <si>
    <t>Date de début</t>
  </si>
  <si>
    <t>Date de fin</t>
  </si>
  <si>
    <t>Total</t>
  </si>
  <si>
    <t>Preuves de concept opérationnel</t>
  </si>
  <si>
    <t>- Maquettes</t>
  </si>
  <si>
    <t>Réunions</t>
  </si>
  <si>
    <t>Charte de projet</t>
  </si>
  <si>
    <t>Charte d’équipe</t>
  </si>
  <si>
    <t>Définition de terminée</t>
  </si>
  <si>
    <t>Liste des activités (initiale)</t>
  </si>
  <si>
    <t>Liste d'activités</t>
  </si>
  <si>
    <t>EE</t>
  </si>
  <si>
    <t>Phase Démararge:</t>
  </si>
  <si>
    <t>- Définition des données requises</t>
  </si>
  <si>
    <t>Explication des écarts</t>
  </si>
  <si>
    <t>Durée</t>
  </si>
  <si>
    <t>Effort (heures)</t>
  </si>
  <si>
    <t>Taille</t>
  </si>
  <si>
    <t>Sous-total Démarrage:</t>
  </si>
  <si>
    <t>Phase Planification:</t>
  </si>
  <si>
    <t>Sous-total Planification:</t>
  </si>
  <si>
    <t>Écart D.</t>
  </si>
  <si>
    <t>n/a</t>
  </si>
  <si>
    <t>--</t>
  </si>
  <si>
    <t>Phase Clôture</t>
  </si>
  <si>
    <t>Sous-total Clôture'</t>
  </si>
  <si>
    <t>Présentation du bilan</t>
  </si>
  <si>
    <t>Bilan de projet (initial)</t>
  </si>
  <si>
    <t>Bilan de projet (final)</t>
  </si>
  <si>
    <t>Rétrospective globale</t>
  </si>
  <si>
    <t>Carnet d'obstacles</t>
  </si>
  <si>
    <t>No.</t>
  </si>
  <si>
    <t>Description</t>
  </si>
  <si>
    <t>Titre court</t>
  </si>
  <si>
    <t>Date de création</t>
  </si>
  <si>
    <t>Affecté à (initiales)</t>
  </si>
  <si>
    <t>Statut</t>
  </si>
  <si>
    <t>Budget</t>
  </si>
  <si>
    <t>Tarif horaire:</t>
  </si>
  <si>
    <t>Montant</t>
  </si>
  <si>
    <t>Écart Ef.</t>
  </si>
  <si>
    <t>Coûts</t>
  </si>
  <si>
    <t>Écart C.</t>
  </si>
  <si>
    <t>Tâches/Activités par phase:</t>
  </si>
  <si>
    <t>Effort prévu</t>
  </si>
  <si>
    <t>Carnet de risques</t>
  </si>
  <si>
    <t>À date</t>
  </si>
  <si>
    <t>R.A.F.</t>
  </si>
  <si>
    <t>Statut:</t>
  </si>
  <si>
    <t>Pas commencé</t>
  </si>
  <si>
    <t>En cours</t>
  </si>
  <si>
    <t>Bloqué</t>
  </si>
  <si>
    <t>Terminé</t>
  </si>
  <si>
    <t>- Détailler les exigences</t>
  </si>
  <si>
    <t>Remarques</t>
  </si>
  <si>
    <t>Solution envisagée ou appliquée</t>
  </si>
  <si>
    <t>Description du risque</t>
  </si>
  <si>
    <t>Probabilité d'occurrence</t>
  </si>
  <si>
    <t>Niveau d'impact</t>
  </si>
  <si>
    <t>Plan(s) de contingence</t>
  </si>
  <si>
    <t>Plan(s) de mitigation</t>
  </si>
  <si>
    <t>Statuts:</t>
  </si>
  <si>
    <t>Négligeable</t>
  </si>
  <si>
    <t>Faible</t>
  </si>
  <si>
    <t>Moyen</t>
  </si>
  <si>
    <t>Élevé</t>
  </si>
  <si>
    <t>Niveaux:</t>
  </si>
  <si>
    <t>Ouvert</t>
  </si>
  <si>
    <t>En traitement</t>
  </si>
  <si>
    <t>Résolu</t>
  </si>
  <si>
    <t>(USP)</t>
  </si>
  <si>
    <t>KD</t>
  </si>
  <si>
    <t>AB</t>
  </si>
  <si>
    <t>JC</t>
  </si>
  <si>
    <t>DN</t>
  </si>
  <si>
    <t>AS</t>
  </si>
  <si>
    <t>Effectuer des vérification sur la base de donné</t>
  </si>
  <si>
    <t>Créer une activitée</t>
  </si>
  <si>
    <t>Enregistrer par saisie manuelle</t>
  </si>
  <si>
    <t>Création de la base de données des activités</t>
  </si>
  <si>
    <t>Réalisation des requêtes</t>
  </si>
  <si>
    <t>Conversion au format JSON</t>
  </si>
  <si>
    <t>Vérification des entrées côté front-end</t>
  </si>
  <si>
    <t>Création page web d'activité</t>
  </si>
  <si>
    <t>Les touristes #6</t>
  </si>
  <si>
    <t>Recherche d'activité spécifique</t>
  </si>
  <si>
    <t>DN et KD</t>
  </si>
  <si>
    <t xml:space="preserve">
La solution à court terme consistait à éviter l'utilisation d'une machine virtuelle. Pour une solution à long terme, il serait nécessaire de réexaminer l'erreur afin de la corriger. Cependant, il est important de noter que l'application fonctionne correctement sans recourir à une machine virtuelle.</t>
  </si>
  <si>
    <t>Problem base de donné</t>
  </si>
  <si>
    <t>Sous Ubuntu, il y avait un problème de virtualisation. En effet, si la virtualisation n'était pas activée, Docker ne pouvait pas être lancé.</t>
  </si>
  <si>
    <t>Problem Docker</t>
  </si>
  <si>
    <t>Avec l'ORM Drizzle, il n'est pas possible de faire des Foreign key a proprement parler.</t>
  </si>
  <si>
    <t>Pour le régler, il fallait au lieu d'utiliser une Foreign
 key, des référencement multiples.</t>
  </si>
  <si>
    <t xml:space="preserve">Difficulté avec Svelte Kit </t>
  </si>
  <si>
    <t>Il y a eu de la difficulté avec la compréhension de la structure 
du projet en Svelte Kit au niveau Frontend</t>
  </si>
  <si>
    <t>KD et EE</t>
  </si>
  <si>
    <t>La solution était de prendre plus de temps 
pour faire de la recherche en ligne.</t>
  </si>
  <si>
    <t>Obstacle numéro 3</t>
  </si>
  <si>
    <t>Problem liaison Frontend 
et Backend</t>
  </si>
  <si>
    <t>Il y a eu de la difficulté à relier les fonctions du Backend
 avec celle de la page web Frontend.</t>
  </si>
  <si>
    <t>KD et DN</t>
  </si>
  <si>
    <t>La solution est d'avoir une meilleur 
compréhension de des requêtes https.</t>
  </si>
  <si>
    <t>Obstacle numéro 2 et 4</t>
  </si>
  <si>
    <t>Obstacle numéro 1 et 4</t>
  </si>
  <si>
    <t>Obstacle numéro 1, 3 et 4</t>
  </si>
  <si>
    <t>Perte de membres clés 
de l'équipe</t>
  </si>
  <si>
    <t>EE, KD, DN, JC, AS 
et AB</t>
  </si>
  <si>
    <t>Perte de membres clés de l'équipe en raison de congés prolongés ou de départs inattendus. (Semaine de relâche)</t>
  </si>
  <si>
    <t>Mettre en place une documentation approfondie et des processus de partage des connaissances pour assurer la continuité du travail en cas d'absence d'un membre clé.</t>
  </si>
  <si>
    <t>Prévoir des ressources supplémentaires
ou des remplacements temporaires 
pour combler les lacunes laissées par 
les membres absents et maintenir la productivité de l'équipe.</t>
  </si>
  <si>
    <t>Changements fréquents</t>
  </si>
  <si>
    <t>Dépassement des délais</t>
  </si>
  <si>
    <t>Établir des canaux de communication clairs avec 
le client pour clarifier les exigences dès le départ et encourager une communication ouverte tout au long du projet.</t>
  </si>
  <si>
    <t>Mettre en place des procédures flexibles pour gérer les changements de portée, en priorisant les fonctionnalités essentielles et en planifiant des itérations de développement itératives.</t>
  </si>
  <si>
    <t>Effectuer des suivis réguliers du progrès de chaque membre de l'équipe pour identifier et résoudre les problèmes potentiels à un stade précoce.</t>
  </si>
  <si>
    <t>Réajuster le niveau de la portée du projet pour réduire le temps nécessaire à sa conception et respecter les délais impartis.</t>
  </si>
  <si>
    <t>Manque de participation</t>
  </si>
  <si>
    <t>Manque de participation aux tests unitaires.</t>
  </si>
  <si>
    <t>Mettre en place une politique de développement 
axée sur les tests unitaires dès le début du projet, en mettant l'accent sur l'importance de l'écriture et de l'exécution de tests unitaires pour chaque fonctionnalité développée.</t>
  </si>
  <si>
    <t>Former l'équipe sur les bonnes 
pratiques de test unitaire et sur l'importance de leur participation, en fournissant des ressources et un soutien supplémentaire si nécessaire pour garantir que les tests unitaires sont effectués de manière exhaustive.</t>
  </si>
  <si>
    <t xml:space="preserve">Conflits internes </t>
  </si>
  <si>
    <t xml:space="preserve"> Conflits internes au sein de l'équipe ou désaccords sur la 
direction du projet.</t>
  </si>
  <si>
    <t>Favoriser une communication ouverte et transparente au sein de l'équipe, en encourageant la résolution proactive des conflits et en facilitant la collaboration.</t>
  </si>
  <si>
    <t>Impliquer un médiateur externe ou un 
tiers neutre pour aider à résoudre les conflits et à rétablir un environnement de travail harmonieux si nécessaire.</t>
  </si>
  <si>
    <t>Changements fréquents des exigences client. Le client hésitait entre faire une application ou un site web ou les deux.</t>
  </si>
  <si>
    <t>EE, KD, DN, JC</t>
  </si>
  <si>
    <t>Ne pas atteindre les objectifs minimaux avant la fin de la session pose problème. Le client demande un projet, mais les délais accordés ne sont pas compatibles avec les résultats finaux escomptés.</t>
  </si>
  <si>
    <t>Phase Réalisation (Sprint#0)</t>
  </si>
  <si>
    <t>Sous-total Réalisation (Sprint#0):</t>
  </si>
  <si>
    <t>Phase Réalisation (Sprint#1)</t>
  </si>
  <si>
    <t>Sous-total Réalisation (Sprint#1):</t>
  </si>
  <si>
    <t>Réparation et Affichage Démonstratif Opérationnel du Sprint0 - (5 pts)</t>
  </si>
  <si>
    <t>Suppression d'Activités - (x pts)</t>
  </si>
  <si>
    <t>Modification d'Activités - (x pts)</t>
  </si>
  <si>
    <t>Traitement de fichier GPX - (8 pts)</t>
  </si>
  <si>
    <t>Validation du Formulaire (fichier GPX) - (1 pts)</t>
  </si>
  <si>
    <t>Affichage des Boutons d'Action - (2 pts)</t>
  </si>
  <si>
    <t>Affichage de la Carte du Monde (API Google Maps) - (8 pts)</t>
  </si>
  <si>
    <t>Rajouter des test pour l'ajout, recuperation d'activité dans la base de donnée - (x pts)</t>
  </si>
  <si>
    <t>Validation et Traitement du Formulaire (fichier GPX) - (x pts)</t>
  </si>
  <si>
    <t>Affichage des Messages d'Avertissement - (2 pts)</t>
  </si>
  <si>
    <t>Implémentation de l'Action de Suppression dans la Base de Données - (x pts)</t>
  </si>
  <si>
    <t>Implémentation de l'Action de Modification dans la Base de Données - (x pts)</t>
  </si>
  <si>
    <t>Réalisation du Formulaire (fichier GPX) - (2 pts)</t>
  </si>
  <si>
    <t>Affichage du Contenu Antérieur au Formulaire - (2 pts)</t>
  </si>
  <si>
    <t>Réparation et Affichage Démonstratif Opérationnel du Sprint1 - (x 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</si>
</sst>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 #,##0.00_)\ &quot;$&quot;_ ;_ * \(#,##0.00\)\ &quot;$&quot;_ ;_ * &quot;-&quot;??_)\ &quot;$&quot;_ ;_ @_ "/>
    <numFmt numFmtId="164" formatCode="dd\-mm\-yyyy"/>
    <numFmt numFmtId="165" formatCode="#,##0.00;\(#,##0.00\)"/>
    <numFmt numFmtId="166" formatCode="d\-m\-yyyy"/>
    <numFmt numFmtId="167" formatCode="#,##0.00\ &quot;$&quot;"/>
    <numFmt numFmtId="168" formatCode="0.0"/>
  </numFmts>
  <fonts count="19" x14ac:knownFonts="1">
    <font>
      <sz val="10"/>
      <color rgb="FF000000"/>
      <name val="Arial"/>
    </font>
    <font>
      <b/>
      <sz val="10"/>
      <color theme="1"/>
      <name val="Arial"/>
      <family val="2"/>
    </font>
    <font>
      <sz val="10"/>
      <name val="Arial"/>
      <family val="2"/>
    </font>
    <font>
      <sz val="10"/>
      <color theme="1"/>
      <name val="Arial"/>
      <family val="2"/>
    </font>
    <font>
      <b/>
      <sz val="10"/>
      <name val="Arial"/>
      <family val="2"/>
    </font>
    <font>
      <b/>
      <sz val="12"/>
      <color rgb="FF000000"/>
      <name val="Arial"/>
      <family val="2"/>
    </font>
    <font>
      <b/>
      <sz val="11"/>
      <color rgb="FF000000"/>
      <name val="Arial"/>
      <family val="2"/>
    </font>
    <font>
      <sz val="10"/>
      <color rgb="FF000000"/>
      <name val="Arial"/>
      <family val="2"/>
    </font>
    <font>
      <sz val="10"/>
      <color rgb="FF000000"/>
      <name val="Arial"/>
      <family val="2"/>
    </font>
    <font>
      <b/>
      <sz val="10"/>
      <color rgb="FF000000"/>
      <name val="Arial"/>
      <family val="2"/>
    </font>
    <font>
      <b/>
      <sz val="11"/>
      <color theme="1"/>
      <name val="Arial"/>
      <family val="2"/>
    </font>
    <font>
      <sz val="11"/>
      <color rgb="FF000000"/>
      <name val="Arial"/>
      <family val="2"/>
    </font>
    <font>
      <b/>
      <sz val="12"/>
      <color theme="1"/>
      <name val="Arial"/>
      <family val="2"/>
    </font>
    <font>
      <sz val="12"/>
      <color rgb="FF000000"/>
      <name val="Arial"/>
      <family val="2"/>
    </font>
    <font>
      <sz val="8"/>
      <name val="Arial"/>
      <family val="2"/>
    </font>
    <font>
      <b/>
      <sz val="12"/>
      <color theme="0"/>
      <name val="Arial"/>
      <family val="2"/>
    </font>
    <font>
      <b/>
      <sz val="11"/>
      <color theme="0"/>
      <name val="Arial"/>
      <family val="2"/>
    </font>
    <font>
      <sz val="11"/>
      <color theme="0"/>
      <name val="Arial"/>
      <family val="2"/>
    </font>
    <font>
      <b/>
      <sz val="11"/>
      <name val="Arial"/>
      <family val="2"/>
    </font>
  </fonts>
  <fills count="21">
    <fill>
      <patternFill patternType="none"/>
    </fill>
    <fill>
      <patternFill patternType="gray125"/>
    </fill>
    <fill>
      <patternFill patternType="solid">
        <fgColor rgb="FFFFFFFF"/>
        <bgColor rgb="FFFFFFFF"/>
      </patternFill>
    </fill>
    <fill>
      <patternFill patternType="solid">
        <fgColor theme="9" tint="0.79998168889431442"/>
        <bgColor rgb="FFA4C2F4"/>
      </patternFill>
    </fill>
    <fill>
      <patternFill patternType="solid">
        <fgColor theme="9" tint="0.59999389629810485"/>
        <bgColor rgb="FF93C47D"/>
      </patternFill>
    </fill>
    <fill>
      <patternFill patternType="solid">
        <fgColor theme="4"/>
        <bgColor rgb="FFB7B7B7"/>
      </patternFill>
    </fill>
    <fill>
      <patternFill patternType="solid">
        <fgColor theme="4"/>
        <bgColor indexed="64"/>
      </patternFill>
    </fill>
    <fill>
      <patternFill patternType="solid">
        <fgColor theme="9" tint="-0.249977111117893"/>
        <bgColor rgb="FFB7B7B7"/>
      </patternFill>
    </fill>
    <fill>
      <patternFill patternType="solid">
        <fgColor theme="9" tint="-0.249977111117893"/>
        <bgColor indexed="64"/>
      </patternFill>
    </fill>
    <fill>
      <patternFill patternType="solid">
        <fgColor theme="4" tint="0.59999389629810485"/>
        <bgColor rgb="FF93C47D"/>
      </patternFill>
    </fill>
    <fill>
      <patternFill patternType="solid">
        <fgColor rgb="FF7030A0"/>
        <bgColor rgb="FFB7B7B7"/>
      </patternFill>
    </fill>
    <fill>
      <patternFill patternType="solid">
        <fgColor rgb="FF7030A0"/>
        <bgColor indexed="64"/>
      </patternFill>
    </fill>
    <fill>
      <patternFill patternType="solid">
        <fgColor rgb="FFE1A2FE"/>
        <bgColor rgb="FF93C47D"/>
      </patternFill>
    </fill>
    <fill>
      <patternFill patternType="solid">
        <fgColor theme="0" tint="-0.14999847407452621"/>
        <bgColor indexed="64"/>
      </patternFill>
    </fill>
    <fill>
      <patternFill patternType="solid">
        <fgColor theme="7" tint="-0.249977111117893"/>
        <bgColor rgb="FFB7B7B7"/>
      </patternFill>
    </fill>
    <fill>
      <patternFill patternType="solid">
        <fgColor theme="7" tint="-0.249977111117893"/>
        <bgColor indexed="64"/>
      </patternFill>
    </fill>
    <fill>
      <patternFill patternType="solid">
        <fgColor theme="7" tint="0.59999389629810485"/>
        <bgColor rgb="FF9FC5E8"/>
      </patternFill>
    </fill>
    <fill>
      <patternFill patternType="solid">
        <fgColor theme="7" tint="0.59999389629810485"/>
        <bgColor rgb="FF93C47D"/>
      </patternFill>
    </fill>
    <fill>
      <patternFill patternType="solid">
        <fgColor theme="0" tint="-0.499984740745262"/>
        <bgColor rgb="FFB7B7B7"/>
      </patternFill>
    </fill>
    <fill>
      <patternFill patternType="solid">
        <fgColor theme="0" tint="-0.499984740745262"/>
        <bgColor indexed="64"/>
      </patternFill>
    </fill>
    <fill>
      <patternFill patternType="solid">
        <fgColor theme="7" tint="0.59999389629810485"/>
        <bgColor indexed="64"/>
      </patternFill>
    </fill>
  </fills>
  <borders count="2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right/>
      <top/>
      <bottom style="thin">
        <color indexed="64"/>
      </bottom>
      <diagonal/>
    </border>
  </borders>
  <cellStyleXfs count="2">
    <xf numFmtId="0" fontId="0" fillId="0" borderId="0"/>
    <xf numFmtId="44" fontId="8" fillId="0" borderId="0" applyFont="0" applyFill="0" applyBorder="0" applyAlignment="0" applyProtection="0"/>
  </cellStyleXfs>
  <cellXfs count="173">
    <xf numFmtId="0" fontId="0" fillId="0" borderId="0" xfId="0"/>
    <xf numFmtId="0" fontId="5"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vertical="center"/>
    </xf>
    <xf numFmtId="0" fontId="0" fillId="0" borderId="12" xfId="0" applyBorder="1" applyAlignment="1">
      <alignment horizontal="center" vertical="center"/>
    </xf>
    <xf numFmtId="0" fontId="3" fillId="0" borderId="5" xfId="0" applyFont="1" applyBorder="1" applyAlignment="1">
      <alignment vertical="center"/>
    </xf>
    <xf numFmtId="0" fontId="3" fillId="0" borderId="0" xfId="0" applyFont="1" applyAlignment="1">
      <alignment vertical="center"/>
    </xf>
    <xf numFmtId="165" fontId="1" fillId="0" borderId="4" xfId="0" applyNumberFormat="1" applyFont="1" applyBorder="1" applyAlignment="1">
      <alignment horizontal="center" vertical="center"/>
    </xf>
    <xf numFmtId="165" fontId="3" fillId="0" borderId="0" xfId="0" applyNumberFormat="1" applyFont="1" applyAlignment="1">
      <alignment horizontal="center" vertical="center"/>
    </xf>
    <xf numFmtId="165" fontId="2" fillId="0" borderId="4" xfId="0" applyNumberFormat="1" applyFont="1" applyBorder="1" applyAlignment="1">
      <alignment horizontal="center" vertical="center"/>
    </xf>
    <xf numFmtId="0" fontId="13" fillId="0" borderId="0" xfId="0" applyFont="1" applyAlignment="1">
      <alignment vertical="center"/>
    </xf>
    <xf numFmtId="0" fontId="1" fillId="0" borderId="0" xfId="0" applyFont="1" applyAlignment="1">
      <alignment horizontal="center" vertical="center"/>
    </xf>
    <xf numFmtId="165" fontId="1" fillId="0" borderId="0" xfId="0" applyNumberFormat="1" applyFont="1" applyAlignment="1">
      <alignment horizontal="center" vertical="center"/>
    </xf>
    <xf numFmtId="165" fontId="4" fillId="0" borderId="0" xfId="0" applyNumberFormat="1" applyFont="1" applyAlignment="1">
      <alignment horizontal="center" vertical="center"/>
    </xf>
    <xf numFmtId="165" fontId="3" fillId="0" borderId="10" xfId="0" applyNumberFormat="1" applyFont="1" applyBorder="1" applyAlignment="1">
      <alignment horizontal="center" vertical="center"/>
    </xf>
    <xf numFmtId="16" fontId="0" fillId="0" borderId="0" xfId="0" applyNumberFormat="1" applyAlignment="1">
      <alignment horizontal="center" vertical="center"/>
    </xf>
    <xf numFmtId="16" fontId="1" fillId="0" borderId="0" xfId="0" applyNumberFormat="1" applyFont="1" applyAlignment="1">
      <alignment horizontal="center" vertical="center"/>
    </xf>
    <xf numFmtId="16" fontId="4" fillId="0" borderId="0" xfId="0" applyNumberFormat="1" applyFont="1" applyAlignment="1">
      <alignment horizontal="center" vertical="center"/>
    </xf>
    <xf numFmtId="0" fontId="7" fillId="0" borderId="0" xfId="0" applyFont="1" applyAlignment="1">
      <alignment vertical="center"/>
    </xf>
    <xf numFmtId="0" fontId="9" fillId="0" borderId="0" xfId="0" applyFont="1" applyAlignment="1">
      <alignment vertical="center"/>
    </xf>
    <xf numFmtId="16" fontId="1" fillId="13" borderId="7" xfId="0" applyNumberFormat="1" applyFont="1" applyFill="1" applyBorder="1" applyAlignment="1">
      <alignment horizontal="center" vertical="center"/>
    </xf>
    <xf numFmtId="0" fontId="1" fillId="13" borderId="7" xfId="0" applyFont="1" applyFill="1" applyBorder="1" applyAlignment="1">
      <alignment horizontal="center" vertical="center"/>
    </xf>
    <xf numFmtId="0" fontId="15" fillId="18" borderId="3" xfId="0" applyFont="1" applyFill="1" applyBorder="1" applyAlignment="1">
      <alignment horizontal="left" vertical="center" wrapText="1"/>
    </xf>
    <xf numFmtId="16" fontId="15" fillId="18" borderId="3" xfId="0" applyNumberFormat="1" applyFont="1" applyFill="1" applyBorder="1" applyAlignment="1">
      <alignment horizontal="center" vertical="center" wrapText="1"/>
    </xf>
    <xf numFmtId="16" fontId="15" fillId="18" borderId="1" xfId="0" applyNumberFormat="1" applyFont="1" applyFill="1" applyBorder="1" applyAlignment="1">
      <alignment horizontal="center" vertical="center" wrapText="1"/>
    </xf>
    <xf numFmtId="0" fontId="15" fillId="18" borderId="11" xfId="0" applyFont="1" applyFill="1" applyBorder="1" applyAlignment="1">
      <alignment horizontal="center" vertical="center" wrapText="1"/>
    </xf>
    <xf numFmtId="165" fontId="5" fillId="0" borderId="0" xfId="0" applyNumberFormat="1" applyFont="1" applyAlignment="1">
      <alignment horizontal="center" vertical="center" wrapText="1"/>
    </xf>
    <xf numFmtId="0" fontId="12" fillId="0" borderId="0" xfId="0" applyFont="1" applyAlignment="1">
      <alignment vertical="center"/>
    </xf>
    <xf numFmtId="0" fontId="11" fillId="0" borderId="0" xfId="0" applyFont="1" applyAlignment="1">
      <alignment horizontal="center" vertical="center" wrapText="1"/>
    </xf>
    <xf numFmtId="0" fontId="17" fillId="7" borderId="2" xfId="0" applyFont="1" applyFill="1" applyBorder="1" applyAlignment="1">
      <alignment horizontal="left" vertical="center" wrapText="1"/>
    </xf>
    <xf numFmtId="0" fontId="11" fillId="0" borderId="0" xfId="0" applyFont="1" applyAlignment="1">
      <alignment vertical="center"/>
    </xf>
    <xf numFmtId="0" fontId="16" fillId="7" borderId="7" xfId="0" applyFont="1" applyFill="1" applyBorder="1" applyAlignment="1">
      <alignment horizontal="left" vertical="center" wrapText="1"/>
    </xf>
    <xf numFmtId="16" fontId="16" fillId="8" borderId="7" xfId="0" applyNumberFormat="1" applyFont="1" applyFill="1" applyBorder="1" applyAlignment="1">
      <alignment horizontal="center" vertical="center"/>
    </xf>
    <xf numFmtId="0" fontId="16" fillId="8" borderId="7" xfId="0" quotePrefix="1" applyFont="1" applyFill="1" applyBorder="1" applyAlignment="1">
      <alignment horizontal="center" vertical="center"/>
    </xf>
    <xf numFmtId="165" fontId="16" fillId="8" borderId="7" xfId="0" applyNumberFormat="1" applyFont="1" applyFill="1" applyBorder="1" applyAlignment="1">
      <alignment horizontal="center" vertical="center"/>
    </xf>
    <xf numFmtId="165" fontId="16" fillId="0" borderId="0" xfId="0" applyNumberFormat="1"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7" fillId="5" borderId="2" xfId="0" applyFont="1" applyFill="1" applyBorder="1" applyAlignment="1">
      <alignment horizontal="left" vertical="center" wrapText="1"/>
    </xf>
    <xf numFmtId="0" fontId="16" fillId="5" borderId="7" xfId="0" applyFont="1" applyFill="1" applyBorder="1" applyAlignment="1">
      <alignment horizontal="left" vertical="center"/>
    </xf>
    <xf numFmtId="16" fontId="16" fillId="6" borderId="7" xfId="0" applyNumberFormat="1" applyFont="1" applyFill="1" applyBorder="1" applyAlignment="1">
      <alignment horizontal="center" vertical="center"/>
    </xf>
    <xf numFmtId="0" fontId="16" fillId="6" borderId="7" xfId="0" quotePrefix="1" applyFont="1" applyFill="1" applyBorder="1" applyAlignment="1">
      <alignment horizontal="center" vertical="center"/>
    </xf>
    <xf numFmtId="165" fontId="16" fillId="6" borderId="7" xfId="0" applyNumberFormat="1" applyFont="1" applyFill="1" applyBorder="1" applyAlignment="1">
      <alignment horizontal="center" vertical="center"/>
    </xf>
    <xf numFmtId="0" fontId="16" fillId="10" borderId="2" xfId="0" applyFont="1" applyFill="1" applyBorder="1" applyAlignment="1">
      <alignment horizontal="left" vertical="center" wrapText="1"/>
    </xf>
    <xf numFmtId="0" fontId="16" fillId="10" borderId="7" xfId="0" applyFont="1" applyFill="1" applyBorder="1" applyAlignment="1">
      <alignment horizontal="left" vertical="center"/>
    </xf>
    <xf numFmtId="16" fontId="16" fillId="11" borderId="7" xfId="0" applyNumberFormat="1" applyFont="1" applyFill="1" applyBorder="1" applyAlignment="1">
      <alignment horizontal="center" vertical="center"/>
    </xf>
    <xf numFmtId="165" fontId="16" fillId="11" borderId="7" xfId="0" applyNumberFormat="1" applyFont="1" applyFill="1" applyBorder="1" applyAlignment="1">
      <alignment horizontal="center" vertical="center"/>
    </xf>
    <xf numFmtId="165" fontId="10" fillId="0" borderId="0" xfId="0" applyNumberFormat="1" applyFont="1" applyAlignment="1">
      <alignment horizontal="center" vertical="center"/>
    </xf>
    <xf numFmtId="0" fontId="18" fillId="0" borderId="5" xfId="0" applyFont="1" applyBorder="1" applyAlignment="1">
      <alignment vertical="center"/>
    </xf>
    <xf numFmtId="0" fontId="6" fillId="0" borderId="0" xfId="0" applyFont="1" applyAlignment="1">
      <alignment horizontal="center" vertical="center" wrapText="1"/>
    </xf>
    <xf numFmtId="0" fontId="16" fillId="14" borderId="2" xfId="0" applyFont="1" applyFill="1" applyBorder="1" applyAlignment="1">
      <alignment horizontal="left" vertical="center" wrapText="1"/>
    </xf>
    <xf numFmtId="0" fontId="16" fillId="15" borderId="5" xfId="0" applyFont="1" applyFill="1" applyBorder="1" applyAlignment="1">
      <alignment vertical="center"/>
    </xf>
    <xf numFmtId="0" fontId="1" fillId="0" borderId="5" xfId="0" applyFont="1" applyBorder="1" applyAlignment="1">
      <alignment vertical="center"/>
    </xf>
    <xf numFmtId="0" fontId="12"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165" fontId="16" fillId="15" borderId="7" xfId="0" applyNumberFormat="1" applyFont="1" applyFill="1" applyBorder="1" applyAlignment="1">
      <alignment horizontal="center" vertical="center"/>
    </xf>
    <xf numFmtId="165" fontId="15" fillId="18" borderId="7" xfId="0" applyNumberFormat="1" applyFont="1" applyFill="1" applyBorder="1" applyAlignment="1">
      <alignment horizontal="center" vertical="center" wrapText="1"/>
    </xf>
    <xf numFmtId="16" fontId="1" fillId="0" borderId="7" xfId="0" applyNumberFormat="1" applyFont="1" applyBorder="1" applyAlignment="1">
      <alignment horizontal="center" vertical="center"/>
    </xf>
    <xf numFmtId="0" fontId="1" fillId="0" borderId="6" xfId="0" applyFont="1" applyBorder="1" applyAlignment="1">
      <alignment horizontal="center" vertical="center"/>
    </xf>
    <xf numFmtId="16" fontId="16" fillId="15" borderId="7" xfId="0" applyNumberFormat="1" applyFont="1" applyFill="1" applyBorder="1" applyAlignment="1">
      <alignment horizontal="center" vertical="center"/>
    </xf>
    <xf numFmtId="0" fontId="16" fillId="15" borderId="7" xfId="0" quotePrefix="1" applyFont="1" applyFill="1" applyBorder="1" applyAlignment="1">
      <alignment horizontal="center" vertical="center"/>
    </xf>
    <xf numFmtId="0" fontId="15" fillId="18" borderId="2" xfId="0" applyFont="1" applyFill="1" applyBorder="1" applyAlignment="1">
      <alignment horizontal="left" vertical="center" wrapText="1"/>
    </xf>
    <xf numFmtId="16" fontId="15" fillId="19" borderId="7" xfId="0" applyNumberFormat="1" applyFont="1" applyFill="1" applyBorder="1" applyAlignment="1">
      <alignment horizontal="center" vertical="center" wrapText="1"/>
    </xf>
    <xf numFmtId="165" fontId="15" fillId="19" borderId="7" xfId="0" applyNumberFormat="1" applyFont="1" applyFill="1" applyBorder="1" applyAlignment="1">
      <alignment horizontal="center" vertical="center" wrapText="1"/>
    </xf>
    <xf numFmtId="44" fontId="0" fillId="0" borderId="0" xfId="1" applyFont="1" applyAlignment="1">
      <alignment vertical="center"/>
    </xf>
    <xf numFmtId="44" fontId="16" fillId="8" borderId="7" xfId="1" applyFont="1" applyFill="1" applyBorder="1" applyAlignment="1">
      <alignment horizontal="center" vertical="center"/>
    </xf>
    <xf numFmtId="44" fontId="17" fillId="5" borderId="7" xfId="1" applyFont="1" applyFill="1" applyBorder="1" applyAlignment="1">
      <alignment horizontal="center" vertical="center" wrapText="1"/>
    </xf>
    <xf numFmtId="44" fontId="16" fillId="6" borderId="7" xfId="1" applyFont="1" applyFill="1" applyBorder="1" applyAlignment="1">
      <alignment horizontal="center" vertical="center"/>
    </xf>
    <xf numFmtId="44" fontId="16" fillId="11" borderId="7" xfId="1" applyFont="1" applyFill="1" applyBorder="1" applyAlignment="1">
      <alignment horizontal="center" vertical="center"/>
    </xf>
    <xf numFmtId="44" fontId="16" fillId="15" borderId="7" xfId="1" applyFont="1" applyFill="1" applyBorder="1" applyAlignment="1">
      <alignment horizontal="center" vertical="center"/>
    </xf>
    <xf numFmtId="44" fontId="2" fillId="0" borderId="5" xfId="1" applyFont="1" applyBorder="1" applyAlignment="1">
      <alignment horizontal="center" vertical="center"/>
    </xf>
    <xf numFmtId="44" fontId="15" fillId="18" borderId="7" xfId="1" applyFont="1" applyFill="1" applyBorder="1" applyAlignment="1">
      <alignment horizontal="center" vertical="center" wrapText="1"/>
    </xf>
    <xf numFmtId="44" fontId="1" fillId="13" borderId="7" xfId="1" applyFont="1" applyFill="1" applyBorder="1" applyAlignment="1">
      <alignment horizontal="center" vertical="center"/>
    </xf>
    <xf numFmtId="44" fontId="1" fillId="0" borderId="7" xfId="1" applyFont="1" applyBorder="1" applyAlignment="1">
      <alignment horizontal="center" vertical="center"/>
    </xf>
    <xf numFmtId="44" fontId="16" fillId="10" borderId="7" xfId="1" applyFont="1" applyFill="1" applyBorder="1" applyAlignment="1">
      <alignment horizontal="center" vertical="center" wrapText="1"/>
    </xf>
    <xf numFmtId="44" fontId="16" fillId="14" borderId="7" xfId="1" applyFont="1" applyFill="1" applyBorder="1" applyAlignment="1">
      <alignment horizontal="center" vertical="center" wrapText="1"/>
    </xf>
    <xf numFmtId="44" fontId="4" fillId="0" borderId="0" xfId="1" applyFont="1" applyBorder="1" applyAlignment="1">
      <alignment horizontal="center" vertical="center"/>
    </xf>
    <xf numFmtId="44" fontId="1" fillId="0" borderId="0" xfId="1" applyFont="1" applyAlignment="1">
      <alignment vertical="center"/>
    </xf>
    <xf numFmtId="0" fontId="7" fillId="20" borderId="7" xfId="0" applyFont="1" applyFill="1" applyBorder="1" applyAlignment="1">
      <alignment vertical="center"/>
    </xf>
    <xf numFmtId="167" fontId="0" fillId="20" borderId="7" xfId="0" applyNumberFormat="1" applyFill="1" applyBorder="1" applyAlignment="1">
      <alignment horizontal="center" vertical="center"/>
    </xf>
    <xf numFmtId="2" fontId="3" fillId="0" borderId="0" xfId="0" applyNumberFormat="1" applyFont="1" applyAlignment="1">
      <alignment horizontal="center" vertical="center"/>
    </xf>
    <xf numFmtId="2" fontId="16" fillId="8" borderId="7" xfId="0" applyNumberFormat="1" applyFont="1" applyFill="1" applyBorder="1" applyAlignment="1">
      <alignment horizontal="center" vertical="center"/>
    </xf>
    <xf numFmtId="2" fontId="16" fillId="6" borderId="7" xfId="0" applyNumberFormat="1" applyFont="1" applyFill="1" applyBorder="1" applyAlignment="1">
      <alignment horizontal="center" vertical="center"/>
    </xf>
    <xf numFmtId="2" fontId="16" fillId="11" borderId="7" xfId="0" applyNumberFormat="1" applyFont="1" applyFill="1" applyBorder="1" applyAlignment="1">
      <alignment horizontal="center" vertical="center"/>
    </xf>
    <xf numFmtId="2" fontId="4" fillId="0" borderId="13" xfId="0" applyNumberFormat="1" applyFont="1" applyBorder="1" applyAlignment="1">
      <alignment horizontal="center" vertical="center"/>
    </xf>
    <xf numFmtId="2" fontId="15" fillId="18" borderId="7" xfId="0" applyNumberFormat="1" applyFont="1" applyFill="1" applyBorder="1" applyAlignment="1">
      <alignment horizontal="center" vertical="center" wrapText="1"/>
    </xf>
    <xf numFmtId="0" fontId="1" fillId="0" borderId="7" xfId="0" applyFont="1" applyBorder="1" applyAlignment="1">
      <alignment horizontal="center" vertical="center"/>
    </xf>
    <xf numFmtId="0" fontId="17" fillId="7" borderId="7" xfId="0" applyFont="1" applyFill="1" applyBorder="1" applyAlignment="1">
      <alignment horizontal="center" vertical="center" wrapText="1"/>
    </xf>
    <xf numFmtId="0" fontId="7" fillId="13" borderId="7" xfId="0" applyFont="1" applyFill="1" applyBorder="1" applyAlignment="1">
      <alignment vertical="center"/>
    </xf>
    <xf numFmtId="44" fontId="17" fillId="7" borderId="7" xfId="1" applyFont="1" applyFill="1" applyBorder="1" applyAlignment="1">
      <alignment horizontal="center" vertical="center" wrapText="1"/>
    </xf>
    <xf numFmtId="0" fontId="1" fillId="0" borderId="17" xfId="0" applyFont="1" applyBorder="1" applyAlignment="1">
      <alignment vertical="center"/>
    </xf>
    <xf numFmtId="16" fontId="1" fillId="0" borderId="15" xfId="0" applyNumberFormat="1" applyFont="1" applyBorder="1" applyAlignment="1">
      <alignment horizontal="center" vertical="center"/>
    </xf>
    <xf numFmtId="0" fontId="1" fillId="0" borderId="12"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8" xfId="0" applyFont="1" applyBorder="1" applyAlignment="1">
      <alignment horizontal="center" vertical="center"/>
    </xf>
    <xf numFmtId="44" fontId="1" fillId="0" borderId="15" xfId="1" applyFont="1" applyBorder="1" applyAlignment="1">
      <alignment horizontal="center" vertical="center"/>
    </xf>
    <xf numFmtId="16" fontId="17" fillId="7" borderId="7" xfId="0" applyNumberFormat="1" applyFont="1" applyFill="1" applyBorder="1" applyAlignment="1">
      <alignment horizontal="center" vertical="center" wrapText="1"/>
    </xf>
    <xf numFmtId="0" fontId="9" fillId="4" borderId="7" xfId="0" applyFont="1" applyFill="1" applyBorder="1" applyAlignment="1">
      <alignment horizontal="left" vertical="center" wrapText="1"/>
    </xf>
    <xf numFmtId="164" fontId="1" fillId="13" borderId="7" xfId="0" applyNumberFormat="1" applyFont="1" applyFill="1" applyBorder="1" applyAlignment="1">
      <alignment horizontal="center" vertical="center"/>
    </xf>
    <xf numFmtId="2" fontId="1" fillId="13" borderId="7" xfId="0" applyNumberFormat="1" applyFont="1" applyFill="1" applyBorder="1" applyAlignment="1">
      <alignment horizontal="center" vertical="center"/>
    </xf>
    <xf numFmtId="0" fontId="7" fillId="3" borderId="7" xfId="0" quotePrefix="1" applyFont="1" applyFill="1" applyBorder="1" applyAlignment="1">
      <alignment horizontal="left" vertical="center" wrapText="1"/>
    </xf>
    <xf numFmtId="16" fontId="3" fillId="0" borderId="7" xfId="0" applyNumberFormat="1" applyFont="1" applyBorder="1" applyAlignment="1">
      <alignment horizontal="center" vertical="center"/>
    </xf>
    <xf numFmtId="164" fontId="3" fillId="0" borderId="7" xfId="0" applyNumberFormat="1" applyFont="1" applyBorder="1" applyAlignment="1">
      <alignment horizontal="center" vertical="center"/>
    </xf>
    <xf numFmtId="2" fontId="3" fillId="0" borderId="7" xfId="0" applyNumberFormat="1" applyFont="1" applyBorder="1" applyAlignment="1">
      <alignment horizontal="center" vertical="center"/>
    </xf>
    <xf numFmtId="2" fontId="3" fillId="13" borderId="7" xfId="0" applyNumberFormat="1" applyFont="1" applyFill="1" applyBorder="1" applyAlignment="1">
      <alignment horizontal="center" vertical="center"/>
    </xf>
    <xf numFmtId="44" fontId="3" fillId="13" borderId="7" xfId="1" applyFont="1" applyFill="1" applyBorder="1" applyAlignment="1">
      <alignment horizontal="center" vertical="center"/>
    </xf>
    <xf numFmtId="0" fontId="7" fillId="4" borderId="7" xfId="0" applyFont="1" applyFill="1" applyBorder="1" applyAlignment="1">
      <alignment horizontal="left" vertical="center" wrapText="1"/>
    </xf>
    <xf numFmtId="0" fontId="16" fillId="5" borderId="7" xfId="0" applyFont="1" applyFill="1" applyBorder="1" applyAlignment="1">
      <alignment horizontal="left" vertical="center" wrapText="1"/>
    </xf>
    <xf numFmtId="16" fontId="17" fillId="5" borderId="7" xfId="0" applyNumberFormat="1" applyFont="1" applyFill="1" applyBorder="1" applyAlignment="1">
      <alignment horizontal="center" vertical="center" wrapText="1"/>
    </xf>
    <xf numFmtId="0" fontId="17" fillId="5" borderId="7" xfId="0" applyFont="1" applyFill="1" applyBorder="1" applyAlignment="1">
      <alignment horizontal="center" vertical="center" wrapText="1"/>
    </xf>
    <xf numFmtId="2" fontId="17" fillId="5" borderId="7" xfId="0" applyNumberFormat="1" applyFont="1" applyFill="1" applyBorder="1" applyAlignment="1">
      <alignment horizontal="center" vertical="center" wrapText="1"/>
    </xf>
    <xf numFmtId="0" fontId="7" fillId="9" borderId="7" xfId="0" applyFont="1" applyFill="1" applyBorder="1" applyAlignment="1">
      <alignment horizontal="left" vertical="center" wrapText="1"/>
    </xf>
    <xf numFmtId="166" fontId="3" fillId="0" borderId="7" xfId="0" applyNumberFormat="1" applyFont="1" applyBorder="1" applyAlignment="1">
      <alignment horizontal="center" vertical="center"/>
    </xf>
    <xf numFmtId="2" fontId="2" fillId="0" borderId="7" xfId="0" applyNumberFormat="1" applyFont="1" applyBorder="1" applyAlignment="1">
      <alignment horizontal="center" vertical="center"/>
    </xf>
    <xf numFmtId="0" fontId="16" fillId="10" borderId="7" xfId="0" applyFont="1" applyFill="1" applyBorder="1" applyAlignment="1">
      <alignment horizontal="left" vertical="center" wrapText="1"/>
    </xf>
    <xf numFmtId="16" fontId="16" fillId="10" borderId="7" xfId="0" applyNumberFormat="1" applyFont="1" applyFill="1" applyBorder="1" applyAlignment="1">
      <alignment horizontal="center" vertical="center" wrapText="1"/>
    </xf>
    <xf numFmtId="0" fontId="16" fillId="10" borderId="7" xfId="0" applyFont="1" applyFill="1" applyBorder="1" applyAlignment="1">
      <alignment horizontal="center" vertical="center" wrapText="1"/>
    </xf>
    <xf numFmtId="2" fontId="16" fillId="10" borderId="7" xfId="0" applyNumberFormat="1" applyFont="1" applyFill="1" applyBorder="1" applyAlignment="1">
      <alignment horizontal="center" vertical="center" wrapText="1"/>
    </xf>
    <xf numFmtId="0" fontId="7" fillId="12" borderId="7" xfId="0" applyFont="1" applyFill="1" applyBorder="1" applyAlignment="1">
      <alignment horizontal="left" vertical="center" wrapText="1"/>
    </xf>
    <xf numFmtId="16" fontId="2" fillId="0" borderId="7" xfId="0" applyNumberFormat="1" applyFont="1" applyBorder="1" applyAlignment="1">
      <alignment horizontal="center" vertical="center"/>
    </xf>
    <xf numFmtId="166" fontId="2" fillId="0" borderId="7" xfId="0" applyNumberFormat="1" applyFont="1" applyBorder="1" applyAlignment="1">
      <alignment horizontal="center" vertical="center"/>
    </xf>
    <xf numFmtId="165" fontId="1" fillId="13" borderId="7" xfId="0" applyNumberFormat="1" applyFont="1" applyFill="1" applyBorder="1" applyAlignment="1">
      <alignment horizontal="center" vertical="center"/>
    </xf>
    <xf numFmtId="0" fontId="7" fillId="12" borderId="7" xfId="0" quotePrefix="1" applyFont="1" applyFill="1" applyBorder="1" applyAlignment="1">
      <alignment horizontal="left" vertical="center" wrapText="1"/>
    </xf>
    <xf numFmtId="0" fontId="16" fillId="14" borderId="7" xfId="0" applyFont="1" applyFill="1" applyBorder="1" applyAlignment="1">
      <alignment horizontal="left" vertical="center" wrapText="1"/>
    </xf>
    <xf numFmtId="16" fontId="16" fillId="14" borderId="7" xfId="0" applyNumberFormat="1" applyFont="1" applyFill="1" applyBorder="1" applyAlignment="1">
      <alignment horizontal="center" vertical="center" wrapText="1"/>
    </xf>
    <xf numFmtId="0" fontId="16" fillId="14" borderId="7" xfId="0" applyFont="1" applyFill="1" applyBorder="1" applyAlignment="1">
      <alignment horizontal="center" vertical="center" wrapText="1"/>
    </xf>
    <xf numFmtId="2" fontId="16" fillId="14" borderId="7" xfId="0" applyNumberFormat="1" applyFont="1" applyFill="1" applyBorder="1" applyAlignment="1">
      <alignment horizontal="center" vertical="center" wrapText="1"/>
    </xf>
    <xf numFmtId="0" fontId="7" fillId="16" borderId="7" xfId="0" applyFont="1" applyFill="1" applyBorder="1" applyAlignment="1">
      <alignment horizontal="left" vertical="center" wrapText="1"/>
    </xf>
    <xf numFmtId="0" fontId="7" fillId="17" borderId="7" xfId="0" applyFont="1" applyFill="1" applyBorder="1" applyAlignment="1">
      <alignment horizontal="left" vertical="center" wrapText="1"/>
    </xf>
    <xf numFmtId="0" fontId="16" fillId="14" borderId="7" xfId="0" applyFont="1" applyFill="1" applyBorder="1" applyAlignment="1">
      <alignment horizontal="left" vertical="center"/>
    </xf>
    <xf numFmtId="2" fontId="16" fillId="15" borderId="7" xfId="0" applyNumberFormat="1" applyFont="1" applyFill="1" applyBorder="1" applyAlignment="1">
      <alignment horizontal="center" vertical="center"/>
    </xf>
    <xf numFmtId="165" fontId="3" fillId="0" borderId="7" xfId="0" applyNumberFormat="1" applyFont="1" applyBorder="1" applyAlignment="1">
      <alignment horizontal="center" vertical="center"/>
    </xf>
    <xf numFmtId="16" fontId="17" fillId="8" borderId="7" xfId="0" applyNumberFormat="1" applyFont="1" applyFill="1" applyBorder="1" applyAlignment="1">
      <alignment horizontal="center" vertical="center" wrapText="1"/>
    </xf>
    <xf numFmtId="0" fontId="17" fillId="8" borderId="7" xfId="0" applyFont="1" applyFill="1" applyBorder="1" applyAlignment="1">
      <alignment horizontal="center" vertical="center" wrapText="1"/>
    </xf>
    <xf numFmtId="168" fontId="1" fillId="13" borderId="7" xfId="0" applyNumberFormat="1" applyFont="1" applyFill="1" applyBorder="1" applyAlignment="1">
      <alignment horizontal="center" vertical="center"/>
    </xf>
    <xf numFmtId="165" fontId="1" fillId="0" borderId="7" xfId="0" applyNumberFormat="1" applyFont="1" applyBorder="1" applyAlignment="1">
      <alignment horizontal="center" vertical="center"/>
    </xf>
    <xf numFmtId="168" fontId="3" fillId="13" borderId="7" xfId="0" applyNumberFormat="1" applyFont="1" applyFill="1" applyBorder="1" applyAlignment="1">
      <alignment horizontal="center" vertical="center"/>
    </xf>
    <xf numFmtId="165" fontId="3" fillId="13" borderId="7" xfId="0" applyNumberFormat="1" applyFont="1" applyFill="1" applyBorder="1" applyAlignment="1">
      <alignment horizontal="center" vertical="center"/>
    </xf>
    <xf numFmtId="165" fontId="2" fillId="0" borderId="7" xfId="0" applyNumberFormat="1" applyFont="1" applyBorder="1" applyAlignment="1">
      <alignment horizontal="center" vertical="center"/>
    </xf>
    <xf numFmtId="16" fontId="16" fillId="11" borderId="7" xfId="0" applyNumberFormat="1" applyFont="1" applyFill="1" applyBorder="1" applyAlignment="1">
      <alignment horizontal="center" vertical="center" wrapText="1"/>
    </xf>
    <xf numFmtId="165" fontId="2" fillId="13" borderId="7" xfId="0" applyNumberFormat="1" applyFont="1" applyFill="1" applyBorder="1" applyAlignment="1">
      <alignment horizontal="center" vertical="center"/>
    </xf>
    <xf numFmtId="44" fontId="2" fillId="13" borderId="7" xfId="1" applyFont="1" applyFill="1" applyBorder="1" applyAlignment="1">
      <alignment horizontal="center" vertical="center"/>
    </xf>
    <xf numFmtId="16" fontId="16" fillId="15" borderId="7" xfId="0" applyNumberFormat="1" applyFont="1" applyFill="1" applyBorder="1" applyAlignment="1">
      <alignment horizontal="center" vertical="center" wrapText="1"/>
    </xf>
    <xf numFmtId="0" fontId="1" fillId="20" borderId="14" xfId="0" applyFont="1" applyFill="1" applyBorder="1" applyAlignment="1">
      <alignment horizontal="center" vertical="center"/>
    </xf>
    <xf numFmtId="1" fontId="2" fillId="0" borderId="7" xfId="0" applyNumberFormat="1" applyFont="1" applyBorder="1" applyAlignment="1">
      <alignment horizontal="center" vertical="center"/>
    </xf>
    <xf numFmtId="0" fontId="7" fillId="0" borderId="0" xfId="0" applyFont="1" applyAlignment="1">
      <alignment vertical="center" wrapText="1"/>
    </xf>
    <xf numFmtId="0" fontId="7" fillId="0" borderId="0" xfId="0" applyFont="1" applyAlignment="1">
      <alignment vertical="top" wrapText="1"/>
    </xf>
    <xf numFmtId="14" fontId="0" fillId="0" borderId="0" xfId="0" applyNumberFormat="1" applyAlignment="1">
      <alignment horizontal="center" vertical="center"/>
    </xf>
    <xf numFmtId="0" fontId="2" fillId="0" borderId="7" xfId="0" applyFont="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12" fillId="0" borderId="19" xfId="0" applyFont="1" applyBorder="1" applyAlignment="1">
      <alignment horizontal="center" vertical="center"/>
    </xf>
    <xf numFmtId="0" fontId="12" fillId="20" borderId="7" xfId="0" applyFont="1" applyFill="1" applyBorder="1" applyAlignment="1">
      <alignment horizontal="center" vertical="center"/>
    </xf>
    <xf numFmtId="16" fontId="5" fillId="0" borderId="19" xfId="0" applyNumberFormat="1" applyFont="1" applyBorder="1" applyAlignment="1">
      <alignment horizontal="center" vertical="center"/>
    </xf>
    <xf numFmtId="0" fontId="2" fillId="0" borderId="5" xfId="0" applyFont="1" applyBorder="1" applyAlignment="1">
      <alignment vertical="center"/>
    </xf>
    <xf numFmtId="0" fontId="2" fillId="0" borderId="6" xfId="0" applyFont="1" applyBorder="1" applyAlignment="1">
      <alignment vertical="center"/>
    </xf>
    <xf numFmtId="0" fontId="7" fillId="2" borderId="16" xfId="0" applyFont="1" applyFill="1" applyBorder="1" applyAlignment="1">
      <alignment horizontal="center" vertical="center" wrapText="1"/>
    </xf>
    <xf numFmtId="16" fontId="1" fillId="13" borderId="7" xfId="0" applyNumberFormat="1" applyFont="1" applyFill="1" applyBorder="1" applyAlignment="1">
      <alignment horizontal="center" vertical="center"/>
    </xf>
    <xf numFmtId="16" fontId="1" fillId="13" borderId="8" xfId="0" applyNumberFormat="1" applyFont="1" applyFill="1" applyBorder="1" applyAlignment="1">
      <alignment horizontal="center" vertical="center"/>
    </xf>
    <xf numFmtId="0" fontId="1" fillId="13" borderId="9" xfId="0" applyFont="1" applyFill="1" applyBorder="1" applyAlignment="1">
      <alignment horizontal="center" vertical="center"/>
    </xf>
    <xf numFmtId="0" fontId="1" fillId="13" borderId="7" xfId="0" applyFont="1" applyFill="1" applyBorder="1" applyAlignment="1">
      <alignment horizontal="center" vertical="center"/>
    </xf>
    <xf numFmtId="0" fontId="1" fillId="20" borderId="14" xfId="0" applyFont="1" applyFill="1" applyBorder="1" applyAlignment="1">
      <alignment horizontal="center" vertical="center"/>
    </xf>
    <xf numFmtId="16" fontId="17" fillId="6" borderId="7" xfId="0" applyNumberFormat="1" applyFont="1" applyFill="1" applyBorder="1" applyAlignment="1">
      <alignment horizontal="center" vertical="center" wrapText="1"/>
    </xf>
    <xf numFmtId="16" fontId="16" fillId="15" borderId="7" xfId="0" applyNumberFormat="1" applyFont="1" applyFill="1" applyBorder="1" applyAlignment="1">
      <alignment horizontal="center" vertical="center" wrapText="1"/>
    </xf>
    <xf numFmtId="0" fontId="12" fillId="13" borderId="7" xfId="0" applyFont="1" applyFill="1" applyBorder="1" applyAlignment="1">
      <alignment horizontal="center" vertical="center"/>
    </xf>
    <xf numFmtId="16" fontId="16" fillId="11" borderId="7" xfId="0" applyNumberFormat="1" applyFont="1" applyFill="1" applyBorder="1" applyAlignment="1">
      <alignment horizontal="center" vertical="center" wrapText="1"/>
    </xf>
    <xf numFmtId="0" fontId="9" fillId="0" borderId="0" xfId="0" applyFont="1" applyAlignment="1">
      <alignment horizontal="left" vertical="center"/>
    </xf>
    <xf numFmtId="2" fontId="15" fillId="18" borderId="11" xfId="0" applyNumberFormat="1" applyFont="1" applyFill="1" applyBorder="1" applyAlignment="1">
      <alignment horizontal="center" vertical="center" wrapText="1"/>
    </xf>
  </cellXfs>
  <cellStyles count="2">
    <cellStyle name="Monétaire" xfId="1" builtinId="4"/>
    <cellStyle name="Normal" xfId="0" builtinId="0"/>
  </cellStyles>
  <dxfs count="23">
    <dxf>
      <fill>
        <patternFill>
          <bgColor theme="4" tint="0.79998168889431442"/>
        </patternFill>
      </fill>
    </dxf>
    <dxf>
      <fill>
        <patternFill>
          <bgColor theme="6" tint="0.59996337778862885"/>
        </patternFill>
      </fill>
    </dxf>
    <dxf>
      <fill>
        <patternFill>
          <bgColor rgb="FF92D050"/>
        </patternFill>
      </fill>
    </dxf>
    <dxf>
      <font>
        <b/>
        <i val="0"/>
      </font>
      <fill>
        <patternFill patternType="solid">
          <bgColor theme="5"/>
        </patternFill>
      </fill>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s>
  <tableStyles count="0" defaultTableStyle="TableStyleMedium2" defaultPivotStyle="PivotStyleLight16"/>
  <colors>
    <mruColors>
      <color rgb="FF008DF9"/>
      <color rgb="FF005493"/>
      <color rgb="FFE1A2FE"/>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rudel, Sylvie" id="{6ACAD535-E4FE-CE42-A7C0-3B8AFD6E4515}" userId="S::trudel.s@uqam.ca::2f8a4b8b-8962-4b9a-abd7-1a409649b3c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12FB0F-C40A-B748-8030-98D340CFAB34}" name="Tableau2" displayName="Tableau2" ref="A4:G10" totalsRowShown="0" dataDxfId="22">
  <autoFilter ref="A4:G10" xr:uid="{8AE4CE81-0313-2046-8C9D-FC8A5BDAF35E}"/>
  <tableColumns count="7">
    <tableColumn id="1" xr3:uid="{36580D9E-E44F-E144-9187-9D6816E7AD65}" name="No." dataDxfId="21"/>
    <tableColumn id="2" xr3:uid="{EF559DC7-F47B-9848-8130-B462D7345CF6}" name="Titre court" dataDxfId="20"/>
    <tableColumn id="3" xr3:uid="{82194528-C6CF-814C-9068-B4CEE7AB8C8E}" name="Description" dataDxfId="19"/>
    <tableColumn id="4" xr3:uid="{FD6B68BF-B7A7-6B4C-89C4-B008807F3FC2}" name="Date de création" dataDxfId="18"/>
    <tableColumn id="5" xr3:uid="{9BF3BF16-17B1-F146-97D3-9D22567C832F}" name="Affecté à (initiales)" dataDxfId="17"/>
    <tableColumn id="6" xr3:uid="{7AF9C5EC-5B6E-5C43-B14B-1BBD1D028344}" name="Statut" dataDxfId="16"/>
    <tableColumn id="7" xr3:uid="{A53E42DA-438D-C749-AC68-3D736120C878}" name="Solution envisagée ou appliquée" dataDxfId="15"/>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EC000B-D60C-D54E-89A3-4DAFB6D317CF}" name="Tableau3" displayName="Tableau3" ref="A4:J9" totalsRowShown="0" dataDxfId="14">
  <autoFilter ref="A4:J9" xr:uid="{E1E6DC87-7A9F-264E-BA03-CD93728E459B}"/>
  <tableColumns count="10">
    <tableColumn id="1" xr3:uid="{700F170B-9E35-454D-B601-2C8F61AC472A}" name="No." dataDxfId="13"/>
    <tableColumn id="2" xr3:uid="{69AD1862-3369-2F48-9B47-23217AD6E1A7}" name="Titre court" dataDxfId="12"/>
    <tableColumn id="3" xr3:uid="{1204722B-3D6B-0843-9A2E-7ED16DAED71A}" name="Description du risque" dataDxfId="11"/>
    <tableColumn id="4" xr3:uid="{6CE70BC6-06C1-D24D-98D7-4A3E45D6488D}" name="Probabilité d'occurrence" dataDxfId="10"/>
    <tableColumn id="5" xr3:uid="{C1803549-A0D1-3B45-A312-78E45EC1161F}" name="Niveau d'impact" dataDxfId="9"/>
    <tableColumn id="6" xr3:uid="{AB57BB6B-52E7-7147-B89C-61E7504410DB}" name="Date de création" dataDxfId="8"/>
    <tableColumn id="7" xr3:uid="{4A075D44-5451-5A41-8EB6-CFDC70386649}" name="Affecté à (initiales)" dataDxfId="7"/>
    <tableColumn id="8" xr3:uid="{32D938AC-3C43-104A-96A5-6759770A9983}" name="Statut" dataDxfId="6"/>
    <tableColumn id="9" xr3:uid="{9C3D641B-166E-7A4F-8FEA-A4067A23B751}" name="Plan(s) de mitigation" dataDxfId="5"/>
    <tableColumn id="10" xr3:uid="{43F9D95D-A1C9-D540-AD50-99C65F9EF0BB}" name="Plan(s) de contingence" dataDxfId="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 dT="2021-01-30T21:09:34.59" personId="{6ACAD535-E4FE-CE42-A7C0-3B8AFD6E4515}" id="{74DEE7C0-6149-E84E-B673-7185E2E57814}" done="1">
    <text>Remplacer ces initiales par celles des membres de l’équipe. Supprimer les colonnes superflues (ex, si l’équipe n’a que 4 membres).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1042"/>
  <sheetViews>
    <sheetView tabSelected="1" zoomScale="85" zoomScaleNormal="85" workbookViewId="0">
      <pane xSplit="1" ySplit="4" topLeftCell="B35" activePane="bottomRight" state="frozen"/>
      <selection pane="topRight" activeCell="B1" sqref="B1"/>
      <selection pane="bottomLeft" activeCell="A4" sqref="A4"/>
      <selection pane="bottomRight" activeCell="G59" sqref="G59"/>
    </sheetView>
  </sheetViews>
  <sheetFormatPr baseColWidth="10" defaultColWidth="14.42578125" defaultRowHeight="15.75" customHeight="1" outlineLevelRow="2" x14ac:dyDescent="0.2"/>
  <cols>
    <col min="1" max="1" width="43.7109375" style="2" customWidth="1"/>
    <col min="2" max="2" width="12.85546875" style="16" customWidth="1"/>
    <col min="3" max="3" width="11.42578125" style="16" customWidth="1"/>
    <col min="4" max="4" width="11.42578125" style="3" customWidth="1"/>
    <col min="5" max="10" width="9.42578125" style="2" customWidth="1"/>
    <col min="11" max="11" width="10.7109375" style="2" bestFit="1" customWidth="1"/>
    <col min="12" max="12" width="17" style="66" customWidth="1"/>
    <col min="13" max="13" width="2.42578125" style="2" customWidth="1"/>
    <col min="14" max="14" width="10.140625" style="16" customWidth="1"/>
    <col min="15" max="15" width="16.85546875" style="2" customWidth="1"/>
    <col min="16" max="22" width="10.42578125" style="2" customWidth="1"/>
    <col min="23" max="23" width="14.42578125" style="2" customWidth="1"/>
    <col min="24" max="24" width="7.28515625" style="2" customWidth="1"/>
    <col min="25" max="25" width="13.7109375" style="2" customWidth="1"/>
    <col min="26" max="26" width="13.28515625" style="2" bestFit="1" customWidth="1"/>
    <col min="27" max="27" width="14.5703125" style="2" customWidth="1"/>
    <col min="28" max="28" width="19.140625" style="66" customWidth="1"/>
    <col min="29" max="29" width="15.5703125" style="66" customWidth="1"/>
    <col min="30" max="30" width="29.85546875" style="2" customWidth="1"/>
    <col min="31" max="16384" width="14.42578125" style="2"/>
  </cols>
  <sheetData>
    <row r="1" spans="1:44" ht="21.75" customHeight="1" x14ac:dyDescent="0.2">
      <c r="A1" s="1" t="s">
        <v>12</v>
      </c>
      <c r="B1" s="156" t="s">
        <v>86</v>
      </c>
      <c r="C1" s="156"/>
      <c r="D1" s="156"/>
      <c r="E1" s="156"/>
      <c r="F1" s="156"/>
      <c r="G1" s="156"/>
      <c r="H1" s="156"/>
      <c r="I1" s="156"/>
      <c r="J1" s="156"/>
      <c r="K1" s="156"/>
      <c r="L1" s="156"/>
      <c r="M1" s="11"/>
      <c r="N1" s="158" t="s">
        <v>86</v>
      </c>
      <c r="O1" s="158"/>
      <c r="P1" s="158"/>
      <c r="Q1" s="158"/>
      <c r="R1" s="158"/>
      <c r="S1" s="158"/>
      <c r="T1" s="158"/>
      <c r="U1" s="158"/>
      <c r="V1" s="158"/>
      <c r="W1" s="158"/>
      <c r="X1" s="158"/>
      <c r="Y1" s="158"/>
      <c r="Z1" s="158"/>
      <c r="AA1" s="158"/>
      <c r="AB1" s="158"/>
      <c r="AC1" s="158"/>
      <c r="AD1" s="158"/>
    </row>
    <row r="2" spans="1:44" s="11" customFormat="1" ht="21.75" customHeight="1" x14ac:dyDescent="0.2">
      <c r="B2" s="169" t="s">
        <v>0</v>
      </c>
      <c r="C2" s="169"/>
      <c r="D2" s="169"/>
      <c r="E2" s="169"/>
      <c r="F2" s="169"/>
      <c r="G2" s="169"/>
      <c r="H2" s="169"/>
      <c r="I2" s="169"/>
      <c r="J2" s="169"/>
      <c r="K2" s="169"/>
      <c r="L2" s="169"/>
      <c r="M2" s="54"/>
      <c r="N2" s="157" t="s">
        <v>1</v>
      </c>
      <c r="O2" s="157"/>
      <c r="P2" s="157"/>
      <c r="Q2" s="157"/>
      <c r="R2" s="157"/>
      <c r="S2" s="157"/>
      <c r="T2" s="157"/>
      <c r="U2" s="157"/>
      <c r="V2" s="157"/>
      <c r="W2" s="157"/>
      <c r="X2" s="157"/>
      <c r="Y2" s="157"/>
      <c r="Z2" s="157"/>
      <c r="AA2" s="157"/>
      <c r="AB2" s="157"/>
      <c r="AC2" s="157"/>
      <c r="AD2" s="157"/>
    </row>
    <row r="3" spans="1:44" ht="21.75" customHeight="1" x14ac:dyDescent="0.2">
      <c r="B3" s="162" t="s">
        <v>17</v>
      </c>
      <c r="C3" s="163"/>
      <c r="D3" s="22" t="s">
        <v>19</v>
      </c>
      <c r="E3" s="164" t="s">
        <v>18</v>
      </c>
      <c r="F3" s="165"/>
      <c r="G3" s="165"/>
      <c r="H3" s="165"/>
      <c r="I3" s="165"/>
      <c r="J3" s="165"/>
      <c r="K3" s="165"/>
      <c r="L3" s="74" t="s">
        <v>39</v>
      </c>
      <c r="M3" s="12"/>
      <c r="N3" s="166" t="s">
        <v>17</v>
      </c>
      <c r="O3" s="166"/>
      <c r="P3" s="146" t="s">
        <v>19</v>
      </c>
      <c r="Q3" s="166" t="s">
        <v>18</v>
      </c>
      <c r="R3" s="166"/>
      <c r="S3" s="166"/>
      <c r="T3" s="166"/>
      <c r="U3" s="166"/>
      <c r="V3" s="166"/>
      <c r="W3" s="166"/>
      <c r="X3" s="166"/>
      <c r="Y3" s="166"/>
      <c r="Z3" s="166"/>
      <c r="AA3" s="166"/>
      <c r="AB3" s="166" t="s">
        <v>43</v>
      </c>
      <c r="AC3" s="166"/>
      <c r="AD3" s="146" t="s">
        <v>56</v>
      </c>
    </row>
    <row r="4" spans="1:44" s="20" customFormat="1" ht="21.75" customHeight="1" x14ac:dyDescent="0.2">
      <c r="A4" s="92" t="s">
        <v>45</v>
      </c>
      <c r="B4" s="93" t="s">
        <v>2</v>
      </c>
      <c r="C4" s="93" t="s">
        <v>3</v>
      </c>
      <c r="D4" s="94" t="s">
        <v>72</v>
      </c>
      <c r="E4" s="95" t="s">
        <v>13</v>
      </c>
      <c r="F4" s="96" t="s">
        <v>73</v>
      </c>
      <c r="G4" s="96" t="s">
        <v>74</v>
      </c>
      <c r="H4" s="96" t="s">
        <v>75</v>
      </c>
      <c r="I4" s="96" t="s">
        <v>77</v>
      </c>
      <c r="J4" s="96" t="s">
        <v>76</v>
      </c>
      <c r="K4" s="97" t="s">
        <v>46</v>
      </c>
      <c r="L4" s="98" t="s">
        <v>41</v>
      </c>
      <c r="M4" s="12"/>
      <c r="N4" s="59" t="s">
        <v>3</v>
      </c>
      <c r="O4" s="88" t="s">
        <v>23</v>
      </c>
      <c r="P4" s="88" t="s">
        <v>72</v>
      </c>
      <c r="Q4" s="88" t="s">
        <v>13</v>
      </c>
      <c r="R4" s="88" t="s">
        <v>73</v>
      </c>
      <c r="S4" s="88" t="s">
        <v>74</v>
      </c>
      <c r="T4" s="88" t="s">
        <v>75</v>
      </c>
      <c r="U4" s="88" t="s">
        <v>77</v>
      </c>
      <c r="V4" s="88" t="s">
        <v>76</v>
      </c>
      <c r="W4" s="88" t="s">
        <v>48</v>
      </c>
      <c r="X4" s="88" t="s">
        <v>49</v>
      </c>
      <c r="Y4" s="88" t="s">
        <v>4</v>
      </c>
      <c r="Z4" s="88" t="s">
        <v>38</v>
      </c>
      <c r="AA4" s="88" t="s">
        <v>42</v>
      </c>
      <c r="AB4" s="75" t="s">
        <v>41</v>
      </c>
      <c r="AC4" s="75" t="s">
        <v>44</v>
      </c>
      <c r="AD4" s="60" t="s">
        <v>16</v>
      </c>
    </row>
    <row r="5" spans="1:44" s="31" customFormat="1" ht="21.75" customHeight="1" x14ac:dyDescent="0.2">
      <c r="A5" s="32" t="s">
        <v>14</v>
      </c>
      <c r="B5" s="99"/>
      <c r="C5" s="99"/>
      <c r="D5" s="89"/>
      <c r="E5" s="89"/>
      <c r="F5" s="89"/>
      <c r="G5" s="89"/>
      <c r="H5" s="89"/>
      <c r="I5" s="89"/>
      <c r="J5" s="89"/>
      <c r="K5" s="89"/>
      <c r="L5" s="91"/>
      <c r="M5" s="29"/>
      <c r="N5" s="135"/>
      <c r="O5" s="136"/>
      <c r="P5" s="136"/>
      <c r="Q5" s="89"/>
      <c r="R5" s="89"/>
      <c r="S5" s="89"/>
      <c r="T5" s="89"/>
      <c r="U5" s="89"/>
      <c r="V5" s="89"/>
      <c r="W5" s="89"/>
      <c r="X5" s="89"/>
      <c r="Y5" s="89"/>
      <c r="Z5" s="89"/>
      <c r="AA5" s="89"/>
      <c r="AB5" s="91"/>
      <c r="AC5" s="91"/>
      <c r="AD5" s="30"/>
    </row>
    <row r="6" spans="1:44" s="20" customFormat="1" ht="21.75" customHeight="1" outlineLevel="1" x14ac:dyDescent="0.2">
      <c r="A6" s="100" t="s">
        <v>5</v>
      </c>
      <c r="B6" s="21">
        <f>MIN(B7:B9)</f>
        <v>45309</v>
      </c>
      <c r="C6" s="21">
        <f>MAX(C7:C9)</f>
        <v>45326</v>
      </c>
      <c r="D6" s="101" t="s">
        <v>24</v>
      </c>
      <c r="E6" s="102">
        <f t="shared" ref="E6:AA6" si="0">SUM(E7:E9)</f>
        <v>11</v>
      </c>
      <c r="F6" s="102">
        <f t="shared" si="0"/>
        <v>11</v>
      </c>
      <c r="G6" s="102">
        <f t="shared" si="0"/>
        <v>11</v>
      </c>
      <c r="H6" s="102">
        <f t="shared" si="0"/>
        <v>11</v>
      </c>
      <c r="I6" s="102">
        <f t="shared" si="0"/>
        <v>11</v>
      </c>
      <c r="J6" s="102">
        <f t="shared" si="0"/>
        <v>8</v>
      </c>
      <c r="K6" s="107">
        <f t="shared" ref="K6:K11" si="1">SUM(E6:J6)</f>
        <v>63</v>
      </c>
      <c r="L6" s="74">
        <f>tarif*K6</f>
        <v>7560</v>
      </c>
      <c r="M6" s="13"/>
      <c r="N6" s="21">
        <v>45326</v>
      </c>
      <c r="O6" s="137">
        <f>O7+O9</f>
        <v>-5</v>
      </c>
      <c r="P6" s="101" t="s">
        <v>24</v>
      </c>
      <c r="Q6" s="124">
        <f t="shared" si="0"/>
        <v>7</v>
      </c>
      <c r="R6" s="124">
        <f t="shared" si="0"/>
        <v>8</v>
      </c>
      <c r="S6" s="124">
        <f t="shared" si="0"/>
        <v>7</v>
      </c>
      <c r="T6" s="124">
        <f t="shared" si="0"/>
        <v>7</v>
      </c>
      <c r="U6" s="124">
        <f t="shared" ref="U6" si="2">SUM(U7:U9)</f>
        <v>9</v>
      </c>
      <c r="V6" s="124">
        <f t="shared" si="0"/>
        <v>7</v>
      </c>
      <c r="W6" s="124">
        <f t="shared" si="0"/>
        <v>45</v>
      </c>
      <c r="X6" s="124">
        <f t="shared" si="0"/>
        <v>0</v>
      </c>
      <c r="Y6" s="124">
        <f t="shared" si="0"/>
        <v>45</v>
      </c>
      <c r="Z6" s="138" t="s">
        <v>54</v>
      </c>
      <c r="AA6" s="124">
        <f t="shared" si="0"/>
        <v>-18</v>
      </c>
      <c r="AB6" s="74">
        <f t="shared" ref="AB6:AB11" si="3">tarif*Y6</f>
        <v>5400</v>
      </c>
      <c r="AC6" s="74">
        <f t="shared" ref="AC6:AC12" si="4">AB6-L6</f>
        <v>-2160</v>
      </c>
      <c r="AD6" s="159"/>
    </row>
    <row r="7" spans="1:44" s="19" customFormat="1" ht="21.75" customHeight="1" outlineLevel="2" x14ac:dyDescent="0.2">
      <c r="A7" s="103" t="s">
        <v>55</v>
      </c>
      <c r="B7" s="104">
        <v>45309</v>
      </c>
      <c r="C7" s="104">
        <v>45326</v>
      </c>
      <c r="D7" s="105" t="s">
        <v>24</v>
      </c>
      <c r="E7" s="106">
        <v>5</v>
      </c>
      <c r="F7" s="106">
        <v>5</v>
      </c>
      <c r="G7" s="106">
        <v>5</v>
      </c>
      <c r="H7" s="106">
        <v>5</v>
      </c>
      <c r="I7" s="106">
        <v>5</v>
      </c>
      <c r="J7" s="106">
        <v>5</v>
      </c>
      <c r="K7" s="107">
        <f t="shared" si="1"/>
        <v>30</v>
      </c>
      <c r="L7" s="108">
        <f t="shared" ref="L7:L12" si="5">tarif*K7</f>
        <v>3600</v>
      </c>
      <c r="M7" s="13"/>
      <c r="N7" s="59">
        <v>45324</v>
      </c>
      <c r="O7" s="139">
        <f t="shared" ref="O7:O12" si="6">N7-C7</f>
        <v>-2</v>
      </c>
      <c r="P7" s="105" t="s">
        <v>24</v>
      </c>
      <c r="Q7" s="134">
        <v>4</v>
      </c>
      <c r="R7" s="134">
        <v>4</v>
      </c>
      <c r="S7" s="134">
        <v>4</v>
      </c>
      <c r="T7" s="134">
        <v>4</v>
      </c>
      <c r="U7" s="134">
        <v>4</v>
      </c>
      <c r="V7" s="134">
        <v>4</v>
      </c>
      <c r="W7" s="140">
        <f>SUM(Q7:V7)</f>
        <v>24</v>
      </c>
      <c r="X7" s="134">
        <v>0</v>
      </c>
      <c r="Y7" s="140">
        <f>W7+X7</f>
        <v>24</v>
      </c>
      <c r="Z7" s="134" t="s">
        <v>54</v>
      </c>
      <c r="AA7" s="140">
        <f>(W7-K7)</f>
        <v>-6</v>
      </c>
      <c r="AB7" s="108">
        <f t="shared" si="3"/>
        <v>2880</v>
      </c>
      <c r="AC7" s="108">
        <f t="shared" si="4"/>
        <v>-720</v>
      </c>
      <c r="AD7" s="159"/>
    </row>
    <row r="8" spans="1:44" s="19" customFormat="1" ht="21.75" customHeight="1" outlineLevel="2" x14ac:dyDescent="0.2">
      <c r="A8" s="103" t="s">
        <v>6</v>
      </c>
      <c r="B8" s="104">
        <v>45309</v>
      </c>
      <c r="C8" s="104">
        <v>45326</v>
      </c>
      <c r="D8" s="105" t="s">
        <v>24</v>
      </c>
      <c r="E8" s="106">
        <v>3</v>
      </c>
      <c r="F8" s="106">
        <v>3</v>
      </c>
      <c r="G8" s="106">
        <v>3</v>
      </c>
      <c r="H8" s="106">
        <v>3</v>
      </c>
      <c r="I8" s="106">
        <v>3</v>
      </c>
      <c r="J8" s="106">
        <v>0</v>
      </c>
      <c r="K8" s="107">
        <f t="shared" ref="K8" si="7">SUM(E8:J8)</f>
        <v>15</v>
      </c>
      <c r="L8" s="108">
        <f t="shared" si="5"/>
        <v>1800</v>
      </c>
      <c r="M8" s="13"/>
      <c r="N8" s="59">
        <v>45316</v>
      </c>
      <c r="O8" s="139">
        <f t="shared" si="6"/>
        <v>-10</v>
      </c>
      <c r="P8" s="105" t="s">
        <v>24</v>
      </c>
      <c r="Q8" s="134">
        <v>1</v>
      </c>
      <c r="R8" s="134">
        <v>2</v>
      </c>
      <c r="S8" s="134">
        <v>1</v>
      </c>
      <c r="T8" s="134">
        <v>1</v>
      </c>
      <c r="U8" s="134">
        <v>3</v>
      </c>
      <c r="V8" s="134">
        <v>1</v>
      </c>
      <c r="W8" s="140">
        <f>SUM(Q8:V8)</f>
        <v>9</v>
      </c>
      <c r="X8" s="134">
        <v>0</v>
      </c>
      <c r="Y8" s="140">
        <f>W8+X8</f>
        <v>9</v>
      </c>
      <c r="Z8" s="134" t="s">
        <v>54</v>
      </c>
      <c r="AA8" s="140">
        <f>(W8-K8)</f>
        <v>-6</v>
      </c>
      <c r="AB8" s="108">
        <f t="shared" si="3"/>
        <v>1080</v>
      </c>
      <c r="AC8" s="108">
        <f t="shared" si="4"/>
        <v>-720</v>
      </c>
      <c r="AD8" s="159"/>
    </row>
    <row r="9" spans="1:44" s="19" customFormat="1" ht="21.75" customHeight="1" outlineLevel="2" x14ac:dyDescent="0.2">
      <c r="A9" s="103" t="s">
        <v>15</v>
      </c>
      <c r="B9" s="104">
        <v>45309</v>
      </c>
      <c r="C9" s="104">
        <v>45326</v>
      </c>
      <c r="D9" s="105" t="s">
        <v>24</v>
      </c>
      <c r="E9" s="106">
        <v>3</v>
      </c>
      <c r="F9" s="106">
        <v>3</v>
      </c>
      <c r="G9" s="106">
        <v>3</v>
      </c>
      <c r="H9" s="106">
        <v>3</v>
      </c>
      <c r="I9" s="106">
        <v>3</v>
      </c>
      <c r="J9" s="106">
        <v>3</v>
      </c>
      <c r="K9" s="107">
        <f t="shared" si="1"/>
        <v>18</v>
      </c>
      <c r="L9" s="108">
        <f t="shared" si="5"/>
        <v>2160</v>
      </c>
      <c r="M9" s="13"/>
      <c r="N9" s="59">
        <v>45323</v>
      </c>
      <c r="O9" s="139">
        <f t="shared" si="6"/>
        <v>-3</v>
      </c>
      <c r="P9" s="105" t="s">
        <v>24</v>
      </c>
      <c r="Q9" s="134">
        <v>2</v>
      </c>
      <c r="R9" s="134">
        <v>2</v>
      </c>
      <c r="S9" s="134">
        <v>2</v>
      </c>
      <c r="T9" s="134">
        <v>2</v>
      </c>
      <c r="U9" s="134">
        <v>2</v>
      </c>
      <c r="V9" s="134">
        <v>2</v>
      </c>
      <c r="W9" s="140">
        <f>SUM(Q9:V9)</f>
        <v>12</v>
      </c>
      <c r="X9" s="134">
        <v>0</v>
      </c>
      <c r="Y9" s="140">
        <f>W9+X9</f>
        <v>12</v>
      </c>
      <c r="Z9" s="134" t="s">
        <v>54</v>
      </c>
      <c r="AA9" s="140">
        <f>(W9-K9)</f>
        <v>-6</v>
      </c>
      <c r="AB9" s="108">
        <f t="shared" si="3"/>
        <v>1440</v>
      </c>
      <c r="AC9" s="108">
        <f t="shared" si="4"/>
        <v>-720</v>
      </c>
      <c r="AD9" s="159"/>
    </row>
    <row r="10" spans="1:44" s="19" customFormat="1" ht="21.75" customHeight="1" outlineLevel="2" x14ac:dyDescent="0.2">
      <c r="A10" s="109" t="s">
        <v>7</v>
      </c>
      <c r="B10" s="104">
        <v>45308</v>
      </c>
      <c r="C10" s="104">
        <v>45308</v>
      </c>
      <c r="D10" s="105" t="s">
        <v>24</v>
      </c>
      <c r="E10" s="106">
        <v>1</v>
      </c>
      <c r="F10" s="106">
        <v>1</v>
      </c>
      <c r="G10" s="106">
        <v>1</v>
      </c>
      <c r="H10" s="106">
        <v>1</v>
      </c>
      <c r="I10" s="106">
        <v>1</v>
      </c>
      <c r="J10" s="106">
        <v>1</v>
      </c>
      <c r="K10" s="107">
        <f t="shared" si="1"/>
        <v>6</v>
      </c>
      <c r="L10" s="108">
        <f t="shared" si="5"/>
        <v>720</v>
      </c>
      <c r="M10" s="13"/>
      <c r="N10" s="59">
        <v>45308</v>
      </c>
      <c r="O10" s="139">
        <f t="shared" si="6"/>
        <v>0</v>
      </c>
      <c r="P10" s="105" t="s">
        <v>24</v>
      </c>
      <c r="Q10" s="134">
        <v>1</v>
      </c>
      <c r="R10" s="134">
        <v>1</v>
      </c>
      <c r="S10" s="134">
        <v>1</v>
      </c>
      <c r="T10" s="134">
        <v>1</v>
      </c>
      <c r="U10" s="134">
        <v>1</v>
      </c>
      <c r="V10" s="134">
        <v>1</v>
      </c>
      <c r="W10" s="140">
        <f>SUM(Q10:V10)</f>
        <v>6</v>
      </c>
      <c r="X10" s="134">
        <v>0</v>
      </c>
      <c r="Y10" s="140">
        <f>W10+X10</f>
        <v>6</v>
      </c>
      <c r="Z10" s="134" t="s">
        <v>54</v>
      </c>
      <c r="AA10" s="140">
        <f>(W10-K10)</f>
        <v>0</v>
      </c>
      <c r="AB10" s="108">
        <f t="shared" si="3"/>
        <v>720</v>
      </c>
      <c r="AC10" s="108">
        <f t="shared" si="4"/>
        <v>0</v>
      </c>
      <c r="AD10" s="159"/>
    </row>
    <row r="11" spans="1:44" s="19" customFormat="1" ht="21.75" customHeight="1" outlineLevel="1" x14ac:dyDescent="0.2">
      <c r="A11" s="109" t="s">
        <v>7</v>
      </c>
      <c r="B11" s="104">
        <v>45326</v>
      </c>
      <c r="C11" s="104">
        <v>45326</v>
      </c>
      <c r="D11" s="105" t="s">
        <v>24</v>
      </c>
      <c r="E11" s="106">
        <v>1</v>
      </c>
      <c r="F11" s="106">
        <v>1</v>
      </c>
      <c r="G11" s="106">
        <v>1</v>
      </c>
      <c r="H11" s="106">
        <v>1</v>
      </c>
      <c r="I11" s="106">
        <v>1</v>
      </c>
      <c r="J11" s="106">
        <v>1</v>
      </c>
      <c r="K11" s="107">
        <f t="shared" si="1"/>
        <v>6</v>
      </c>
      <c r="L11" s="108">
        <f t="shared" si="5"/>
        <v>720</v>
      </c>
      <c r="M11" s="13"/>
      <c r="N11" s="59">
        <v>45326</v>
      </c>
      <c r="O11" s="139">
        <f t="shared" si="6"/>
        <v>0</v>
      </c>
      <c r="P11" s="105" t="s">
        <v>24</v>
      </c>
      <c r="Q11" s="134">
        <v>1</v>
      </c>
      <c r="R11" s="134">
        <v>1</v>
      </c>
      <c r="S11" s="134">
        <v>1</v>
      </c>
      <c r="T11" s="134">
        <v>1</v>
      </c>
      <c r="U11" s="134">
        <v>1</v>
      </c>
      <c r="V11" s="134">
        <v>1</v>
      </c>
      <c r="W11" s="140">
        <f>SUM(Q11:V11)</f>
        <v>6</v>
      </c>
      <c r="X11" s="134">
        <v>0</v>
      </c>
      <c r="Y11" s="140">
        <f>W11+X11</f>
        <v>6</v>
      </c>
      <c r="Z11" s="134" t="s">
        <v>54</v>
      </c>
      <c r="AA11" s="140">
        <f>(W11-K11)</f>
        <v>0</v>
      </c>
      <c r="AB11" s="108">
        <f t="shared" si="3"/>
        <v>720</v>
      </c>
      <c r="AC11" s="108">
        <f t="shared" si="4"/>
        <v>0</v>
      </c>
      <c r="AD11" s="159"/>
    </row>
    <row r="12" spans="1:44" s="38" customFormat="1" ht="21.75" customHeight="1" x14ac:dyDescent="0.2">
      <c r="A12" s="32" t="s">
        <v>20</v>
      </c>
      <c r="B12" s="33">
        <f>MIN(B6:B11)</f>
        <v>45308</v>
      </c>
      <c r="C12" s="33">
        <f>MAX(C6:C11)</f>
        <v>45326</v>
      </c>
      <c r="D12" s="34" t="s">
        <v>25</v>
      </c>
      <c r="E12" s="83">
        <f t="shared" ref="E12:K12" si="8">E6+E11</f>
        <v>12</v>
      </c>
      <c r="F12" s="83">
        <f t="shared" si="8"/>
        <v>12</v>
      </c>
      <c r="G12" s="83">
        <f t="shared" si="8"/>
        <v>12</v>
      </c>
      <c r="H12" s="83">
        <f t="shared" si="8"/>
        <v>12</v>
      </c>
      <c r="I12" s="83">
        <f t="shared" si="8"/>
        <v>12</v>
      </c>
      <c r="J12" s="83">
        <f t="shared" si="8"/>
        <v>9</v>
      </c>
      <c r="K12" s="83">
        <f t="shared" si="8"/>
        <v>69</v>
      </c>
      <c r="L12" s="67">
        <f t="shared" si="5"/>
        <v>8280</v>
      </c>
      <c r="M12" s="36"/>
      <c r="N12" s="33">
        <f>MAX(N6:N11)</f>
        <v>45326</v>
      </c>
      <c r="O12" s="35">
        <f t="shared" si="6"/>
        <v>0</v>
      </c>
      <c r="P12" s="34" t="s">
        <v>25</v>
      </c>
      <c r="Q12" s="35">
        <f t="shared" ref="Q12:W12" si="9">Q6+Q11</f>
        <v>8</v>
      </c>
      <c r="R12" s="35">
        <f t="shared" si="9"/>
        <v>9</v>
      </c>
      <c r="S12" s="35">
        <f t="shared" si="9"/>
        <v>8</v>
      </c>
      <c r="T12" s="35">
        <f t="shared" si="9"/>
        <v>8</v>
      </c>
      <c r="U12" s="35">
        <f t="shared" ref="U12" si="10">U6+U11</f>
        <v>10</v>
      </c>
      <c r="V12" s="35">
        <f t="shared" si="9"/>
        <v>8</v>
      </c>
      <c r="W12" s="35">
        <f t="shared" si="9"/>
        <v>51</v>
      </c>
      <c r="X12" s="35">
        <f t="shared" ref="X12:Y12" si="11">X6+X11</f>
        <v>0</v>
      </c>
      <c r="Y12" s="35">
        <f t="shared" si="11"/>
        <v>51</v>
      </c>
      <c r="Z12" s="35"/>
      <c r="AA12" s="35">
        <f>AA6+AA11</f>
        <v>-18</v>
      </c>
      <c r="AB12" s="67">
        <f>tarif*W12</f>
        <v>6120</v>
      </c>
      <c r="AC12" s="67">
        <f t="shared" si="4"/>
        <v>-2160</v>
      </c>
      <c r="AD12" s="160"/>
      <c r="AE12" s="37"/>
      <c r="AF12" s="37"/>
      <c r="AG12" s="37"/>
      <c r="AH12" s="37"/>
      <c r="AI12" s="37"/>
      <c r="AJ12" s="37"/>
      <c r="AK12" s="37"/>
      <c r="AL12" s="37"/>
      <c r="AM12" s="37"/>
      <c r="AN12" s="37"/>
      <c r="AO12" s="37"/>
      <c r="AP12" s="37"/>
      <c r="AQ12" s="37"/>
      <c r="AR12" s="37"/>
    </row>
    <row r="13" spans="1:44" s="31" customFormat="1" ht="21.75" customHeight="1" x14ac:dyDescent="0.2">
      <c r="A13" s="110" t="s">
        <v>21</v>
      </c>
      <c r="B13" s="111"/>
      <c r="C13" s="111"/>
      <c r="D13" s="112"/>
      <c r="E13" s="113"/>
      <c r="F13" s="113"/>
      <c r="G13" s="113"/>
      <c r="H13" s="113"/>
      <c r="I13" s="113"/>
      <c r="J13" s="113"/>
      <c r="K13" s="113"/>
      <c r="L13" s="68"/>
      <c r="M13" s="29"/>
      <c r="N13" s="167"/>
      <c r="O13" s="167"/>
      <c r="P13" s="112"/>
      <c r="Q13" s="112"/>
      <c r="R13" s="112"/>
      <c r="S13" s="112"/>
      <c r="T13" s="112"/>
      <c r="U13" s="112"/>
      <c r="V13" s="112"/>
      <c r="W13" s="112"/>
      <c r="X13" s="112"/>
      <c r="Y13" s="112"/>
      <c r="Z13" s="112"/>
      <c r="AA13" s="112"/>
      <c r="AB13" s="68"/>
      <c r="AC13" s="68"/>
      <c r="AD13" s="39"/>
    </row>
    <row r="14" spans="1:44" s="19" customFormat="1" ht="21.75" customHeight="1" outlineLevel="1" x14ac:dyDescent="0.2">
      <c r="A14" s="114" t="s">
        <v>8</v>
      </c>
      <c r="B14" s="104">
        <v>45340</v>
      </c>
      <c r="C14" s="104">
        <v>45353</v>
      </c>
      <c r="D14" s="115" t="s">
        <v>24</v>
      </c>
      <c r="E14" s="106">
        <v>3</v>
      </c>
      <c r="F14" s="106">
        <v>0</v>
      </c>
      <c r="G14" s="106">
        <v>0</v>
      </c>
      <c r="H14" s="106">
        <v>0</v>
      </c>
      <c r="I14" s="106">
        <v>0</v>
      </c>
      <c r="J14" s="116">
        <v>0</v>
      </c>
      <c r="K14" s="107">
        <f t="shared" ref="K14:K19" si="12">SUM(E14:J14)</f>
        <v>3</v>
      </c>
      <c r="L14" s="108">
        <f t="shared" ref="L14:L20" si="13">tarif*K14</f>
        <v>360</v>
      </c>
      <c r="M14" s="9"/>
      <c r="N14" s="104">
        <v>45352</v>
      </c>
      <c r="O14" s="139">
        <f t="shared" ref="O14:O19" si="14">N14-C14</f>
        <v>-1</v>
      </c>
      <c r="P14" s="115" t="s">
        <v>24</v>
      </c>
      <c r="Q14" s="134">
        <v>3</v>
      </c>
      <c r="R14" s="134">
        <v>0</v>
      </c>
      <c r="S14" s="134">
        <v>0</v>
      </c>
      <c r="T14" s="134">
        <v>0</v>
      </c>
      <c r="U14" s="141">
        <v>0</v>
      </c>
      <c r="V14" s="141">
        <v>0</v>
      </c>
      <c r="W14" s="140">
        <f t="shared" ref="W14:W19" si="15">SUM(Q14:V14)</f>
        <v>3</v>
      </c>
      <c r="X14" s="134">
        <v>0</v>
      </c>
      <c r="Y14" s="140">
        <f t="shared" ref="Y14:Y19" si="16">W14+X14</f>
        <v>3</v>
      </c>
      <c r="Z14" s="134" t="s">
        <v>54</v>
      </c>
      <c r="AA14" s="140">
        <f t="shared" ref="AA14:AA19" si="17">(W14-K14)</f>
        <v>0</v>
      </c>
      <c r="AB14" s="108">
        <f t="shared" ref="AB14:AB19" si="18">tarif*Y14</f>
        <v>360</v>
      </c>
      <c r="AC14" s="108">
        <f t="shared" ref="AC14:AC20" si="19">AB14-L14</f>
        <v>0</v>
      </c>
      <c r="AD14" s="161"/>
    </row>
    <row r="15" spans="1:44" s="19" customFormat="1" ht="21.75" customHeight="1" outlineLevel="1" x14ac:dyDescent="0.2">
      <c r="A15" s="114" t="s">
        <v>9</v>
      </c>
      <c r="B15" s="104">
        <v>45340</v>
      </c>
      <c r="C15" s="104">
        <v>45353</v>
      </c>
      <c r="D15" s="115" t="s">
        <v>24</v>
      </c>
      <c r="E15" s="106">
        <v>0</v>
      </c>
      <c r="F15" s="106">
        <v>2</v>
      </c>
      <c r="G15" s="106">
        <v>0</v>
      </c>
      <c r="H15" s="116">
        <v>2</v>
      </c>
      <c r="I15" s="116">
        <v>0</v>
      </c>
      <c r="J15" s="106">
        <v>2</v>
      </c>
      <c r="K15" s="107">
        <f t="shared" si="12"/>
        <v>6</v>
      </c>
      <c r="L15" s="108">
        <f t="shared" si="13"/>
        <v>720</v>
      </c>
      <c r="M15" s="9"/>
      <c r="N15" s="104">
        <v>45351</v>
      </c>
      <c r="O15" s="139">
        <f t="shared" si="14"/>
        <v>-2</v>
      </c>
      <c r="P15" s="115" t="s">
        <v>24</v>
      </c>
      <c r="Q15" s="134">
        <v>0</v>
      </c>
      <c r="R15" s="134">
        <v>2</v>
      </c>
      <c r="S15" s="141">
        <v>0</v>
      </c>
      <c r="T15" s="141">
        <v>2</v>
      </c>
      <c r="U15" s="134">
        <v>0</v>
      </c>
      <c r="V15" s="134">
        <v>2</v>
      </c>
      <c r="W15" s="140">
        <f t="shared" si="15"/>
        <v>6</v>
      </c>
      <c r="X15" s="134">
        <v>0</v>
      </c>
      <c r="Y15" s="140">
        <f t="shared" si="16"/>
        <v>6</v>
      </c>
      <c r="Z15" s="134" t="s">
        <v>54</v>
      </c>
      <c r="AA15" s="140">
        <f t="shared" si="17"/>
        <v>0</v>
      </c>
      <c r="AB15" s="108">
        <f t="shared" si="18"/>
        <v>720</v>
      </c>
      <c r="AC15" s="108">
        <f t="shared" si="19"/>
        <v>0</v>
      </c>
      <c r="AD15" s="159"/>
    </row>
    <row r="16" spans="1:44" s="19" customFormat="1" ht="21.75" customHeight="1" outlineLevel="1" x14ac:dyDescent="0.2">
      <c r="A16" s="114" t="s">
        <v>10</v>
      </c>
      <c r="B16" s="104">
        <v>45340</v>
      </c>
      <c r="C16" s="104">
        <v>45353</v>
      </c>
      <c r="D16" s="115" t="s">
        <v>24</v>
      </c>
      <c r="E16" s="106">
        <v>0</v>
      </c>
      <c r="F16" s="106">
        <v>0</v>
      </c>
      <c r="G16" s="106">
        <v>2</v>
      </c>
      <c r="H16" s="106">
        <v>0</v>
      </c>
      <c r="I16" s="106">
        <v>2</v>
      </c>
      <c r="J16" s="106">
        <v>0</v>
      </c>
      <c r="K16" s="107">
        <f t="shared" si="12"/>
        <v>4</v>
      </c>
      <c r="L16" s="108">
        <f t="shared" si="13"/>
        <v>480</v>
      </c>
      <c r="M16" s="9"/>
      <c r="N16" s="104">
        <v>45352</v>
      </c>
      <c r="O16" s="139">
        <f t="shared" si="14"/>
        <v>-1</v>
      </c>
      <c r="P16" s="115" t="s">
        <v>24</v>
      </c>
      <c r="Q16" s="134">
        <v>0</v>
      </c>
      <c r="R16" s="134">
        <v>0</v>
      </c>
      <c r="S16" s="134">
        <v>1</v>
      </c>
      <c r="T16" s="134">
        <v>0</v>
      </c>
      <c r="U16" s="134">
        <v>1</v>
      </c>
      <c r="V16" s="134">
        <v>0</v>
      </c>
      <c r="W16" s="140">
        <f t="shared" si="15"/>
        <v>2</v>
      </c>
      <c r="X16" s="134">
        <v>0</v>
      </c>
      <c r="Y16" s="140">
        <f t="shared" si="16"/>
        <v>2</v>
      </c>
      <c r="Z16" s="134" t="s">
        <v>54</v>
      </c>
      <c r="AA16" s="140">
        <f t="shared" si="17"/>
        <v>-2</v>
      </c>
      <c r="AB16" s="108">
        <f t="shared" si="18"/>
        <v>240</v>
      </c>
      <c r="AC16" s="108">
        <f t="shared" si="19"/>
        <v>-240</v>
      </c>
      <c r="AD16" s="159"/>
    </row>
    <row r="17" spans="1:44" s="19" customFormat="1" ht="21.75" customHeight="1" outlineLevel="1" x14ac:dyDescent="0.2">
      <c r="A17" s="114" t="s">
        <v>11</v>
      </c>
      <c r="B17" s="104">
        <v>45340</v>
      </c>
      <c r="C17" s="104">
        <v>45353</v>
      </c>
      <c r="D17" s="115" t="s">
        <v>24</v>
      </c>
      <c r="E17" s="116">
        <v>0</v>
      </c>
      <c r="F17" s="116">
        <v>0</v>
      </c>
      <c r="G17" s="106">
        <v>2</v>
      </c>
      <c r="H17" s="106">
        <v>0</v>
      </c>
      <c r="I17" s="106">
        <v>2</v>
      </c>
      <c r="J17" s="106">
        <v>0</v>
      </c>
      <c r="K17" s="107">
        <f t="shared" si="12"/>
        <v>4</v>
      </c>
      <c r="L17" s="108">
        <f t="shared" si="13"/>
        <v>480</v>
      </c>
      <c r="M17" s="9"/>
      <c r="N17" s="104">
        <v>45352</v>
      </c>
      <c r="O17" s="139">
        <f t="shared" si="14"/>
        <v>-1</v>
      </c>
      <c r="P17" s="115" t="s">
        <v>24</v>
      </c>
      <c r="Q17" s="141">
        <v>0</v>
      </c>
      <c r="R17" s="134">
        <v>0</v>
      </c>
      <c r="S17" s="134">
        <v>2</v>
      </c>
      <c r="T17" s="134">
        <v>0</v>
      </c>
      <c r="U17" s="134">
        <v>2</v>
      </c>
      <c r="V17" s="134">
        <v>0</v>
      </c>
      <c r="W17" s="140">
        <f t="shared" si="15"/>
        <v>4</v>
      </c>
      <c r="X17" s="134">
        <v>0</v>
      </c>
      <c r="Y17" s="140">
        <f t="shared" si="16"/>
        <v>4</v>
      </c>
      <c r="Z17" s="134" t="s">
        <v>54</v>
      </c>
      <c r="AA17" s="140">
        <f t="shared" si="17"/>
        <v>0</v>
      </c>
      <c r="AB17" s="108">
        <f t="shared" si="18"/>
        <v>480</v>
      </c>
      <c r="AC17" s="108">
        <f t="shared" si="19"/>
        <v>0</v>
      </c>
      <c r="AD17" s="159"/>
    </row>
    <row r="18" spans="1:44" s="19" customFormat="1" ht="21.75" customHeight="1" outlineLevel="1" x14ac:dyDescent="0.2">
      <c r="A18" s="114" t="s">
        <v>7</v>
      </c>
      <c r="B18" s="104">
        <v>45339</v>
      </c>
      <c r="C18" s="104">
        <v>45339</v>
      </c>
      <c r="D18" s="115" t="s">
        <v>24</v>
      </c>
      <c r="E18" s="106">
        <v>1</v>
      </c>
      <c r="F18" s="106">
        <v>1</v>
      </c>
      <c r="G18" s="106">
        <v>1</v>
      </c>
      <c r="H18" s="106">
        <v>1</v>
      </c>
      <c r="I18" s="106">
        <v>1</v>
      </c>
      <c r="J18" s="106">
        <v>1</v>
      </c>
      <c r="K18" s="107">
        <f t="shared" si="12"/>
        <v>6</v>
      </c>
      <c r="L18" s="108">
        <f t="shared" si="13"/>
        <v>720</v>
      </c>
      <c r="M18" s="9"/>
      <c r="N18" s="104">
        <v>45339</v>
      </c>
      <c r="O18" s="139">
        <f t="shared" ref="O18" si="20">N18-C18</f>
        <v>0</v>
      </c>
      <c r="P18" s="115" t="s">
        <v>24</v>
      </c>
      <c r="Q18" s="134">
        <v>1</v>
      </c>
      <c r="R18" s="134">
        <v>1</v>
      </c>
      <c r="S18" s="134">
        <v>1</v>
      </c>
      <c r="T18" s="134">
        <v>1</v>
      </c>
      <c r="U18" s="134">
        <v>1</v>
      </c>
      <c r="V18" s="134">
        <v>1</v>
      </c>
      <c r="W18" s="140">
        <f t="shared" si="15"/>
        <v>6</v>
      </c>
      <c r="X18" s="134">
        <v>0</v>
      </c>
      <c r="Y18" s="140">
        <f t="shared" si="16"/>
        <v>6</v>
      </c>
      <c r="Z18" s="134" t="s">
        <v>54</v>
      </c>
      <c r="AA18" s="140">
        <f t="shared" si="17"/>
        <v>0</v>
      </c>
      <c r="AB18" s="108">
        <f t="shared" si="18"/>
        <v>720</v>
      </c>
      <c r="AC18" s="108">
        <f t="shared" si="19"/>
        <v>0</v>
      </c>
      <c r="AD18" s="159"/>
    </row>
    <row r="19" spans="1:44" s="19" customFormat="1" ht="21.75" customHeight="1" outlineLevel="1" x14ac:dyDescent="0.2">
      <c r="A19" s="114" t="s">
        <v>7</v>
      </c>
      <c r="B19" s="104">
        <v>45353</v>
      </c>
      <c r="C19" s="104">
        <v>45353</v>
      </c>
      <c r="D19" s="115" t="s">
        <v>24</v>
      </c>
      <c r="E19" s="106">
        <v>1</v>
      </c>
      <c r="F19" s="106">
        <v>1</v>
      </c>
      <c r="G19" s="106">
        <v>1</v>
      </c>
      <c r="H19" s="106">
        <v>1</v>
      </c>
      <c r="I19" s="106">
        <v>1</v>
      </c>
      <c r="J19" s="106">
        <v>1</v>
      </c>
      <c r="K19" s="107">
        <f t="shared" si="12"/>
        <v>6</v>
      </c>
      <c r="L19" s="108">
        <f t="shared" si="13"/>
        <v>720</v>
      </c>
      <c r="M19" s="9"/>
      <c r="N19" s="104">
        <v>45353</v>
      </c>
      <c r="O19" s="139">
        <f t="shared" si="14"/>
        <v>0</v>
      </c>
      <c r="P19" s="115" t="s">
        <v>24</v>
      </c>
      <c r="Q19" s="134">
        <v>1</v>
      </c>
      <c r="R19" s="134">
        <v>1</v>
      </c>
      <c r="S19" s="134">
        <v>1</v>
      </c>
      <c r="T19" s="134">
        <v>1</v>
      </c>
      <c r="U19" s="134">
        <v>1</v>
      </c>
      <c r="V19" s="134">
        <v>1</v>
      </c>
      <c r="W19" s="140">
        <f t="shared" si="15"/>
        <v>6</v>
      </c>
      <c r="X19" s="134">
        <v>0</v>
      </c>
      <c r="Y19" s="140">
        <f t="shared" si="16"/>
        <v>6</v>
      </c>
      <c r="Z19" s="134" t="s">
        <v>54</v>
      </c>
      <c r="AA19" s="140">
        <f t="shared" si="17"/>
        <v>0</v>
      </c>
      <c r="AB19" s="108">
        <f t="shared" si="18"/>
        <v>720</v>
      </c>
      <c r="AC19" s="108">
        <f t="shared" si="19"/>
        <v>0</v>
      </c>
      <c r="AD19" s="159"/>
    </row>
    <row r="20" spans="1:44" s="38" customFormat="1" ht="21.75" customHeight="1" x14ac:dyDescent="0.2">
      <c r="A20" s="40" t="s">
        <v>22</v>
      </c>
      <c r="B20" s="41">
        <f>MIN(B14:B19)</f>
        <v>45339</v>
      </c>
      <c r="C20" s="41">
        <f>MAX(C14:C19)</f>
        <v>45353</v>
      </c>
      <c r="D20" s="42" t="s">
        <v>25</v>
      </c>
      <c r="E20" s="84">
        <f t="shared" ref="E20:AA20" si="21">SUM(E14:E19)</f>
        <v>5</v>
      </c>
      <c r="F20" s="84">
        <f t="shared" si="21"/>
        <v>4</v>
      </c>
      <c r="G20" s="84">
        <f t="shared" si="21"/>
        <v>6</v>
      </c>
      <c r="H20" s="84">
        <f t="shared" si="21"/>
        <v>4</v>
      </c>
      <c r="I20" s="84">
        <f t="shared" si="21"/>
        <v>6</v>
      </c>
      <c r="J20" s="84">
        <f t="shared" si="21"/>
        <v>4</v>
      </c>
      <c r="K20" s="84">
        <f t="shared" si="21"/>
        <v>29</v>
      </c>
      <c r="L20" s="69">
        <f t="shared" si="13"/>
        <v>3480</v>
      </c>
      <c r="M20" s="36"/>
      <c r="N20" s="41">
        <f>MAX(N14:N19)</f>
        <v>45353</v>
      </c>
      <c r="O20" s="43">
        <f>N20-C20</f>
        <v>0</v>
      </c>
      <c r="P20" s="42" t="s">
        <v>25</v>
      </c>
      <c r="Q20" s="43">
        <f t="shared" si="21"/>
        <v>5</v>
      </c>
      <c r="R20" s="43">
        <f t="shared" si="21"/>
        <v>4</v>
      </c>
      <c r="S20" s="43">
        <f t="shared" si="21"/>
        <v>5</v>
      </c>
      <c r="T20" s="43">
        <f t="shared" si="21"/>
        <v>4</v>
      </c>
      <c r="U20" s="43">
        <f t="shared" ref="U20" si="22">SUM(U14:U19)</f>
        <v>5</v>
      </c>
      <c r="V20" s="43">
        <f t="shared" si="21"/>
        <v>4</v>
      </c>
      <c r="W20" s="43">
        <f t="shared" si="21"/>
        <v>27</v>
      </c>
      <c r="X20" s="43">
        <f t="shared" si="21"/>
        <v>0</v>
      </c>
      <c r="Y20" s="43">
        <f t="shared" si="21"/>
        <v>27</v>
      </c>
      <c r="Z20" s="43"/>
      <c r="AA20" s="43">
        <f t="shared" si="21"/>
        <v>-2</v>
      </c>
      <c r="AB20" s="69">
        <f t="shared" ref="AB20" si="23">tarif*W20</f>
        <v>3240</v>
      </c>
      <c r="AC20" s="69">
        <f t="shared" si="19"/>
        <v>-240</v>
      </c>
      <c r="AD20" s="160"/>
      <c r="AE20" s="37"/>
      <c r="AF20" s="37"/>
      <c r="AG20" s="37"/>
      <c r="AH20" s="37"/>
      <c r="AI20" s="37"/>
      <c r="AJ20" s="37"/>
      <c r="AK20" s="37"/>
      <c r="AL20" s="37"/>
      <c r="AM20" s="37"/>
      <c r="AN20" s="37"/>
      <c r="AO20" s="37"/>
      <c r="AP20" s="37"/>
      <c r="AQ20" s="37"/>
      <c r="AR20" s="37"/>
    </row>
    <row r="21" spans="1:44" s="31" customFormat="1" ht="21.75" customHeight="1" x14ac:dyDescent="0.2">
      <c r="A21" s="117" t="s">
        <v>129</v>
      </c>
      <c r="B21" s="118"/>
      <c r="C21" s="118"/>
      <c r="D21" s="119"/>
      <c r="E21" s="120"/>
      <c r="F21" s="120"/>
      <c r="G21" s="120"/>
      <c r="H21" s="120"/>
      <c r="I21" s="120"/>
      <c r="J21" s="120"/>
      <c r="K21" s="120"/>
      <c r="L21" s="76"/>
      <c r="M21" s="50"/>
      <c r="N21" s="170"/>
      <c r="O21" s="170"/>
      <c r="P21" s="142"/>
      <c r="Q21" s="119"/>
      <c r="R21" s="119"/>
      <c r="S21" s="119"/>
      <c r="T21" s="119"/>
      <c r="U21" s="119"/>
      <c r="V21" s="119"/>
      <c r="W21" s="119"/>
      <c r="X21" s="119"/>
      <c r="Y21" s="119"/>
      <c r="Z21" s="119"/>
      <c r="AA21" s="119"/>
      <c r="AB21" s="76"/>
      <c r="AC21" s="76"/>
      <c r="AD21" s="44"/>
    </row>
    <row r="22" spans="1:44" s="19" customFormat="1" ht="21.75" customHeight="1" outlineLevel="1" x14ac:dyDescent="0.2">
      <c r="A22" s="121" t="s">
        <v>79</v>
      </c>
      <c r="B22" s="104">
        <v>45346</v>
      </c>
      <c r="C22" s="122">
        <v>45349</v>
      </c>
      <c r="D22" s="151">
        <v>5</v>
      </c>
      <c r="E22" s="106">
        <v>0</v>
      </c>
      <c r="F22" s="106">
        <v>0</v>
      </c>
      <c r="G22" s="106">
        <v>0</v>
      </c>
      <c r="H22" s="106">
        <v>10</v>
      </c>
      <c r="I22" s="106">
        <v>0</v>
      </c>
      <c r="J22" s="106">
        <v>0</v>
      </c>
      <c r="K22" s="107">
        <f t="shared" ref="K22:K47" si="24">SUM(E22:J22)</f>
        <v>10</v>
      </c>
      <c r="L22" s="74">
        <f t="shared" ref="L22:L47" si="25">tarif*K22</f>
        <v>1200</v>
      </c>
      <c r="M22" s="13"/>
      <c r="N22" s="104">
        <v>45351</v>
      </c>
      <c r="O22" s="139">
        <f t="shared" ref="O22:O47" si="26">N22-C22</f>
        <v>2</v>
      </c>
      <c r="P22" s="151">
        <v>8</v>
      </c>
      <c r="Q22" s="134">
        <v>0</v>
      </c>
      <c r="R22" s="134">
        <v>0</v>
      </c>
      <c r="S22" s="134">
        <v>0</v>
      </c>
      <c r="T22" s="134">
        <v>15</v>
      </c>
      <c r="U22" s="134">
        <v>0</v>
      </c>
      <c r="V22" s="134">
        <v>0</v>
      </c>
      <c r="W22" s="140">
        <f t="shared" ref="W22:W47" si="27">SUM(Q22:V22)</f>
        <v>15</v>
      </c>
      <c r="X22" s="134">
        <v>0</v>
      </c>
      <c r="Y22" s="140">
        <f t="shared" ref="Y22:Y47" si="28">W22+X22</f>
        <v>15</v>
      </c>
      <c r="Z22" s="134" t="s">
        <v>54</v>
      </c>
      <c r="AA22" s="143">
        <f>(W22-K22)</f>
        <v>5</v>
      </c>
      <c r="AB22" s="108">
        <f t="shared" ref="AB22:AB47" si="29">tarif*Y22</f>
        <v>1800</v>
      </c>
      <c r="AC22" s="144">
        <f t="shared" ref="AC22:AC47" si="30">AB22-L22</f>
        <v>600</v>
      </c>
      <c r="AD22" s="6" t="s">
        <v>104</v>
      </c>
    </row>
    <row r="23" spans="1:44" s="20" customFormat="1" ht="21.75" customHeight="1" outlineLevel="1" x14ac:dyDescent="0.2">
      <c r="A23" s="121" t="s">
        <v>80</v>
      </c>
      <c r="B23" s="104">
        <v>45350</v>
      </c>
      <c r="C23" s="122">
        <v>45353</v>
      </c>
      <c r="D23" s="147">
        <v>5</v>
      </c>
      <c r="E23" s="134">
        <v>0</v>
      </c>
      <c r="F23" s="134">
        <v>0</v>
      </c>
      <c r="G23" s="134">
        <v>0</v>
      </c>
      <c r="H23" s="134">
        <v>10</v>
      </c>
      <c r="I23" s="134">
        <v>0</v>
      </c>
      <c r="J23" s="134">
        <v>0</v>
      </c>
      <c r="K23" s="107">
        <f t="shared" si="24"/>
        <v>10</v>
      </c>
      <c r="L23" s="74">
        <f t="shared" si="25"/>
        <v>1200</v>
      </c>
      <c r="M23" s="13"/>
      <c r="N23" s="104">
        <v>45353</v>
      </c>
      <c r="O23" s="139">
        <f t="shared" si="26"/>
        <v>0</v>
      </c>
      <c r="P23" s="147">
        <v>5</v>
      </c>
      <c r="Q23" s="134">
        <v>0</v>
      </c>
      <c r="R23" s="134">
        <v>0</v>
      </c>
      <c r="S23" s="134">
        <v>0</v>
      </c>
      <c r="T23" s="134">
        <v>10</v>
      </c>
      <c r="U23" s="134">
        <v>0</v>
      </c>
      <c r="V23" s="134">
        <v>0</v>
      </c>
      <c r="W23" s="140">
        <f t="shared" si="27"/>
        <v>10</v>
      </c>
      <c r="X23" s="138">
        <v>0</v>
      </c>
      <c r="Y23" s="140">
        <f t="shared" si="28"/>
        <v>10</v>
      </c>
      <c r="Z23" s="134" t="s">
        <v>54</v>
      </c>
      <c r="AA23" s="143">
        <f t="shared" ref="AA23:AA47" si="31">(W23-K23)</f>
        <v>0</v>
      </c>
      <c r="AB23" s="108">
        <f t="shared" si="29"/>
        <v>1200</v>
      </c>
      <c r="AC23" s="144">
        <f t="shared" si="30"/>
        <v>0</v>
      </c>
      <c r="AD23" s="53"/>
    </row>
    <row r="24" spans="1:44" s="19" customFormat="1" ht="21.75" customHeight="1" outlineLevel="2" x14ac:dyDescent="0.2">
      <c r="A24" s="125" t="s">
        <v>81</v>
      </c>
      <c r="B24" s="104">
        <v>45346</v>
      </c>
      <c r="C24" s="122">
        <v>45353</v>
      </c>
      <c r="D24" s="147">
        <v>5</v>
      </c>
      <c r="E24" s="106">
        <v>0</v>
      </c>
      <c r="F24" s="106">
        <v>0</v>
      </c>
      <c r="G24" s="106">
        <v>0</v>
      </c>
      <c r="H24" s="106">
        <v>10</v>
      </c>
      <c r="I24" s="106">
        <v>0</v>
      </c>
      <c r="J24" s="106">
        <v>0</v>
      </c>
      <c r="K24" s="107">
        <f t="shared" si="24"/>
        <v>10</v>
      </c>
      <c r="L24" s="108">
        <f t="shared" si="25"/>
        <v>1200</v>
      </c>
      <c r="M24" s="13"/>
      <c r="N24" s="104">
        <v>45351</v>
      </c>
      <c r="O24" s="139">
        <f t="shared" si="26"/>
        <v>-2</v>
      </c>
      <c r="P24" s="147">
        <v>3</v>
      </c>
      <c r="Q24" s="134">
        <v>0</v>
      </c>
      <c r="R24" s="134">
        <v>0</v>
      </c>
      <c r="S24" s="134">
        <v>0</v>
      </c>
      <c r="T24" s="134">
        <v>5</v>
      </c>
      <c r="U24" s="134">
        <v>0</v>
      </c>
      <c r="V24" s="134">
        <v>0</v>
      </c>
      <c r="W24" s="140">
        <f t="shared" si="27"/>
        <v>5</v>
      </c>
      <c r="X24" s="134">
        <v>0</v>
      </c>
      <c r="Y24" s="140">
        <f t="shared" si="28"/>
        <v>5</v>
      </c>
      <c r="Z24" s="134" t="s">
        <v>54</v>
      </c>
      <c r="AA24" s="143">
        <f t="shared" si="31"/>
        <v>-5</v>
      </c>
      <c r="AB24" s="108">
        <f t="shared" si="29"/>
        <v>600</v>
      </c>
      <c r="AC24" s="144">
        <f t="shared" si="30"/>
        <v>-600</v>
      </c>
      <c r="AD24" s="6"/>
    </row>
    <row r="25" spans="1:44" s="19" customFormat="1" ht="21.75" customHeight="1" outlineLevel="2" x14ac:dyDescent="0.2">
      <c r="A25" s="125" t="s">
        <v>83</v>
      </c>
      <c r="B25" s="104">
        <v>45346</v>
      </c>
      <c r="C25" s="122">
        <v>45348</v>
      </c>
      <c r="D25" s="147">
        <v>5</v>
      </c>
      <c r="E25" s="106">
        <v>0</v>
      </c>
      <c r="F25" s="106">
        <v>0</v>
      </c>
      <c r="G25" s="106">
        <v>0</v>
      </c>
      <c r="H25" s="106">
        <v>0</v>
      </c>
      <c r="I25" s="106">
        <v>0</v>
      </c>
      <c r="J25" s="106">
        <v>10</v>
      </c>
      <c r="K25" s="107">
        <f t="shared" si="24"/>
        <v>10</v>
      </c>
      <c r="L25" s="108">
        <f t="shared" si="25"/>
        <v>1200</v>
      </c>
      <c r="M25" s="13"/>
      <c r="N25" s="104">
        <v>45350</v>
      </c>
      <c r="O25" s="139">
        <f t="shared" si="26"/>
        <v>2</v>
      </c>
      <c r="P25" s="147">
        <v>8</v>
      </c>
      <c r="Q25" s="134">
        <v>0</v>
      </c>
      <c r="R25" s="134">
        <v>0</v>
      </c>
      <c r="S25" s="134">
        <v>0</v>
      </c>
      <c r="T25" s="134">
        <v>0</v>
      </c>
      <c r="U25" s="134">
        <v>0</v>
      </c>
      <c r="V25" s="134">
        <v>15</v>
      </c>
      <c r="W25" s="140">
        <f t="shared" si="27"/>
        <v>15</v>
      </c>
      <c r="X25" s="134">
        <v>0</v>
      </c>
      <c r="Y25" s="140">
        <f t="shared" si="28"/>
        <v>15</v>
      </c>
      <c r="Z25" s="134" t="s">
        <v>54</v>
      </c>
      <c r="AA25" s="143">
        <f t="shared" si="31"/>
        <v>5</v>
      </c>
      <c r="AB25" s="108">
        <f t="shared" si="29"/>
        <v>1800</v>
      </c>
      <c r="AC25" s="144">
        <f t="shared" si="30"/>
        <v>600</v>
      </c>
      <c r="AD25" s="6" t="s">
        <v>105</v>
      </c>
    </row>
    <row r="26" spans="1:44" s="19" customFormat="1" ht="21.75" customHeight="1" outlineLevel="2" x14ac:dyDescent="0.2">
      <c r="A26" s="125" t="s">
        <v>82</v>
      </c>
      <c r="B26" s="104">
        <v>45349</v>
      </c>
      <c r="C26" s="122">
        <v>45353</v>
      </c>
      <c r="D26" s="147">
        <v>5</v>
      </c>
      <c r="E26" s="106">
        <v>0</v>
      </c>
      <c r="F26" s="106">
        <v>0</v>
      </c>
      <c r="G26" s="106">
        <v>0</v>
      </c>
      <c r="H26" s="106">
        <v>5</v>
      </c>
      <c r="I26" s="106">
        <v>0</v>
      </c>
      <c r="J26" s="106">
        <v>5</v>
      </c>
      <c r="K26" s="107">
        <f t="shared" si="24"/>
        <v>10</v>
      </c>
      <c r="L26" s="108">
        <f t="shared" si="25"/>
        <v>1200</v>
      </c>
      <c r="M26" s="13"/>
      <c r="N26" s="104">
        <v>45353</v>
      </c>
      <c r="O26" s="139">
        <f t="shared" si="26"/>
        <v>0</v>
      </c>
      <c r="P26" s="147">
        <v>5</v>
      </c>
      <c r="Q26" s="134">
        <v>0</v>
      </c>
      <c r="R26" s="134">
        <v>0</v>
      </c>
      <c r="S26" s="134">
        <v>0</v>
      </c>
      <c r="T26" s="134">
        <v>5</v>
      </c>
      <c r="U26" s="134">
        <v>0</v>
      </c>
      <c r="V26" s="134">
        <v>5</v>
      </c>
      <c r="W26" s="140">
        <f t="shared" si="27"/>
        <v>10</v>
      </c>
      <c r="X26" s="134">
        <v>0</v>
      </c>
      <c r="Y26" s="140">
        <f t="shared" si="28"/>
        <v>10</v>
      </c>
      <c r="Z26" s="134" t="s">
        <v>54</v>
      </c>
      <c r="AA26" s="143">
        <f t="shared" si="31"/>
        <v>0</v>
      </c>
      <c r="AB26" s="108">
        <f t="shared" si="29"/>
        <v>1200</v>
      </c>
      <c r="AC26" s="144">
        <f t="shared" si="30"/>
        <v>0</v>
      </c>
      <c r="AD26" s="6"/>
    </row>
    <row r="27" spans="1:44" s="20" customFormat="1" ht="21.75" customHeight="1" outlineLevel="1" x14ac:dyDescent="0.2">
      <c r="A27" s="121" t="s">
        <v>87</v>
      </c>
      <c r="B27" s="104">
        <v>45346</v>
      </c>
      <c r="C27" s="122">
        <v>45353</v>
      </c>
      <c r="D27" s="147">
        <v>5</v>
      </c>
      <c r="E27" s="134">
        <v>0</v>
      </c>
      <c r="F27" s="134">
        <v>0</v>
      </c>
      <c r="G27" s="134">
        <v>0</v>
      </c>
      <c r="H27" s="134">
        <v>0</v>
      </c>
      <c r="I27" s="134">
        <v>0</v>
      </c>
      <c r="J27" s="134">
        <v>10</v>
      </c>
      <c r="K27" s="107">
        <f t="shared" si="24"/>
        <v>10</v>
      </c>
      <c r="L27" s="74">
        <f t="shared" si="25"/>
        <v>1200</v>
      </c>
      <c r="M27" s="13"/>
      <c r="N27" s="104">
        <v>45352</v>
      </c>
      <c r="O27" s="139">
        <f t="shared" si="26"/>
        <v>-1</v>
      </c>
      <c r="P27" s="147">
        <v>5</v>
      </c>
      <c r="Q27" s="134">
        <v>0</v>
      </c>
      <c r="R27" s="134">
        <v>0</v>
      </c>
      <c r="S27" s="134">
        <v>0</v>
      </c>
      <c r="T27" s="134">
        <v>0</v>
      </c>
      <c r="U27" s="134">
        <v>0</v>
      </c>
      <c r="V27" s="134">
        <v>10</v>
      </c>
      <c r="W27" s="140">
        <f t="shared" si="27"/>
        <v>10</v>
      </c>
      <c r="X27" s="134">
        <v>0</v>
      </c>
      <c r="Y27" s="140">
        <f t="shared" si="28"/>
        <v>10</v>
      </c>
      <c r="Z27" s="134" t="s">
        <v>54</v>
      </c>
      <c r="AA27" s="143">
        <f t="shared" si="31"/>
        <v>0</v>
      </c>
      <c r="AB27" s="108">
        <f t="shared" si="29"/>
        <v>1200</v>
      </c>
      <c r="AC27" s="144">
        <f t="shared" si="30"/>
        <v>0</v>
      </c>
      <c r="AD27" s="53"/>
    </row>
    <row r="28" spans="1:44" s="19" customFormat="1" ht="21.75" customHeight="1" outlineLevel="2" x14ac:dyDescent="0.2">
      <c r="A28" s="125" t="s">
        <v>78</v>
      </c>
      <c r="B28" s="104">
        <v>45346</v>
      </c>
      <c r="C28" s="122">
        <v>45353</v>
      </c>
      <c r="D28" s="151">
        <v>8</v>
      </c>
      <c r="E28" s="106">
        <v>0</v>
      </c>
      <c r="F28" s="106">
        <v>0</v>
      </c>
      <c r="G28" s="106">
        <v>20</v>
      </c>
      <c r="H28" s="106">
        <v>0</v>
      </c>
      <c r="I28" s="106">
        <v>20</v>
      </c>
      <c r="J28" s="106">
        <v>0</v>
      </c>
      <c r="K28" s="107">
        <f t="shared" si="24"/>
        <v>40</v>
      </c>
      <c r="L28" s="108">
        <f t="shared" si="25"/>
        <v>4800</v>
      </c>
      <c r="M28" s="13"/>
      <c r="N28" s="104">
        <v>45353</v>
      </c>
      <c r="O28" s="139">
        <f t="shared" si="26"/>
        <v>0</v>
      </c>
      <c r="P28" s="147">
        <v>8</v>
      </c>
      <c r="Q28" s="134">
        <v>0</v>
      </c>
      <c r="R28" s="134">
        <v>0</v>
      </c>
      <c r="S28" s="134">
        <v>30</v>
      </c>
      <c r="T28" s="134">
        <v>0</v>
      </c>
      <c r="U28" s="134">
        <v>30</v>
      </c>
      <c r="V28" s="134">
        <v>0</v>
      </c>
      <c r="W28" s="140">
        <f t="shared" si="27"/>
        <v>60</v>
      </c>
      <c r="X28" s="134">
        <v>0</v>
      </c>
      <c r="Y28" s="140">
        <f t="shared" si="28"/>
        <v>60</v>
      </c>
      <c r="Z28" s="134" t="s">
        <v>54</v>
      </c>
      <c r="AA28" s="143">
        <f t="shared" si="31"/>
        <v>20</v>
      </c>
      <c r="AB28" s="108">
        <f t="shared" si="29"/>
        <v>7200</v>
      </c>
      <c r="AC28" s="144">
        <f t="shared" si="30"/>
        <v>2400</v>
      </c>
      <c r="AD28" s="6"/>
    </row>
    <row r="29" spans="1:44" s="19" customFormat="1" ht="21.75" customHeight="1" outlineLevel="2" x14ac:dyDescent="0.2">
      <c r="A29" s="125" t="s">
        <v>84</v>
      </c>
      <c r="B29" s="104">
        <v>45346</v>
      </c>
      <c r="C29" s="122">
        <v>45351</v>
      </c>
      <c r="D29" s="151">
        <v>8</v>
      </c>
      <c r="E29" s="106">
        <v>0</v>
      </c>
      <c r="F29" s="106">
        <v>20</v>
      </c>
      <c r="G29" s="106">
        <v>0</v>
      </c>
      <c r="H29" s="106">
        <v>0</v>
      </c>
      <c r="I29" s="106">
        <v>0</v>
      </c>
      <c r="J29" s="106">
        <v>0</v>
      </c>
      <c r="K29" s="107">
        <f t="shared" si="24"/>
        <v>20</v>
      </c>
      <c r="L29" s="108">
        <f t="shared" si="25"/>
        <v>2400</v>
      </c>
      <c r="M29" s="13"/>
      <c r="N29" s="104">
        <v>45353</v>
      </c>
      <c r="O29" s="139">
        <f t="shared" si="26"/>
        <v>2</v>
      </c>
      <c r="P29" s="147">
        <v>8</v>
      </c>
      <c r="Q29" s="134">
        <v>0</v>
      </c>
      <c r="R29" s="134">
        <v>30</v>
      </c>
      <c r="S29" s="134">
        <v>0</v>
      </c>
      <c r="T29" s="134">
        <v>0</v>
      </c>
      <c r="U29" s="134">
        <v>0</v>
      </c>
      <c r="V29" s="134">
        <v>0</v>
      </c>
      <c r="W29" s="140">
        <f t="shared" si="27"/>
        <v>30</v>
      </c>
      <c r="X29" s="134">
        <v>0</v>
      </c>
      <c r="Y29" s="140">
        <f t="shared" si="28"/>
        <v>30</v>
      </c>
      <c r="Z29" s="134" t="s">
        <v>54</v>
      </c>
      <c r="AA29" s="143">
        <f t="shared" si="31"/>
        <v>10</v>
      </c>
      <c r="AB29" s="108">
        <f t="shared" si="29"/>
        <v>3600</v>
      </c>
      <c r="AC29" s="144">
        <f t="shared" si="30"/>
        <v>1200</v>
      </c>
      <c r="AD29" s="6" t="s">
        <v>106</v>
      </c>
    </row>
    <row r="30" spans="1:44" s="19" customFormat="1" ht="21.75" customHeight="1" outlineLevel="2" x14ac:dyDescent="0.2">
      <c r="A30" s="125" t="s">
        <v>85</v>
      </c>
      <c r="B30" s="104">
        <v>45346</v>
      </c>
      <c r="C30" s="122">
        <v>45351</v>
      </c>
      <c r="D30" s="151">
        <v>8</v>
      </c>
      <c r="E30" s="106">
        <v>20</v>
      </c>
      <c r="F30" s="106">
        <v>0</v>
      </c>
      <c r="G30" s="106">
        <v>0</v>
      </c>
      <c r="H30" s="106">
        <v>0</v>
      </c>
      <c r="I30" s="106">
        <v>0</v>
      </c>
      <c r="J30" s="106">
        <v>0</v>
      </c>
      <c r="K30" s="107">
        <f t="shared" si="24"/>
        <v>20</v>
      </c>
      <c r="L30" s="108">
        <f t="shared" si="25"/>
        <v>2400</v>
      </c>
      <c r="M30" s="13"/>
      <c r="N30" s="104">
        <v>45353</v>
      </c>
      <c r="O30" s="139">
        <f t="shared" si="26"/>
        <v>2</v>
      </c>
      <c r="P30" s="147">
        <v>8</v>
      </c>
      <c r="Q30" s="134">
        <v>30</v>
      </c>
      <c r="R30" s="134">
        <v>0</v>
      </c>
      <c r="S30" s="134">
        <v>0</v>
      </c>
      <c r="T30" s="134">
        <v>0</v>
      </c>
      <c r="U30" s="134">
        <v>0</v>
      </c>
      <c r="V30" s="134">
        <v>0</v>
      </c>
      <c r="W30" s="140">
        <f t="shared" si="27"/>
        <v>30</v>
      </c>
      <c r="X30" s="134">
        <v>0</v>
      </c>
      <c r="Y30" s="140">
        <f t="shared" si="28"/>
        <v>30</v>
      </c>
      <c r="Z30" s="134" t="s">
        <v>54</v>
      </c>
      <c r="AA30" s="143">
        <f t="shared" si="31"/>
        <v>10</v>
      </c>
      <c r="AB30" s="108">
        <f t="shared" si="29"/>
        <v>3600</v>
      </c>
      <c r="AC30" s="144">
        <f t="shared" si="30"/>
        <v>1200</v>
      </c>
      <c r="AD30" s="6" t="s">
        <v>99</v>
      </c>
    </row>
    <row r="31" spans="1:44" s="19" customFormat="1" ht="21.75" customHeight="1" outlineLevel="2" x14ac:dyDescent="0.2">
      <c r="A31" s="45" t="s">
        <v>130</v>
      </c>
      <c r="B31" s="46">
        <f>MIN(B6:B30)</f>
        <v>45308</v>
      </c>
      <c r="C31" s="46">
        <f>MAX(C6:C30)</f>
        <v>45353</v>
      </c>
      <c r="D31" s="85">
        <f t="shared" ref="D31:K31" si="32">SUM(D6:D30)</f>
        <v>54</v>
      </c>
      <c r="E31" s="85">
        <f t="shared" si="32"/>
        <v>66</v>
      </c>
      <c r="F31" s="85">
        <f t="shared" si="32"/>
        <v>64</v>
      </c>
      <c r="G31" s="85">
        <f t="shared" si="32"/>
        <v>68</v>
      </c>
      <c r="H31" s="85">
        <f t="shared" si="32"/>
        <v>79</v>
      </c>
      <c r="I31" s="85">
        <f t="shared" si="32"/>
        <v>68</v>
      </c>
      <c r="J31" s="85">
        <f t="shared" si="32"/>
        <v>60</v>
      </c>
      <c r="K31" s="85">
        <f t="shared" si="32"/>
        <v>405</v>
      </c>
      <c r="L31" s="70">
        <f>tarif*K31</f>
        <v>48600</v>
      </c>
      <c r="M31" s="48"/>
      <c r="N31" s="46">
        <f>MAX(N6:N30)</f>
        <v>45353</v>
      </c>
      <c r="O31" s="47">
        <f>N31-C31</f>
        <v>0</v>
      </c>
      <c r="P31" s="47">
        <f t="shared" ref="P31:Y31" si="33">SUM(P6:P30)</f>
        <v>58</v>
      </c>
      <c r="Q31" s="47">
        <f t="shared" si="33"/>
        <v>64</v>
      </c>
      <c r="R31" s="47">
        <f t="shared" si="33"/>
        <v>65</v>
      </c>
      <c r="S31" s="47">
        <f t="shared" si="33"/>
        <v>64</v>
      </c>
      <c r="T31" s="47">
        <f t="shared" si="33"/>
        <v>67</v>
      </c>
      <c r="U31" s="47">
        <f t="shared" si="33"/>
        <v>70</v>
      </c>
      <c r="V31" s="47">
        <f t="shared" si="33"/>
        <v>62</v>
      </c>
      <c r="W31" s="47">
        <f t="shared" si="33"/>
        <v>392</v>
      </c>
      <c r="X31" s="47">
        <f t="shared" si="33"/>
        <v>0</v>
      </c>
      <c r="Y31" s="47">
        <f t="shared" si="33"/>
        <v>392</v>
      </c>
      <c r="Z31" s="47"/>
      <c r="AA31" s="47">
        <f>SUM(AA6:AA30)</f>
        <v>-13</v>
      </c>
      <c r="AB31" s="47">
        <f>SUM(AB6:AB30)</f>
        <v>47040</v>
      </c>
      <c r="AC31" s="47">
        <f>SUM(AC6:AC30)</f>
        <v>-1560</v>
      </c>
      <c r="AD31" s="49"/>
    </row>
    <row r="32" spans="1:44" s="19" customFormat="1" ht="21.75" customHeight="1" outlineLevel="2" x14ac:dyDescent="0.2">
      <c r="A32" s="117" t="s">
        <v>131</v>
      </c>
      <c r="B32" s="118"/>
      <c r="C32" s="118"/>
      <c r="D32" s="119"/>
      <c r="E32" s="120"/>
      <c r="F32" s="120"/>
      <c r="G32" s="120"/>
      <c r="H32" s="120"/>
      <c r="I32" s="120"/>
      <c r="J32" s="120"/>
      <c r="K32" s="120"/>
      <c r="L32" s="76"/>
      <c r="M32" s="50"/>
      <c r="N32" s="170"/>
      <c r="O32" s="170"/>
      <c r="P32" s="142"/>
      <c r="Q32" s="119"/>
      <c r="R32" s="119"/>
      <c r="S32" s="119"/>
      <c r="T32" s="119"/>
      <c r="U32" s="119"/>
      <c r="V32" s="119"/>
      <c r="W32" s="119"/>
      <c r="X32" s="119"/>
      <c r="Y32" s="119"/>
      <c r="Z32" s="119"/>
      <c r="AA32" s="119"/>
      <c r="AB32" s="76"/>
      <c r="AC32" s="76"/>
      <c r="AD32" s="44"/>
    </row>
    <row r="33" spans="1:44" s="19" customFormat="1" ht="21.75" customHeight="1" outlineLevel="2" x14ac:dyDescent="0.2">
      <c r="A33" s="125" t="s">
        <v>133</v>
      </c>
      <c r="B33" s="104"/>
      <c r="C33" s="122"/>
      <c r="D33" s="151">
        <v>0</v>
      </c>
      <c r="E33" s="106">
        <v>0</v>
      </c>
      <c r="F33" s="106">
        <v>10</v>
      </c>
      <c r="G33" s="106">
        <v>0</v>
      </c>
      <c r="H33" s="106">
        <v>10</v>
      </c>
      <c r="I33" s="106">
        <v>0</v>
      </c>
      <c r="J33" s="106">
        <v>10</v>
      </c>
      <c r="K33" s="107">
        <f t="shared" si="24"/>
        <v>30</v>
      </c>
      <c r="L33" s="108">
        <f t="shared" si="25"/>
        <v>3600</v>
      </c>
      <c r="M33" s="13"/>
      <c r="N33" s="104"/>
      <c r="O33" s="139">
        <f t="shared" si="26"/>
        <v>0</v>
      </c>
      <c r="P33" s="147">
        <v>0</v>
      </c>
      <c r="Q33" s="134">
        <v>0</v>
      </c>
      <c r="R33" s="134">
        <v>0</v>
      </c>
      <c r="S33" s="134">
        <v>0</v>
      </c>
      <c r="T33" s="134">
        <v>0</v>
      </c>
      <c r="U33" s="134">
        <v>0</v>
      </c>
      <c r="V33" s="134">
        <v>0</v>
      </c>
      <c r="W33" s="140">
        <f t="shared" si="27"/>
        <v>0</v>
      </c>
      <c r="X33" s="134">
        <v>0</v>
      </c>
      <c r="Y33" s="140">
        <f t="shared" si="28"/>
        <v>0</v>
      </c>
      <c r="Z33" s="134" t="s">
        <v>54</v>
      </c>
      <c r="AA33" s="143">
        <f t="shared" si="31"/>
        <v>-30</v>
      </c>
      <c r="AB33" s="108">
        <f t="shared" si="29"/>
        <v>0</v>
      </c>
      <c r="AC33" s="144">
        <f t="shared" si="30"/>
        <v>-3600</v>
      </c>
      <c r="AD33" s="6"/>
    </row>
    <row r="34" spans="1:44" s="19" customFormat="1" ht="21.75" customHeight="1" outlineLevel="2" x14ac:dyDescent="0.2">
      <c r="A34" s="125" t="s">
        <v>134</v>
      </c>
      <c r="B34" s="104"/>
      <c r="C34" s="122"/>
      <c r="D34" s="151">
        <v>0</v>
      </c>
      <c r="E34" s="106">
        <v>0</v>
      </c>
      <c r="F34" s="106">
        <v>0</v>
      </c>
      <c r="G34" s="106">
        <v>1</v>
      </c>
      <c r="H34" s="106">
        <v>0</v>
      </c>
      <c r="I34" s="106">
        <v>0</v>
      </c>
      <c r="J34" s="106">
        <v>0</v>
      </c>
      <c r="K34" s="107">
        <f t="shared" si="24"/>
        <v>1</v>
      </c>
      <c r="L34" s="108">
        <f t="shared" si="25"/>
        <v>120</v>
      </c>
      <c r="M34" s="13"/>
      <c r="N34" s="104"/>
      <c r="O34" s="139">
        <f t="shared" si="26"/>
        <v>0</v>
      </c>
      <c r="P34" s="147">
        <v>0</v>
      </c>
      <c r="Q34" s="134">
        <v>0</v>
      </c>
      <c r="R34" s="134">
        <v>0</v>
      </c>
      <c r="S34" s="134">
        <v>0</v>
      </c>
      <c r="T34" s="134">
        <v>0</v>
      </c>
      <c r="U34" s="134">
        <v>0</v>
      </c>
      <c r="V34" s="134">
        <v>0</v>
      </c>
      <c r="W34" s="140">
        <f t="shared" si="27"/>
        <v>0</v>
      </c>
      <c r="X34" s="134">
        <v>0</v>
      </c>
      <c r="Y34" s="140">
        <f t="shared" si="28"/>
        <v>0</v>
      </c>
      <c r="Z34" s="134" t="s">
        <v>54</v>
      </c>
      <c r="AA34" s="143">
        <f t="shared" si="31"/>
        <v>-1</v>
      </c>
      <c r="AB34" s="108">
        <f t="shared" si="29"/>
        <v>0</v>
      </c>
      <c r="AC34" s="144">
        <f t="shared" si="30"/>
        <v>-120</v>
      </c>
      <c r="AD34" s="6"/>
    </row>
    <row r="35" spans="1:44" s="19" customFormat="1" ht="21.75" customHeight="1" outlineLevel="2" x14ac:dyDescent="0.2">
      <c r="A35" s="125" t="s">
        <v>135</v>
      </c>
      <c r="B35" s="104"/>
      <c r="C35" s="122"/>
      <c r="D35" s="151">
        <v>0</v>
      </c>
      <c r="E35" s="106">
        <v>0</v>
      </c>
      <c r="F35" s="106">
        <v>0</v>
      </c>
      <c r="G35" s="106">
        <v>0</v>
      </c>
      <c r="H35" s="106">
        <v>0</v>
      </c>
      <c r="I35" s="106">
        <v>1</v>
      </c>
      <c r="J35" s="106">
        <v>0</v>
      </c>
      <c r="K35" s="107">
        <f t="shared" si="24"/>
        <v>1</v>
      </c>
      <c r="L35" s="108">
        <f t="shared" si="25"/>
        <v>120</v>
      </c>
      <c r="M35" s="13"/>
      <c r="N35" s="104"/>
      <c r="O35" s="139">
        <f t="shared" si="26"/>
        <v>0</v>
      </c>
      <c r="P35" s="147">
        <v>0</v>
      </c>
      <c r="Q35" s="134">
        <v>0</v>
      </c>
      <c r="R35" s="134">
        <v>0</v>
      </c>
      <c r="S35" s="134">
        <v>0</v>
      </c>
      <c r="T35" s="134">
        <v>0</v>
      </c>
      <c r="U35" s="134">
        <v>0</v>
      </c>
      <c r="V35" s="134">
        <v>0</v>
      </c>
      <c r="W35" s="140">
        <f t="shared" si="27"/>
        <v>0</v>
      </c>
      <c r="X35" s="134">
        <v>0</v>
      </c>
      <c r="Y35" s="140">
        <f t="shared" si="28"/>
        <v>0</v>
      </c>
      <c r="Z35" s="134" t="s">
        <v>54</v>
      </c>
      <c r="AA35" s="143">
        <f t="shared" si="31"/>
        <v>-1</v>
      </c>
      <c r="AB35" s="108">
        <f t="shared" si="29"/>
        <v>0</v>
      </c>
      <c r="AC35" s="144">
        <f t="shared" si="30"/>
        <v>-120</v>
      </c>
      <c r="AD35" s="6"/>
    </row>
    <row r="36" spans="1:44" s="19" customFormat="1" ht="21.75" customHeight="1" outlineLevel="2" x14ac:dyDescent="0.2">
      <c r="A36" s="125" t="s">
        <v>136</v>
      </c>
      <c r="B36" s="104"/>
      <c r="C36" s="122"/>
      <c r="D36" s="151">
        <v>0</v>
      </c>
      <c r="E36" s="106">
        <v>0</v>
      </c>
      <c r="F36" s="106">
        <v>0</v>
      </c>
      <c r="G36" s="106">
        <v>0</v>
      </c>
      <c r="H36" s="106">
        <v>1</v>
      </c>
      <c r="I36" s="106">
        <v>0</v>
      </c>
      <c r="J36" s="106">
        <v>0</v>
      </c>
      <c r="K36" s="107">
        <f t="shared" si="24"/>
        <v>1</v>
      </c>
      <c r="L36" s="108">
        <f t="shared" si="25"/>
        <v>120</v>
      </c>
      <c r="M36" s="13"/>
      <c r="N36" s="104"/>
      <c r="O36" s="139">
        <f t="shared" si="26"/>
        <v>0</v>
      </c>
      <c r="P36" s="147">
        <v>0</v>
      </c>
      <c r="Q36" s="134">
        <v>0</v>
      </c>
      <c r="R36" s="134">
        <v>0</v>
      </c>
      <c r="S36" s="134">
        <v>0</v>
      </c>
      <c r="T36" s="134">
        <v>0</v>
      </c>
      <c r="U36" s="134">
        <v>0</v>
      </c>
      <c r="V36" s="134">
        <v>0</v>
      </c>
      <c r="W36" s="140">
        <f t="shared" si="27"/>
        <v>0</v>
      </c>
      <c r="X36" s="134">
        <v>0</v>
      </c>
      <c r="Y36" s="140">
        <f t="shared" si="28"/>
        <v>0</v>
      </c>
      <c r="Z36" s="134" t="s">
        <v>54</v>
      </c>
      <c r="AA36" s="143">
        <f t="shared" si="31"/>
        <v>-1</v>
      </c>
      <c r="AB36" s="108">
        <f t="shared" si="29"/>
        <v>0</v>
      </c>
      <c r="AC36" s="144">
        <f t="shared" si="30"/>
        <v>-120</v>
      </c>
      <c r="AD36" s="6"/>
    </row>
    <row r="37" spans="1:44" s="19" customFormat="1" ht="21.75" customHeight="1" outlineLevel="2" x14ac:dyDescent="0.2">
      <c r="A37" s="125" t="s">
        <v>137</v>
      </c>
      <c r="B37" s="104"/>
      <c r="C37" s="122"/>
      <c r="D37" s="151">
        <v>0</v>
      </c>
      <c r="E37" s="106">
        <v>0</v>
      </c>
      <c r="F37" s="106">
        <v>2</v>
      </c>
      <c r="G37" s="106">
        <v>0</v>
      </c>
      <c r="H37" s="106">
        <v>0</v>
      </c>
      <c r="I37" s="106">
        <v>0</v>
      </c>
      <c r="J37" s="106">
        <v>0</v>
      </c>
      <c r="K37" s="107">
        <f t="shared" si="24"/>
        <v>2</v>
      </c>
      <c r="L37" s="108">
        <f t="shared" si="25"/>
        <v>240</v>
      </c>
      <c r="M37" s="13"/>
      <c r="N37" s="104"/>
      <c r="O37" s="139">
        <f t="shared" si="26"/>
        <v>0</v>
      </c>
      <c r="P37" s="147">
        <v>0</v>
      </c>
      <c r="Q37" s="134">
        <v>0</v>
      </c>
      <c r="R37" s="134">
        <v>0</v>
      </c>
      <c r="S37" s="134">
        <v>0</v>
      </c>
      <c r="T37" s="134">
        <v>0</v>
      </c>
      <c r="U37" s="134">
        <v>0</v>
      </c>
      <c r="V37" s="134">
        <v>0</v>
      </c>
      <c r="W37" s="140">
        <f t="shared" si="27"/>
        <v>0</v>
      </c>
      <c r="X37" s="134">
        <v>0</v>
      </c>
      <c r="Y37" s="140">
        <f t="shared" si="28"/>
        <v>0</v>
      </c>
      <c r="Z37" s="134" t="s">
        <v>54</v>
      </c>
      <c r="AA37" s="143">
        <f t="shared" si="31"/>
        <v>-2</v>
      </c>
      <c r="AB37" s="108">
        <f t="shared" si="29"/>
        <v>0</v>
      </c>
      <c r="AC37" s="144">
        <f t="shared" si="30"/>
        <v>-240</v>
      </c>
      <c r="AD37" s="6"/>
    </row>
    <row r="38" spans="1:44" s="19" customFormat="1" ht="21.75" customHeight="1" outlineLevel="2" x14ac:dyDescent="0.2">
      <c r="A38" s="125" t="s">
        <v>138</v>
      </c>
      <c r="B38" s="104"/>
      <c r="C38" s="122"/>
      <c r="D38" s="151">
        <v>0</v>
      </c>
      <c r="E38" s="106">
        <v>2</v>
      </c>
      <c r="F38" s="106">
        <v>0</v>
      </c>
      <c r="G38" s="106">
        <v>0</v>
      </c>
      <c r="H38" s="106">
        <v>0</v>
      </c>
      <c r="I38" s="106">
        <v>0</v>
      </c>
      <c r="J38" s="106">
        <v>0</v>
      </c>
      <c r="K38" s="107">
        <f t="shared" si="24"/>
        <v>2</v>
      </c>
      <c r="L38" s="108">
        <f t="shared" si="25"/>
        <v>240</v>
      </c>
      <c r="M38" s="13"/>
      <c r="N38" s="104"/>
      <c r="O38" s="139">
        <f t="shared" si="26"/>
        <v>0</v>
      </c>
      <c r="P38" s="147">
        <v>0</v>
      </c>
      <c r="Q38" s="134">
        <v>0</v>
      </c>
      <c r="R38" s="134">
        <v>0</v>
      </c>
      <c r="S38" s="134">
        <v>0</v>
      </c>
      <c r="T38" s="134">
        <v>0</v>
      </c>
      <c r="U38" s="134">
        <v>0</v>
      </c>
      <c r="V38" s="134">
        <v>0</v>
      </c>
      <c r="W38" s="140">
        <f t="shared" si="27"/>
        <v>0</v>
      </c>
      <c r="X38" s="134">
        <v>0</v>
      </c>
      <c r="Y38" s="140">
        <f t="shared" si="28"/>
        <v>0</v>
      </c>
      <c r="Z38" s="134" t="s">
        <v>54</v>
      </c>
      <c r="AA38" s="143">
        <f t="shared" si="31"/>
        <v>-2</v>
      </c>
      <c r="AB38" s="108">
        <f t="shared" si="29"/>
        <v>0</v>
      </c>
      <c r="AC38" s="144">
        <f t="shared" si="30"/>
        <v>-240</v>
      </c>
      <c r="AD38" s="6"/>
    </row>
    <row r="39" spans="1:44" s="19" customFormat="1" ht="21.75" customHeight="1" outlineLevel="2" x14ac:dyDescent="0.2">
      <c r="A39" s="125" t="s">
        <v>139</v>
      </c>
      <c r="B39" s="104"/>
      <c r="C39" s="122"/>
      <c r="D39" s="151">
        <v>0</v>
      </c>
      <c r="E39" s="106">
        <v>0</v>
      </c>
      <c r="F39" s="106">
        <v>36</v>
      </c>
      <c r="G39" s="106">
        <v>0</v>
      </c>
      <c r="H39" s="106">
        <v>0</v>
      </c>
      <c r="I39" s="106">
        <v>0</v>
      </c>
      <c r="J39" s="106">
        <v>18</v>
      </c>
      <c r="K39" s="107">
        <f t="shared" si="24"/>
        <v>54</v>
      </c>
      <c r="L39" s="108">
        <f t="shared" si="25"/>
        <v>6480</v>
      </c>
      <c r="M39" s="13"/>
      <c r="N39" s="104"/>
      <c r="O39" s="139">
        <f t="shared" si="26"/>
        <v>0</v>
      </c>
      <c r="P39" s="147">
        <v>0</v>
      </c>
      <c r="Q39" s="134">
        <v>0</v>
      </c>
      <c r="R39" s="134">
        <v>0</v>
      </c>
      <c r="S39" s="134">
        <v>0</v>
      </c>
      <c r="T39" s="134">
        <v>0</v>
      </c>
      <c r="U39" s="134">
        <v>0</v>
      </c>
      <c r="V39" s="134">
        <v>0</v>
      </c>
      <c r="W39" s="140">
        <f t="shared" si="27"/>
        <v>0</v>
      </c>
      <c r="X39" s="134">
        <v>0</v>
      </c>
      <c r="Y39" s="140">
        <f t="shared" si="28"/>
        <v>0</v>
      </c>
      <c r="Z39" s="134" t="s">
        <v>54</v>
      </c>
      <c r="AA39" s="143">
        <f t="shared" si="31"/>
        <v>-54</v>
      </c>
      <c r="AB39" s="108">
        <f t="shared" si="29"/>
        <v>0</v>
      </c>
      <c r="AC39" s="144">
        <f t="shared" si="30"/>
        <v>-6480</v>
      </c>
      <c r="AD39" s="6"/>
    </row>
    <row r="40" spans="1:44" s="19" customFormat="1" ht="21.75" customHeight="1" outlineLevel="2" x14ac:dyDescent="0.2">
      <c r="A40" s="125" t="s">
        <v>140</v>
      </c>
      <c r="B40" s="104"/>
      <c r="C40" s="122"/>
      <c r="D40" s="151">
        <v>0</v>
      </c>
      <c r="E40" s="106">
        <v>0</v>
      </c>
      <c r="F40" s="106">
        <v>0</v>
      </c>
      <c r="G40" s="106">
        <v>0</v>
      </c>
      <c r="H40" s="106">
        <v>0</v>
      </c>
      <c r="I40" s="106">
        <v>0</v>
      </c>
      <c r="J40" s="106">
        <v>4</v>
      </c>
      <c r="K40" s="107">
        <f t="shared" si="24"/>
        <v>4</v>
      </c>
      <c r="L40" s="108">
        <f t="shared" si="25"/>
        <v>480</v>
      </c>
      <c r="M40" s="13"/>
      <c r="N40" s="104"/>
      <c r="O40" s="139">
        <f t="shared" si="26"/>
        <v>0</v>
      </c>
      <c r="P40" s="147">
        <v>0</v>
      </c>
      <c r="Q40" s="134">
        <v>0</v>
      </c>
      <c r="R40" s="134">
        <v>0</v>
      </c>
      <c r="S40" s="134">
        <v>0</v>
      </c>
      <c r="T40" s="134">
        <v>0</v>
      </c>
      <c r="U40" s="134">
        <v>0</v>
      </c>
      <c r="V40" s="134">
        <v>0</v>
      </c>
      <c r="W40" s="140">
        <f t="shared" si="27"/>
        <v>0</v>
      </c>
      <c r="X40" s="134">
        <v>0</v>
      </c>
      <c r="Y40" s="140">
        <f t="shared" si="28"/>
        <v>0</v>
      </c>
      <c r="Z40" s="134" t="s">
        <v>54</v>
      </c>
      <c r="AA40" s="143">
        <f t="shared" si="31"/>
        <v>-4</v>
      </c>
      <c r="AB40" s="108">
        <f t="shared" si="29"/>
        <v>0</v>
      </c>
      <c r="AC40" s="144">
        <f t="shared" si="30"/>
        <v>-480</v>
      </c>
      <c r="AD40" s="6"/>
    </row>
    <row r="41" spans="1:44" s="19" customFormat="1" ht="21.75" customHeight="1" outlineLevel="2" x14ac:dyDescent="0.2">
      <c r="A41" s="125" t="s">
        <v>141</v>
      </c>
      <c r="B41" s="104"/>
      <c r="C41" s="122"/>
      <c r="D41" s="151">
        <v>0</v>
      </c>
      <c r="E41" s="106">
        <v>0</v>
      </c>
      <c r="F41" s="106">
        <v>0</v>
      </c>
      <c r="G41" s="106">
        <v>0</v>
      </c>
      <c r="H41" s="106">
        <v>36</v>
      </c>
      <c r="I41" s="106">
        <v>0</v>
      </c>
      <c r="J41" s="106">
        <v>0</v>
      </c>
      <c r="K41" s="107">
        <f t="shared" si="24"/>
        <v>36</v>
      </c>
      <c r="L41" s="108">
        <f t="shared" si="25"/>
        <v>4320</v>
      </c>
      <c r="M41" s="13"/>
      <c r="N41" s="104"/>
      <c r="O41" s="139">
        <f t="shared" si="26"/>
        <v>0</v>
      </c>
      <c r="P41" s="147">
        <v>0</v>
      </c>
      <c r="Q41" s="134">
        <v>0</v>
      </c>
      <c r="R41" s="134">
        <v>0</v>
      </c>
      <c r="S41" s="134">
        <v>0</v>
      </c>
      <c r="T41" s="134">
        <v>0</v>
      </c>
      <c r="U41" s="134">
        <v>0</v>
      </c>
      <c r="V41" s="134">
        <v>0</v>
      </c>
      <c r="W41" s="140">
        <f t="shared" si="27"/>
        <v>0</v>
      </c>
      <c r="X41" s="134">
        <v>0</v>
      </c>
      <c r="Y41" s="140">
        <f t="shared" si="28"/>
        <v>0</v>
      </c>
      <c r="Z41" s="134" t="s">
        <v>54</v>
      </c>
      <c r="AA41" s="143">
        <f t="shared" si="31"/>
        <v>-36</v>
      </c>
      <c r="AB41" s="108">
        <f t="shared" si="29"/>
        <v>0</v>
      </c>
      <c r="AC41" s="144">
        <f t="shared" si="30"/>
        <v>-4320</v>
      </c>
      <c r="AD41" s="6"/>
    </row>
    <row r="42" spans="1:44" s="19" customFormat="1" ht="21.75" customHeight="1" outlineLevel="2" x14ac:dyDescent="0.2">
      <c r="A42" s="125" t="s">
        <v>142</v>
      </c>
      <c r="B42" s="104"/>
      <c r="C42" s="122"/>
      <c r="D42" s="151">
        <v>0</v>
      </c>
      <c r="E42" s="106">
        <v>2</v>
      </c>
      <c r="F42" s="106">
        <v>0</v>
      </c>
      <c r="G42" s="106">
        <v>0</v>
      </c>
      <c r="H42" s="106">
        <v>0</v>
      </c>
      <c r="I42" s="106">
        <v>0</v>
      </c>
      <c r="J42" s="106">
        <v>0</v>
      </c>
      <c r="K42" s="107">
        <f t="shared" si="24"/>
        <v>2</v>
      </c>
      <c r="L42" s="108">
        <f t="shared" si="25"/>
        <v>240</v>
      </c>
      <c r="M42" s="13"/>
      <c r="N42" s="104"/>
      <c r="O42" s="139">
        <f t="shared" si="26"/>
        <v>0</v>
      </c>
      <c r="P42" s="147">
        <v>0</v>
      </c>
      <c r="Q42" s="134">
        <v>0</v>
      </c>
      <c r="R42" s="134">
        <v>0</v>
      </c>
      <c r="S42" s="134">
        <v>0</v>
      </c>
      <c r="T42" s="134">
        <v>0</v>
      </c>
      <c r="U42" s="134">
        <v>0</v>
      </c>
      <c r="V42" s="134">
        <v>0</v>
      </c>
      <c r="W42" s="140">
        <f t="shared" si="27"/>
        <v>0</v>
      </c>
      <c r="X42" s="134">
        <v>0</v>
      </c>
      <c r="Y42" s="140">
        <f t="shared" si="28"/>
        <v>0</v>
      </c>
      <c r="Z42" s="134" t="s">
        <v>54</v>
      </c>
      <c r="AA42" s="143">
        <f t="shared" si="31"/>
        <v>-2</v>
      </c>
      <c r="AB42" s="108">
        <f t="shared" si="29"/>
        <v>0</v>
      </c>
      <c r="AC42" s="144">
        <f t="shared" si="30"/>
        <v>-240</v>
      </c>
      <c r="AD42" s="6"/>
    </row>
    <row r="43" spans="1:44" s="19" customFormat="1" ht="21.75" customHeight="1" outlineLevel="2" x14ac:dyDescent="0.2">
      <c r="A43" s="125" t="s">
        <v>143</v>
      </c>
      <c r="B43" s="104"/>
      <c r="C43" s="122"/>
      <c r="D43" s="151">
        <v>0</v>
      </c>
      <c r="E43" s="106">
        <v>0</v>
      </c>
      <c r="F43" s="106">
        <v>0</v>
      </c>
      <c r="G43" s="106">
        <v>1</v>
      </c>
      <c r="H43" s="106">
        <v>0</v>
      </c>
      <c r="I43" s="106">
        <v>0</v>
      </c>
      <c r="J43" s="106">
        <v>0</v>
      </c>
      <c r="K43" s="107">
        <f t="shared" si="24"/>
        <v>1</v>
      </c>
      <c r="L43" s="108">
        <f t="shared" si="25"/>
        <v>120</v>
      </c>
      <c r="M43" s="13"/>
      <c r="N43" s="104"/>
      <c r="O43" s="139">
        <f t="shared" si="26"/>
        <v>0</v>
      </c>
      <c r="P43" s="147">
        <v>0</v>
      </c>
      <c r="Q43" s="134">
        <v>0</v>
      </c>
      <c r="R43" s="134">
        <v>0</v>
      </c>
      <c r="S43" s="134">
        <v>0</v>
      </c>
      <c r="T43" s="134">
        <v>0</v>
      </c>
      <c r="U43" s="134">
        <v>0</v>
      </c>
      <c r="V43" s="134">
        <v>0</v>
      </c>
      <c r="W43" s="140">
        <f t="shared" si="27"/>
        <v>0</v>
      </c>
      <c r="X43" s="134">
        <v>0</v>
      </c>
      <c r="Y43" s="140">
        <f t="shared" si="28"/>
        <v>0</v>
      </c>
      <c r="Z43" s="134" t="s">
        <v>54</v>
      </c>
      <c r="AA43" s="143">
        <f t="shared" si="31"/>
        <v>-1</v>
      </c>
      <c r="AB43" s="108">
        <f t="shared" si="29"/>
        <v>0</v>
      </c>
      <c r="AC43" s="144">
        <f t="shared" si="30"/>
        <v>-120</v>
      </c>
      <c r="AD43" s="6"/>
    </row>
    <row r="44" spans="1:44" s="19" customFormat="1" ht="21.75" customHeight="1" outlineLevel="2" x14ac:dyDescent="0.2">
      <c r="A44" s="125" t="s">
        <v>144</v>
      </c>
      <c r="B44" s="104"/>
      <c r="C44" s="122"/>
      <c r="D44" s="151">
        <v>0</v>
      </c>
      <c r="E44" s="106">
        <v>0</v>
      </c>
      <c r="F44" s="106">
        <v>0</v>
      </c>
      <c r="G44" s="106">
        <v>0</v>
      </c>
      <c r="H44" s="106">
        <v>0</v>
      </c>
      <c r="I44" s="106">
        <v>1</v>
      </c>
      <c r="J44" s="106">
        <v>0</v>
      </c>
      <c r="K44" s="107">
        <f t="shared" si="24"/>
        <v>1</v>
      </c>
      <c r="L44" s="108">
        <f t="shared" si="25"/>
        <v>120</v>
      </c>
      <c r="M44" s="13"/>
      <c r="N44" s="104"/>
      <c r="O44" s="139">
        <f t="shared" si="26"/>
        <v>0</v>
      </c>
      <c r="P44" s="147">
        <v>0</v>
      </c>
      <c r="Q44" s="134">
        <v>0</v>
      </c>
      <c r="R44" s="134">
        <v>0</v>
      </c>
      <c r="S44" s="134">
        <v>0</v>
      </c>
      <c r="T44" s="134">
        <v>0</v>
      </c>
      <c r="U44" s="134">
        <v>0</v>
      </c>
      <c r="V44" s="134">
        <v>0</v>
      </c>
      <c r="W44" s="140">
        <f t="shared" si="27"/>
        <v>0</v>
      </c>
      <c r="X44" s="134">
        <v>0</v>
      </c>
      <c r="Y44" s="140">
        <f t="shared" si="28"/>
        <v>0</v>
      </c>
      <c r="Z44" s="134" t="s">
        <v>54</v>
      </c>
      <c r="AA44" s="143">
        <f t="shared" si="31"/>
        <v>-1</v>
      </c>
      <c r="AB44" s="108">
        <f t="shared" si="29"/>
        <v>0</v>
      </c>
      <c r="AC44" s="144">
        <f t="shared" si="30"/>
        <v>-120</v>
      </c>
      <c r="AD44" s="6"/>
    </row>
    <row r="45" spans="1:44" s="19" customFormat="1" ht="21.75" customHeight="1" outlineLevel="2" x14ac:dyDescent="0.2">
      <c r="A45" s="125" t="s">
        <v>145</v>
      </c>
      <c r="B45" s="104"/>
      <c r="C45" s="122"/>
      <c r="D45" s="151">
        <v>0</v>
      </c>
      <c r="E45" s="106">
        <v>0</v>
      </c>
      <c r="F45" s="106">
        <v>0</v>
      </c>
      <c r="G45" s="106">
        <v>0</v>
      </c>
      <c r="H45" s="106">
        <v>0</v>
      </c>
      <c r="I45" s="106">
        <v>0</v>
      </c>
      <c r="J45" s="106">
        <v>0</v>
      </c>
      <c r="K45" s="107">
        <f t="shared" si="24"/>
        <v>0</v>
      </c>
      <c r="L45" s="108">
        <f t="shared" si="25"/>
        <v>0</v>
      </c>
      <c r="M45" s="13"/>
      <c r="N45" s="104"/>
      <c r="O45" s="139">
        <f t="shared" si="26"/>
        <v>0</v>
      </c>
      <c r="P45" s="147">
        <v>0</v>
      </c>
      <c r="Q45" s="134">
        <v>0</v>
      </c>
      <c r="R45" s="134">
        <v>0</v>
      </c>
      <c r="S45" s="134">
        <v>0</v>
      </c>
      <c r="T45" s="134">
        <v>0</v>
      </c>
      <c r="U45" s="134">
        <v>0</v>
      </c>
      <c r="V45" s="134">
        <v>0</v>
      </c>
      <c r="W45" s="140">
        <f t="shared" si="27"/>
        <v>0</v>
      </c>
      <c r="X45" s="134">
        <v>0</v>
      </c>
      <c r="Y45" s="140">
        <f t="shared" si="28"/>
        <v>0</v>
      </c>
      <c r="Z45" s="134" t="s">
        <v>54</v>
      </c>
      <c r="AA45" s="143">
        <f t="shared" si="31"/>
        <v>0</v>
      </c>
      <c r="AB45" s="108">
        <f t="shared" si="29"/>
        <v>0</v>
      </c>
      <c r="AC45" s="144">
        <f t="shared" si="30"/>
        <v>0</v>
      </c>
      <c r="AD45" s="6"/>
    </row>
    <row r="46" spans="1:44" s="19" customFormat="1" ht="21.75" customHeight="1" outlineLevel="2" x14ac:dyDescent="0.2">
      <c r="A46" s="125" t="s">
        <v>146</v>
      </c>
      <c r="B46" s="104"/>
      <c r="C46" s="122"/>
      <c r="D46" s="151">
        <v>0</v>
      </c>
      <c r="E46" s="106">
        <v>0</v>
      </c>
      <c r="F46" s="106">
        <v>0</v>
      </c>
      <c r="G46" s="106">
        <v>0</v>
      </c>
      <c r="H46" s="106">
        <v>0</v>
      </c>
      <c r="I46" s="106">
        <v>0</v>
      </c>
      <c r="J46" s="106">
        <v>0</v>
      </c>
      <c r="K46" s="107">
        <f t="shared" si="24"/>
        <v>0</v>
      </c>
      <c r="L46" s="108">
        <f t="shared" si="25"/>
        <v>0</v>
      </c>
      <c r="M46" s="13"/>
      <c r="N46" s="104"/>
      <c r="O46" s="139">
        <f t="shared" si="26"/>
        <v>0</v>
      </c>
      <c r="P46" s="147">
        <v>0</v>
      </c>
      <c r="Q46" s="134">
        <v>0</v>
      </c>
      <c r="R46" s="134">
        <v>0</v>
      </c>
      <c r="S46" s="134">
        <v>0</v>
      </c>
      <c r="T46" s="134">
        <v>0</v>
      </c>
      <c r="U46" s="134">
        <v>0</v>
      </c>
      <c r="V46" s="134">
        <v>0</v>
      </c>
      <c r="W46" s="140">
        <f t="shared" si="27"/>
        <v>0</v>
      </c>
      <c r="X46" s="134">
        <v>0</v>
      </c>
      <c r="Y46" s="140">
        <f t="shared" si="28"/>
        <v>0</v>
      </c>
      <c r="Z46" s="134" t="s">
        <v>54</v>
      </c>
      <c r="AA46" s="143">
        <f t="shared" si="31"/>
        <v>0</v>
      </c>
      <c r="AB46" s="108">
        <f t="shared" si="29"/>
        <v>0</v>
      </c>
      <c r="AC46" s="144">
        <f t="shared" si="30"/>
        <v>0</v>
      </c>
      <c r="AD46" s="6"/>
    </row>
    <row r="47" spans="1:44" s="19" customFormat="1" ht="21.75" customHeight="1" outlineLevel="2" x14ac:dyDescent="0.2">
      <c r="A47" s="125" t="s">
        <v>147</v>
      </c>
      <c r="B47" s="104"/>
      <c r="C47" s="122"/>
      <c r="D47" s="151">
        <v>0</v>
      </c>
      <c r="E47" s="106">
        <v>0</v>
      </c>
      <c r="F47" s="106">
        <v>0</v>
      </c>
      <c r="G47" s="106">
        <v>0</v>
      </c>
      <c r="H47" s="106">
        <v>0</v>
      </c>
      <c r="I47" s="106">
        <v>0</v>
      </c>
      <c r="J47" s="106">
        <v>0</v>
      </c>
      <c r="K47" s="107">
        <f t="shared" si="24"/>
        <v>0</v>
      </c>
      <c r="L47" s="108">
        <f t="shared" si="25"/>
        <v>0</v>
      </c>
      <c r="M47" s="13"/>
      <c r="N47" s="104"/>
      <c r="O47" s="139">
        <f t="shared" si="26"/>
        <v>0</v>
      </c>
      <c r="P47" s="147">
        <v>0</v>
      </c>
      <c r="Q47" s="134">
        <v>0</v>
      </c>
      <c r="R47" s="134">
        <v>0</v>
      </c>
      <c r="S47" s="134">
        <v>0</v>
      </c>
      <c r="T47" s="134">
        <v>0</v>
      </c>
      <c r="U47" s="134">
        <v>0</v>
      </c>
      <c r="V47" s="134">
        <v>0</v>
      </c>
      <c r="W47" s="140">
        <f t="shared" si="27"/>
        <v>0</v>
      </c>
      <c r="X47" s="134">
        <v>0</v>
      </c>
      <c r="Y47" s="140">
        <f t="shared" si="28"/>
        <v>0</v>
      </c>
      <c r="Z47" s="134" t="s">
        <v>54</v>
      </c>
      <c r="AA47" s="143">
        <f t="shared" si="31"/>
        <v>0</v>
      </c>
      <c r="AB47" s="108">
        <f t="shared" si="29"/>
        <v>0</v>
      </c>
      <c r="AC47" s="144">
        <f t="shared" si="30"/>
        <v>0</v>
      </c>
      <c r="AD47" s="6"/>
    </row>
    <row r="48" spans="1:44" s="31" customFormat="1" ht="21.75" customHeight="1" x14ac:dyDescent="0.2">
      <c r="A48" s="45" t="s">
        <v>132</v>
      </c>
      <c r="B48" s="46">
        <f>MIN(B33:B47)</f>
        <v>0</v>
      </c>
      <c r="C48" s="46">
        <f>MAX(C33:C47)</f>
        <v>0</v>
      </c>
      <c r="D48" s="85">
        <f>SUM(D33:D47)</f>
        <v>0</v>
      </c>
      <c r="E48" s="85">
        <f>SUM(E33:E47)</f>
        <v>4</v>
      </c>
      <c r="F48" s="85">
        <f>SUM(F33:F47)</f>
        <v>48</v>
      </c>
      <c r="G48" s="85">
        <f>SUM(G33:G47)</f>
        <v>2</v>
      </c>
      <c r="H48" s="85">
        <f>SUM(H33:H47)</f>
        <v>47</v>
      </c>
      <c r="I48" s="85">
        <f>SUM(I33:I47)</f>
        <v>2</v>
      </c>
      <c r="J48" s="85">
        <f>SUM(J33:J47)</f>
        <v>32</v>
      </c>
      <c r="K48" s="85">
        <f>SUM(K33:K47)</f>
        <v>135</v>
      </c>
      <c r="L48" s="70">
        <f>tarif*K48</f>
        <v>16200</v>
      </c>
      <c r="M48" s="48"/>
      <c r="N48" s="46">
        <f>MAX(N33:N47)</f>
        <v>0</v>
      </c>
      <c r="O48" s="47">
        <f>N48-C48</f>
        <v>0</v>
      </c>
      <c r="P48" s="47">
        <f>SUM(P33:P47)</f>
        <v>0</v>
      </c>
      <c r="Q48" s="47">
        <f t="shared" ref="Q48:X48" si="34">SUM(Q33:Q47)</f>
        <v>0</v>
      </c>
      <c r="R48" s="47">
        <f t="shared" si="34"/>
        <v>0</v>
      </c>
      <c r="S48" s="47">
        <f t="shared" si="34"/>
        <v>0</v>
      </c>
      <c r="T48" s="47">
        <f t="shared" si="34"/>
        <v>0</v>
      </c>
      <c r="U48" s="47">
        <f t="shared" si="34"/>
        <v>0</v>
      </c>
      <c r="V48" s="47">
        <f t="shared" si="34"/>
        <v>0</v>
      </c>
      <c r="W48" s="47">
        <f t="shared" si="34"/>
        <v>0</v>
      </c>
      <c r="X48" s="47">
        <f t="shared" si="34"/>
        <v>0</v>
      </c>
      <c r="Y48" s="47">
        <f>SUM(Y33:Y47)</f>
        <v>0</v>
      </c>
      <c r="Z48" s="47"/>
      <c r="AA48" s="47">
        <f>SUM(AA33:AA47)</f>
        <v>-135</v>
      </c>
      <c r="AB48" s="47">
        <f t="shared" ref="AB48:AC48" si="35">SUM(AB33:AB47)</f>
        <v>0</v>
      </c>
      <c r="AC48" s="47">
        <f t="shared" si="35"/>
        <v>-16200</v>
      </c>
      <c r="AD48" s="49"/>
      <c r="AE48" s="37"/>
      <c r="AF48" s="37"/>
      <c r="AG48" s="37"/>
      <c r="AH48" s="37"/>
      <c r="AI48" s="37"/>
      <c r="AJ48" s="37"/>
      <c r="AK48" s="37"/>
      <c r="AL48" s="37"/>
      <c r="AM48" s="37"/>
      <c r="AN48" s="37"/>
      <c r="AO48" s="37"/>
      <c r="AP48" s="37"/>
      <c r="AQ48" s="37"/>
      <c r="AR48" s="37"/>
    </row>
    <row r="49" spans="1:44" s="31" customFormat="1" ht="21.75" customHeight="1" x14ac:dyDescent="0.2">
      <c r="A49" s="126" t="s">
        <v>26</v>
      </c>
      <c r="B49" s="127"/>
      <c r="C49" s="127"/>
      <c r="D49" s="128"/>
      <c r="E49" s="129"/>
      <c r="F49" s="129"/>
      <c r="G49" s="129"/>
      <c r="H49" s="129"/>
      <c r="I49" s="129"/>
      <c r="J49" s="129"/>
      <c r="K49" s="129"/>
      <c r="L49" s="77"/>
      <c r="M49" s="50"/>
      <c r="N49" s="168"/>
      <c r="O49" s="168"/>
      <c r="P49" s="145"/>
      <c r="Q49" s="128"/>
      <c r="R49" s="128"/>
      <c r="S49" s="128"/>
      <c r="T49" s="128"/>
      <c r="U49" s="128"/>
      <c r="V49" s="128"/>
      <c r="W49" s="128"/>
      <c r="X49" s="128"/>
      <c r="Y49" s="128"/>
      <c r="Z49" s="128"/>
      <c r="AA49" s="128"/>
      <c r="AB49" s="77"/>
      <c r="AC49" s="77"/>
      <c r="AD49" s="51"/>
    </row>
    <row r="50" spans="1:44" s="19" customFormat="1" ht="12.75" outlineLevel="1" x14ac:dyDescent="0.2">
      <c r="A50" s="130" t="s">
        <v>31</v>
      </c>
      <c r="B50" s="104">
        <v>45356</v>
      </c>
      <c r="C50" s="122">
        <v>45368</v>
      </c>
      <c r="D50" s="123" t="s">
        <v>24</v>
      </c>
      <c r="E50" s="106">
        <v>2</v>
      </c>
      <c r="F50" s="106">
        <v>2</v>
      </c>
      <c r="G50" s="106">
        <v>2</v>
      </c>
      <c r="H50" s="106">
        <v>2</v>
      </c>
      <c r="I50" s="106">
        <v>2</v>
      </c>
      <c r="J50" s="106">
        <v>2</v>
      </c>
      <c r="K50" s="107">
        <f t="shared" ref="K50:K54" si="36">SUM(E50:J50)</f>
        <v>12</v>
      </c>
      <c r="L50" s="108">
        <f>tarif*K50</f>
        <v>1440</v>
      </c>
      <c r="M50" s="13"/>
      <c r="N50" s="104"/>
      <c r="O50" s="139">
        <f t="shared" ref="O50:O53" si="37">N50-C50</f>
        <v>-45368</v>
      </c>
      <c r="P50" s="123" t="s">
        <v>24</v>
      </c>
      <c r="Q50" s="134"/>
      <c r="R50" s="134"/>
      <c r="S50" s="134"/>
      <c r="T50" s="134"/>
      <c r="U50" s="134"/>
      <c r="V50" s="134"/>
      <c r="W50" s="107">
        <f>SUM(Q50:V50)</f>
        <v>0</v>
      </c>
      <c r="X50" s="134"/>
      <c r="Y50" s="134">
        <f t="shared" ref="Y50:Y53" si="38">W50+X50</f>
        <v>0</v>
      </c>
      <c r="Z50" s="134" t="s">
        <v>51</v>
      </c>
      <c r="AA50" s="143"/>
      <c r="AB50" s="108">
        <f>tarif*Y50</f>
        <v>0</v>
      </c>
      <c r="AC50" s="144">
        <f>AB50-L50</f>
        <v>-1440</v>
      </c>
      <c r="AD50" s="6"/>
    </row>
    <row r="51" spans="1:44" s="19" customFormat="1" ht="12.75" outlineLevel="1" x14ac:dyDescent="0.2">
      <c r="A51" s="130" t="s">
        <v>29</v>
      </c>
      <c r="B51" s="104">
        <v>45356</v>
      </c>
      <c r="C51" s="122">
        <v>45368</v>
      </c>
      <c r="D51" s="123" t="s">
        <v>24</v>
      </c>
      <c r="E51" s="106">
        <v>3</v>
      </c>
      <c r="F51" s="106">
        <v>3</v>
      </c>
      <c r="G51" s="106">
        <v>3</v>
      </c>
      <c r="H51" s="106">
        <v>3</v>
      </c>
      <c r="I51" s="106">
        <v>3</v>
      </c>
      <c r="J51" s="106">
        <v>3</v>
      </c>
      <c r="K51" s="107">
        <f t="shared" si="36"/>
        <v>18</v>
      </c>
      <c r="L51" s="108">
        <f>tarif*K51</f>
        <v>2160</v>
      </c>
      <c r="M51" s="13"/>
      <c r="N51" s="104"/>
      <c r="O51" s="139">
        <f>N51-C51</f>
        <v>-45368</v>
      </c>
      <c r="P51" s="123" t="s">
        <v>24</v>
      </c>
      <c r="Q51" s="134"/>
      <c r="R51" s="134"/>
      <c r="S51" s="134"/>
      <c r="T51" s="134"/>
      <c r="U51" s="134"/>
      <c r="V51" s="134"/>
      <c r="W51" s="107">
        <f>SUM(Q51:V51)</f>
        <v>0</v>
      </c>
      <c r="X51" s="134"/>
      <c r="Y51" s="134">
        <f t="shared" si="38"/>
        <v>0</v>
      </c>
      <c r="Z51" s="134" t="s">
        <v>51</v>
      </c>
      <c r="AA51" s="143"/>
      <c r="AB51" s="108">
        <f>tarif*Y51</f>
        <v>0</v>
      </c>
      <c r="AC51" s="144">
        <f>AB51-L51</f>
        <v>-2160</v>
      </c>
      <c r="AD51" s="6"/>
    </row>
    <row r="52" spans="1:44" s="19" customFormat="1" ht="12.75" outlineLevel="1" x14ac:dyDescent="0.2">
      <c r="A52" s="130" t="s">
        <v>28</v>
      </c>
      <c r="B52" s="104">
        <v>45356</v>
      </c>
      <c r="C52" s="122">
        <v>45368</v>
      </c>
      <c r="D52" s="123" t="s">
        <v>24</v>
      </c>
      <c r="E52" s="106">
        <v>2</v>
      </c>
      <c r="F52" s="106">
        <v>2</v>
      </c>
      <c r="G52" s="106">
        <v>2</v>
      </c>
      <c r="H52" s="106">
        <v>2</v>
      </c>
      <c r="I52" s="106">
        <v>2</v>
      </c>
      <c r="J52" s="106">
        <v>2</v>
      </c>
      <c r="K52" s="107">
        <f t="shared" si="36"/>
        <v>12</v>
      </c>
      <c r="L52" s="108">
        <f>tarif*K52</f>
        <v>1440</v>
      </c>
      <c r="M52" s="13"/>
      <c r="N52" s="104"/>
      <c r="O52" s="139">
        <f>N52-C52</f>
        <v>-45368</v>
      </c>
      <c r="P52" s="123" t="s">
        <v>24</v>
      </c>
      <c r="Q52" s="134"/>
      <c r="R52" s="134"/>
      <c r="S52" s="134"/>
      <c r="T52" s="134"/>
      <c r="U52" s="134"/>
      <c r="V52" s="134"/>
      <c r="W52" s="107">
        <f>SUM(Q52:V52)</f>
        <v>0</v>
      </c>
      <c r="X52" s="134"/>
      <c r="Y52" s="134">
        <f t="shared" si="38"/>
        <v>0</v>
      </c>
      <c r="Z52" s="134" t="s">
        <v>51</v>
      </c>
      <c r="AA52" s="143"/>
      <c r="AB52" s="108">
        <f>tarif*Y52</f>
        <v>0</v>
      </c>
      <c r="AC52" s="144">
        <f>AB52-L52</f>
        <v>-1440</v>
      </c>
      <c r="AD52" s="6"/>
    </row>
    <row r="53" spans="1:44" s="19" customFormat="1" ht="12.75" outlineLevel="1" x14ac:dyDescent="0.2">
      <c r="A53" s="131" t="s">
        <v>30</v>
      </c>
      <c r="B53" s="122">
        <v>45356</v>
      </c>
      <c r="C53" s="104">
        <v>45368</v>
      </c>
      <c r="D53" s="115" t="s">
        <v>24</v>
      </c>
      <c r="E53" s="106">
        <v>3</v>
      </c>
      <c r="F53" s="106">
        <v>3</v>
      </c>
      <c r="G53" s="116">
        <v>3</v>
      </c>
      <c r="H53" s="106">
        <v>3</v>
      </c>
      <c r="I53" s="106">
        <v>3</v>
      </c>
      <c r="J53" s="106">
        <v>3</v>
      </c>
      <c r="K53" s="107">
        <f t="shared" si="36"/>
        <v>18</v>
      </c>
      <c r="L53" s="108">
        <f>tarif*K53</f>
        <v>2160</v>
      </c>
      <c r="M53" s="13"/>
      <c r="N53" s="104"/>
      <c r="O53" s="139">
        <f t="shared" si="37"/>
        <v>-45368</v>
      </c>
      <c r="P53" s="115" t="s">
        <v>24</v>
      </c>
      <c r="Q53" s="134"/>
      <c r="R53" s="134"/>
      <c r="S53" s="134"/>
      <c r="T53" s="134"/>
      <c r="U53" s="134"/>
      <c r="V53" s="134"/>
      <c r="W53" s="107">
        <f>SUM(Q53:V53)</f>
        <v>0</v>
      </c>
      <c r="X53" s="134"/>
      <c r="Y53" s="134">
        <f t="shared" si="38"/>
        <v>0</v>
      </c>
      <c r="Z53" s="134" t="s">
        <v>51</v>
      </c>
      <c r="AA53" s="143"/>
      <c r="AB53" s="108">
        <f>tarif*Y53</f>
        <v>0</v>
      </c>
      <c r="AC53" s="144">
        <f>AB53-L53</f>
        <v>-2160</v>
      </c>
      <c r="AD53" s="6"/>
    </row>
    <row r="54" spans="1:44" s="31" customFormat="1" ht="15" x14ac:dyDescent="0.2">
      <c r="A54" s="132" t="s">
        <v>27</v>
      </c>
      <c r="B54" s="61">
        <f>MIN(B50:B53)</f>
        <v>45356</v>
      </c>
      <c r="C54" s="61">
        <f>MAX(C50:C53)</f>
        <v>45368</v>
      </c>
      <c r="D54" s="62" t="s">
        <v>25</v>
      </c>
      <c r="E54" s="133">
        <f>SUM(E50:E53)</f>
        <v>10</v>
      </c>
      <c r="F54" s="133">
        <f t="shared" ref="F54:J54" si="39">SUM(F50:F53)</f>
        <v>10</v>
      </c>
      <c r="G54" s="133">
        <f t="shared" si="39"/>
        <v>10</v>
      </c>
      <c r="H54" s="133">
        <f t="shared" si="39"/>
        <v>10</v>
      </c>
      <c r="I54" s="133"/>
      <c r="J54" s="133">
        <f t="shared" si="39"/>
        <v>10</v>
      </c>
      <c r="K54" s="133">
        <f t="shared" si="36"/>
        <v>50</v>
      </c>
      <c r="L54" s="71">
        <f>tarif*K54</f>
        <v>6000</v>
      </c>
      <c r="M54" s="48"/>
      <c r="N54" s="61">
        <f>MAX(N50:N53)</f>
        <v>0</v>
      </c>
      <c r="O54" s="57">
        <f>N54-C54</f>
        <v>-45368</v>
      </c>
      <c r="P54" s="62" t="s">
        <v>25</v>
      </c>
      <c r="Q54" s="57">
        <f t="shared" ref="Q54:AA54" si="40">SUM(Q50:Q53)</f>
        <v>0</v>
      </c>
      <c r="R54" s="57">
        <f t="shared" si="40"/>
        <v>0</v>
      </c>
      <c r="S54" s="57">
        <f t="shared" si="40"/>
        <v>0</v>
      </c>
      <c r="T54" s="57">
        <f t="shared" si="40"/>
        <v>0</v>
      </c>
      <c r="U54" s="57">
        <f t="shared" ref="U54" si="41">SUM(U50:U53)</f>
        <v>0</v>
      </c>
      <c r="V54" s="57">
        <f t="shared" si="40"/>
        <v>0</v>
      </c>
      <c r="W54" s="57">
        <f t="shared" si="40"/>
        <v>0</v>
      </c>
      <c r="X54" s="57">
        <f t="shared" ref="X54" si="42">SUM(X50:X53)</f>
        <v>0</v>
      </c>
      <c r="Y54" s="57">
        <f t="shared" ref="Y54" si="43">SUM(Y50:Y53)</f>
        <v>0</v>
      </c>
      <c r="Z54" s="57"/>
      <c r="AA54" s="57">
        <f t="shared" si="40"/>
        <v>0</v>
      </c>
      <c r="AB54" s="71">
        <f>tarif*W54</f>
        <v>0</v>
      </c>
      <c r="AC54" s="71">
        <f>AB54-L54</f>
        <v>-6000</v>
      </c>
      <c r="AD54" s="52"/>
      <c r="AE54" s="37"/>
      <c r="AF54" s="37"/>
      <c r="AG54" s="37"/>
      <c r="AH54" s="37"/>
      <c r="AI54" s="37"/>
      <c r="AJ54" s="37"/>
      <c r="AK54" s="37"/>
      <c r="AL54" s="37"/>
      <c r="AM54" s="37"/>
      <c r="AN54" s="37"/>
      <c r="AO54" s="37"/>
      <c r="AP54" s="37"/>
      <c r="AQ54" s="37"/>
      <c r="AR54" s="37"/>
    </row>
    <row r="55" spans="1:44" ht="12.75" x14ac:dyDescent="0.2">
      <c r="A55" s="7"/>
      <c r="D55" s="5"/>
      <c r="E55" s="82"/>
      <c r="F55" s="82"/>
      <c r="G55" s="82"/>
      <c r="H55" s="82"/>
      <c r="I55" s="82"/>
      <c r="J55" s="82"/>
      <c r="K55" s="86"/>
      <c r="L55" s="78"/>
      <c r="M55" s="14"/>
      <c r="N55" s="18"/>
      <c r="O55" s="14"/>
      <c r="P55" s="14"/>
      <c r="Q55" s="15"/>
      <c r="R55" s="9"/>
      <c r="S55" s="9"/>
      <c r="T55" s="9"/>
      <c r="U55" s="9"/>
      <c r="V55" s="9"/>
      <c r="W55" s="8"/>
      <c r="X55" s="8"/>
      <c r="Y55" s="8"/>
      <c r="Z55" s="8"/>
      <c r="AA55" s="10"/>
      <c r="AB55" s="72"/>
      <c r="AC55" s="72"/>
      <c r="AD55" s="6"/>
    </row>
    <row r="56" spans="1:44" s="11" customFormat="1" x14ac:dyDescent="0.2">
      <c r="A56" s="23" t="s">
        <v>4</v>
      </c>
      <c r="B56" s="24">
        <f>MIN(B12,B20,B31,B48,B54)</f>
        <v>0</v>
      </c>
      <c r="C56" s="25">
        <f>MAX(C12,C20,C31,C48,C54)</f>
        <v>45368</v>
      </c>
      <c r="D56" s="172">
        <f>D31+D48</f>
        <v>54</v>
      </c>
      <c r="E56" s="172">
        <f t="shared" ref="E56:J56" si="44">E31+E48</f>
        <v>70</v>
      </c>
      <c r="F56" s="172">
        <f t="shared" si="44"/>
        <v>112</v>
      </c>
      <c r="G56" s="172">
        <f t="shared" si="44"/>
        <v>70</v>
      </c>
      <c r="H56" s="172">
        <f t="shared" si="44"/>
        <v>126</v>
      </c>
      <c r="I56" s="172">
        <f t="shared" si="44"/>
        <v>70</v>
      </c>
      <c r="J56" s="172">
        <f t="shared" si="44"/>
        <v>92</v>
      </c>
      <c r="K56" s="87">
        <f>K12+K20+K31+K48+K54</f>
        <v>688</v>
      </c>
      <c r="L56" s="73">
        <f>tarif*K56</f>
        <v>82560</v>
      </c>
      <c r="M56" s="27"/>
      <c r="N56" s="64">
        <f>MAX(N12,N20,N48,N54)</f>
        <v>45353</v>
      </c>
      <c r="O56" s="65">
        <f>N56-C56</f>
        <v>-15</v>
      </c>
      <c r="P56" s="26">
        <f>P48</f>
        <v>0</v>
      </c>
      <c r="Q56" s="58">
        <f t="shared" ref="Q56:Y56" si="45">Q12+Q20+Q48+Q54</f>
        <v>13</v>
      </c>
      <c r="R56" s="58">
        <f t="shared" si="45"/>
        <v>13</v>
      </c>
      <c r="S56" s="58">
        <f t="shared" si="45"/>
        <v>13</v>
      </c>
      <c r="T56" s="58">
        <f t="shared" si="45"/>
        <v>12</v>
      </c>
      <c r="U56" s="58">
        <f t="shared" si="45"/>
        <v>15</v>
      </c>
      <c r="V56" s="58">
        <f t="shared" si="45"/>
        <v>12</v>
      </c>
      <c r="W56" s="58">
        <f t="shared" si="45"/>
        <v>78</v>
      </c>
      <c r="X56" s="58">
        <f t="shared" si="45"/>
        <v>0</v>
      </c>
      <c r="Y56" s="58">
        <f t="shared" si="45"/>
        <v>78</v>
      </c>
      <c r="Z56" s="58"/>
      <c r="AA56" s="58">
        <f>AA12+AA20+AA48+AA54</f>
        <v>-155</v>
      </c>
      <c r="AB56" s="73">
        <f>tarif*W56</f>
        <v>9360</v>
      </c>
      <c r="AC56" s="73">
        <f>AB56-L56</f>
        <v>-73200</v>
      </c>
      <c r="AD56" s="63"/>
      <c r="AE56" s="28"/>
      <c r="AF56" s="28"/>
      <c r="AG56" s="28"/>
      <c r="AH56" s="28"/>
      <c r="AI56" s="28"/>
      <c r="AJ56" s="28"/>
      <c r="AK56" s="28"/>
      <c r="AL56" s="28"/>
      <c r="AM56" s="28"/>
      <c r="AN56" s="28"/>
      <c r="AO56" s="28"/>
      <c r="AP56" s="28"/>
      <c r="AQ56" s="28"/>
      <c r="AR56" s="28"/>
    </row>
    <row r="57" spans="1:44" ht="12.75" x14ac:dyDescent="0.2">
      <c r="K57" s="4"/>
      <c r="L57" s="79"/>
      <c r="M57" s="4"/>
      <c r="N57" s="17"/>
      <c r="O57" s="4"/>
      <c r="P57" s="4"/>
      <c r="W57" s="4"/>
      <c r="X57" s="4"/>
      <c r="Y57" s="4"/>
      <c r="Z57" s="4"/>
    </row>
    <row r="58" spans="1:44" ht="12.75" x14ac:dyDescent="0.2">
      <c r="A58" s="80" t="s">
        <v>40</v>
      </c>
      <c r="B58" s="81">
        <v>120</v>
      </c>
      <c r="K58" s="4"/>
      <c r="L58" s="79"/>
      <c r="M58" s="4"/>
      <c r="N58" s="17"/>
      <c r="O58" s="4"/>
      <c r="P58" s="4"/>
      <c r="W58" s="4"/>
      <c r="X58" s="4"/>
      <c r="Y58" s="4"/>
      <c r="Z58" s="4"/>
    </row>
    <row r="59" spans="1:44" ht="12.75" x14ac:dyDescent="0.2">
      <c r="K59" s="4"/>
      <c r="L59" s="79"/>
      <c r="M59" s="4"/>
      <c r="N59" s="17"/>
      <c r="O59" s="4"/>
      <c r="P59" s="4"/>
      <c r="W59" s="4"/>
      <c r="X59" s="4"/>
      <c r="Y59" s="4"/>
      <c r="Z59" s="4"/>
    </row>
    <row r="60" spans="1:44" ht="12.75" x14ac:dyDescent="0.2">
      <c r="A60" s="90" t="s">
        <v>50</v>
      </c>
      <c r="K60" s="4"/>
      <c r="L60" s="79"/>
      <c r="M60" s="4"/>
      <c r="N60" s="17"/>
      <c r="O60" s="4"/>
      <c r="P60" s="4"/>
      <c r="W60" s="4"/>
      <c r="X60" s="4"/>
      <c r="Y60" s="4"/>
      <c r="Z60" s="4"/>
    </row>
    <row r="61" spans="1:44" ht="12.75" x14ac:dyDescent="0.2">
      <c r="A61" s="90" t="s">
        <v>51</v>
      </c>
      <c r="K61" s="4"/>
      <c r="L61" s="79"/>
      <c r="M61" s="4"/>
      <c r="N61" s="17"/>
      <c r="O61" s="4"/>
      <c r="P61" s="4"/>
      <c r="W61" s="4"/>
      <c r="X61" s="4"/>
      <c r="Y61" s="4"/>
      <c r="Z61" s="4"/>
    </row>
    <row r="62" spans="1:44" ht="12.75" x14ac:dyDescent="0.2">
      <c r="A62" s="90" t="s">
        <v>52</v>
      </c>
      <c r="K62" s="4"/>
      <c r="L62" s="79"/>
      <c r="M62" s="4"/>
      <c r="N62" s="17"/>
      <c r="O62" s="4"/>
      <c r="P62" s="4"/>
      <c r="W62" s="4"/>
      <c r="X62" s="4"/>
      <c r="Y62" s="4"/>
      <c r="Z62" s="4"/>
    </row>
    <row r="63" spans="1:44" ht="12.75" x14ac:dyDescent="0.2">
      <c r="A63" s="90" t="s">
        <v>54</v>
      </c>
      <c r="K63" s="4"/>
      <c r="L63" s="79"/>
      <c r="M63" s="4"/>
      <c r="N63" s="17"/>
      <c r="O63" s="4"/>
      <c r="P63" s="4"/>
      <c r="W63" s="4"/>
      <c r="X63" s="4"/>
      <c r="Y63" s="4"/>
      <c r="Z63" s="4"/>
    </row>
    <row r="64" spans="1:44" ht="12.75" x14ac:dyDescent="0.2">
      <c r="A64" s="90" t="s">
        <v>53</v>
      </c>
      <c r="K64" s="4"/>
      <c r="L64" s="79"/>
      <c r="M64" s="4"/>
      <c r="N64" s="17"/>
      <c r="O64" s="4"/>
      <c r="P64" s="4"/>
      <c r="W64" s="4"/>
      <c r="X64" s="4"/>
      <c r="Y64" s="4"/>
      <c r="Z64" s="4"/>
    </row>
    <row r="65" spans="11:26" ht="12.75" x14ac:dyDescent="0.2">
      <c r="K65" s="4"/>
      <c r="L65" s="79"/>
      <c r="M65" s="4"/>
      <c r="N65" s="17"/>
      <c r="O65" s="4"/>
      <c r="P65" s="4"/>
      <c r="W65" s="4"/>
      <c r="X65" s="4"/>
      <c r="Y65" s="4"/>
      <c r="Z65" s="4"/>
    </row>
    <row r="66" spans="11:26" ht="12.75" x14ac:dyDescent="0.2">
      <c r="K66" s="4"/>
      <c r="L66" s="79"/>
      <c r="M66" s="4"/>
      <c r="N66" s="17"/>
      <c r="O66" s="4"/>
      <c r="P66" s="4"/>
      <c r="W66" s="4"/>
      <c r="X66" s="4"/>
      <c r="Y66" s="4"/>
      <c r="Z66" s="4"/>
    </row>
    <row r="67" spans="11:26" ht="12.75" x14ac:dyDescent="0.2">
      <c r="K67" s="4"/>
      <c r="L67" s="79"/>
      <c r="M67" s="4"/>
      <c r="N67" s="17"/>
      <c r="O67" s="4"/>
      <c r="P67" s="4"/>
      <c r="W67" s="4"/>
      <c r="X67" s="4"/>
      <c r="Y67" s="4"/>
      <c r="Z67" s="4"/>
    </row>
    <row r="68" spans="11:26" ht="12.75" x14ac:dyDescent="0.2">
      <c r="K68" s="4"/>
      <c r="L68" s="79"/>
      <c r="M68" s="4"/>
      <c r="N68" s="17"/>
      <c r="O68" s="4"/>
      <c r="P68" s="4"/>
      <c r="W68" s="4"/>
      <c r="X68" s="4"/>
      <c r="Y68" s="4"/>
      <c r="Z68" s="4"/>
    </row>
    <row r="69" spans="11:26" ht="12.75" x14ac:dyDescent="0.2">
      <c r="K69" s="4"/>
      <c r="L69" s="79"/>
      <c r="M69" s="4"/>
      <c r="N69" s="17"/>
      <c r="O69" s="4"/>
      <c r="P69" s="4"/>
      <c r="W69" s="4"/>
      <c r="X69" s="4"/>
      <c r="Y69" s="4"/>
      <c r="Z69" s="4"/>
    </row>
    <row r="70" spans="11:26" ht="12.75" x14ac:dyDescent="0.2">
      <c r="K70" s="4"/>
      <c r="L70" s="79"/>
      <c r="M70" s="4"/>
      <c r="N70" s="17"/>
      <c r="O70" s="4"/>
      <c r="P70" s="4"/>
      <c r="W70" s="4"/>
      <c r="X70" s="4"/>
      <c r="Y70" s="4"/>
      <c r="Z70" s="4"/>
    </row>
    <row r="71" spans="11:26" ht="12.75" x14ac:dyDescent="0.2">
      <c r="K71" s="4"/>
      <c r="L71" s="79"/>
      <c r="M71" s="4"/>
      <c r="N71" s="17"/>
      <c r="O71" s="4"/>
      <c r="P71" s="4"/>
      <c r="W71" s="4"/>
      <c r="X71" s="4"/>
      <c r="Y71" s="4"/>
      <c r="Z71" s="4"/>
    </row>
    <row r="72" spans="11:26" ht="12.75" x14ac:dyDescent="0.2">
      <c r="K72" s="4"/>
      <c r="L72" s="79"/>
      <c r="M72" s="4"/>
      <c r="N72" s="17"/>
      <c r="O72" s="4"/>
      <c r="P72" s="4"/>
      <c r="W72" s="4"/>
      <c r="X72" s="4"/>
      <c r="Y72" s="4"/>
      <c r="Z72" s="4"/>
    </row>
    <row r="73" spans="11:26" ht="12.75" x14ac:dyDescent="0.2">
      <c r="K73" s="4"/>
      <c r="L73" s="79"/>
      <c r="M73" s="4"/>
      <c r="N73" s="17"/>
      <c r="O73" s="4"/>
      <c r="P73" s="4"/>
      <c r="W73" s="4"/>
      <c r="X73" s="4"/>
      <c r="Y73" s="4"/>
      <c r="Z73" s="4"/>
    </row>
    <row r="74" spans="11:26" ht="12.75" x14ac:dyDescent="0.2">
      <c r="K74" s="4"/>
      <c r="L74" s="79"/>
      <c r="M74" s="4"/>
      <c r="N74" s="17"/>
      <c r="O74" s="4"/>
      <c r="P74" s="4"/>
      <c r="W74" s="4"/>
      <c r="X74" s="4"/>
      <c r="Y74" s="4"/>
      <c r="Z74" s="4"/>
    </row>
    <row r="75" spans="11:26" ht="12.75" x14ac:dyDescent="0.2">
      <c r="K75" s="4"/>
      <c r="L75" s="79"/>
      <c r="M75" s="4"/>
      <c r="N75" s="17"/>
      <c r="O75" s="4"/>
      <c r="P75" s="4"/>
      <c r="W75" s="4"/>
      <c r="X75" s="4"/>
      <c r="Y75" s="4"/>
      <c r="Z75" s="4"/>
    </row>
    <row r="76" spans="11:26" ht="12.75" x14ac:dyDescent="0.2">
      <c r="K76" s="4"/>
      <c r="L76" s="79"/>
      <c r="M76" s="4"/>
      <c r="N76" s="17"/>
      <c r="O76" s="4"/>
      <c r="P76" s="4"/>
      <c r="W76" s="4"/>
      <c r="X76" s="4"/>
      <c r="Y76" s="4"/>
      <c r="Z76" s="4"/>
    </row>
    <row r="77" spans="11:26" ht="12.75" x14ac:dyDescent="0.2">
      <c r="K77" s="4"/>
      <c r="L77" s="79"/>
      <c r="M77" s="4"/>
      <c r="N77" s="17"/>
      <c r="O77" s="4"/>
      <c r="P77" s="4"/>
      <c r="W77" s="4"/>
      <c r="X77" s="4"/>
      <c r="Y77" s="4"/>
      <c r="Z77" s="4"/>
    </row>
    <row r="78" spans="11:26" ht="12.75" x14ac:dyDescent="0.2">
      <c r="K78" s="4"/>
      <c r="L78" s="79"/>
      <c r="M78" s="4"/>
      <c r="N78" s="17"/>
      <c r="O78" s="4"/>
      <c r="P78" s="4"/>
      <c r="W78" s="4"/>
      <c r="X78" s="4"/>
      <c r="Y78" s="4"/>
      <c r="Z78" s="4"/>
    </row>
    <row r="79" spans="11:26" ht="12.75" x14ac:dyDescent="0.2">
      <c r="K79" s="4"/>
      <c r="L79" s="79"/>
      <c r="M79" s="4"/>
      <c r="N79" s="17"/>
      <c r="O79" s="4"/>
      <c r="P79" s="4"/>
      <c r="W79" s="4"/>
      <c r="X79" s="4"/>
      <c r="Y79" s="4"/>
      <c r="Z79" s="4"/>
    </row>
    <row r="80" spans="11:26" ht="12.75" x14ac:dyDescent="0.2">
      <c r="K80" s="4"/>
      <c r="L80" s="79"/>
      <c r="M80" s="4"/>
      <c r="N80" s="17"/>
      <c r="O80" s="4"/>
      <c r="P80" s="4"/>
      <c r="W80" s="4"/>
      <c r="X80" s="4"/>
      <c r="Y80" s="4"/>
      <c r="Z80" s="4"/>
    </row>
    <row r="81" spans="11:26" ht="12.75" x14ac:dyDescent="0.2">
      <c r="K81" s="4"/>
      <c r="L81" s="79"/>
      <c r="M81" s="4"/>
      <c r="N81" s="17"/>
      <c r="O81" s="4"/>
      <c r="P81" s="4"/>
      <c r="W81" s="4"/>
      <c r="X81" s="4"/>
      <c r="Y81" s="4"/>
      <c r="Z81" s="4"/>
    </row>
    <row r="82" spans="11:26" ht="12.75" x14ac:dyDescent="0.2">
      <c r="K82" s="4"/>
      <c r="L82" s="79"/>
      <c r="M82" s="4"/>
      <c r="N82" s="17"/>
      <c r="O82" s="4"/>
      <c r="P82" s="4"/>
      <c r="W82" s="4"/>
      <c r="X82" s="4"/>
      <c r="Y82" s="4"/>
      <c r="Z82" s="4"/>
    </row>
    <row r="83" spans="11:26" ht="12.75" x14ac:dyDescent="0.2">
      <c r="K83" s="4"/>
      <c r="L83" s="79"/>
      <c r="M83" s="4"/>
      <c r="N83" s="17"/>
      <c r="O83" s="4"/>
      <c r="P83" s="4"/>
      <c r="W83" s="4"/>
      <c r="X83" s="4"/>
      <c r="Y83" s="4"/>
      <c r="Z83" s="4"/>
    </row>
    <row r="84" spans="11:26" ht="12.75" x14ac:dyDescent="0.2">
      <c r="K84" s="4"/>
      <c r="L84" s="79"/>
      <c r="M84" s="4"/>
      <c r="N84" s="17"/>
      <c r="O84" s="4"/>
      <c r="P84" s="4"/>
      <c r="W84" s="4"/>
      <c r="X84" s="4"/>
      <c r="Y84" s="4"/>
      <c r="Z84" s="4"/>
    </row>
    <row r="85" spans="11:26" ht="12.75" x14ac:dyDescent="0.2">
      <c r="K85" s="4"/>
      <c r="L85" s="79"/>
      <c r="M85" s="4"/>
      <c r="N85" s="17"/>
      <c r="O85" s="4"/>
      <c r="P85" s="4"/>
      <c r="W85" s="4"/>
      <c r="X85" s="4"/>
      <c r="Y85" s="4"/>
      <c r="Z85" s="4"/>
    </row>
    <row r="86" spans="11:26" ht="12.75" x14ac:dyDescent="0.2">
      <c r="K86" s="4"/>
      <c r="L86" s="79"/>
      <c r="M86" s="4"/>
      <c r="N86" s="17"/>
      <c r="O86" s="4"/>
      <c r="P86" s="4"/>
      <c r="W86" s="4"/>
      <c r="X86" s="4"/>
      <c r="Y86" s="4"/>
      <c r="Z86" s="4"/>
    </row>
    <row r="87" spans="11:26" ht="12.75" x14ac:dyDescent="0.2">
      <c r="K87" s="4"/>
      <c r="L87" s="79"/>
      <c r="M87" s="4"/>
      <c r="N87" s="17"/>
      <c r="O87" s="4"/>
      <c r="P87" s="4"/>
      <c r="W87" s="4"/>
      <c r="X87" s="4"/>
      <c r="Y87" s="4"/>
      <c r="Z87" s="4"/>
    </row>
    <row r="88" spans="11:26" ht="12.75" x14ac:dyDescent="0.2">
      <c r="K88" s="4"/>
      <c r="L88" s="79"/>
      <c r="M88" s="4"/>
      <c r="N88" s="17"/>
      <c r="O88" s="4"/>
      <c r="P88" s="4"/>
      <c r="W88" s="4"/>
      <c r="X88" s="4"/>
      <c r="Y88" s="4"/>
      <c r="Z88" s="4"/>
    </row>
    <row r="89" spans="11:26" ht="12.75" x14ac:dyDescent="0.2">
      <c r="K89" s="4"/>
      <c r="L89" s="79"/>
      <c r="M89" s="4"/>
      <c r="N89" s="17"/>
      <c r="O89" s="4"/>
      <c r="P89" s="4"/>
      <c r="W89" s="4"/>
      <c r="X89" s="4"/>
      <c r="Y89" s="4"/>
      <c r="Z89" s="4"/>
    </row>
    <row r="90" spans="11:26" ht="12.75" x14ac:dyDescent="0.2">
      <c r="K90" s="4"/>
      <c r="L90" s="79"/>
      <c r="M90" s="4"/>
      <c r="N90" s="17"/>
      <c r="O90" s="4"/>
      <c r="P90" s="4"/>
      <c r="W90" s="4"/>
      <c r="X90" s="4"/>
      <c r="Y90" s="4"/>
      <c r="Z90" s="4"/>
    </row>
    <row r="91" spans="11:26" ht="12.75" x14ac:dyDescent="0.2">
      <c r="K91" s="4"/>
      <c r="L91" s="79"/>
      <c r="M91" s="4"/>
      <c r="N91" s="17"/>
      <c r="O91" s="4"/>
      <c r="P91" s="4"/>
      <c r="W91" s="4"/>
      <c r="X91" s="4"/>
      <c r="Y91" s="4"/>
      <c r="Z91" s="4"/>
    </row>
    <row r="92" spans="11:26" ht="12.75" x14ac:dyDescent="0.2">
      <c r="K92" s="4"/>
      <c r="L92" s="79"/>
      <c r="M92" s="4"/>
      <c r="N92" s="17"/>
      <c r="O92" s="4"/>
      <c r="P92" s="4"/>
      <c r="W92" s="4"/>
      <c r="X92" s="4"/>
      <c r="Y92" s="4"/>
      <c r="Z92" s="4"/>
    </row>
    <row r="93" spans="11:26" ht="12.75" x14ac:dyDescent="0.2">
      <c r="K93" s="4"/>
      <c r="L93" s="79"/>
      <c r="M93" s="4"/>
      <c r="N93" s="17"/>
      <c r="O93" s="4"/>
      <c r="P93" s="4"/>
      <c r="W93" s="4"/>
      <c r="X93" s="4"/>
      <c r="Y93" s="4"/>
      <c r="Z93" s="4"/>
    </row>
    <row r="94" spans="11:26" ht="12.75" x14ac:dyDescent="0.2">
      <c r="K94" s="4"/>
      <c r="L94" s="79"/>
      <c r="M94" s="4"/>
      <c r="N94" s="17"/>
      <c r="O94" s="4"/>
      <c r="P94" s="4"/>
      <c r="W94" s="4"/>
      <c r="X94" s="4"/>
      <c r="Y94" s="4"/>
      <c r="Z94" s="4"/>
    </row>
    <row r="95" spans="11:26" ht="12.75" x14ac:dyDescent="0.2">
      <c r="K95" s="4"/>
      <c r="L95" s="79"/>
      <c r="M95" s="4"/>
      <c r="N95" s="17"/>
      <c r="O95" s="4"/>
      <c r="P95" s="4"/>
      <c r="W95" s="4"/>
      <c r="X95" s="4"/>
      <c r="Y95" s="4"/>
      <c r="Z95" s="4"/>
    </row>
    <row r="96" spans="11:26" ht="12.75" x14ac:dyDescent="0.2">
      <c r="K96" s="4"/>
      <c r="L96" s="79"/>
      <c r="M96" s="4"/>
      <c r="N96" s="17"/>
      <c r="O96" s="4"/>
      <c r="P96" s="4"/>
      <c r="W96" s="4"/>
      <c r="X96" s="4"/>
      <c r="Y96" s="4"/>
      <c r="Z96" s="4"/>
    </row>
    <row r="97" spans="11:26" ht="12.75" x14ac:dyDescent="0.2">
      <c r="K97" s="4"/>
      <c r="L97" s="79"/>
      <c r="M97" s="4"/>
      <c r="N97" s="17"/>
      <c r="O97" s="4"/>
      <c r="P97" s="4"/>
      <c r="W97" s="4"/>
      <c r="X97" s="4"/>
      <c r="Y97" s="4"/>
      <c r="Z97" s="4"/>
    </row>
    <row r="98" spans="11:26" ht="12.75" x14ac:dyDescent="0.2">
      <c r="K98" s="4"/>
      <c r="L98" s="79"/>
      <c r="M98" s="4"/>
      <c r="N98" s="17"/>
      <c r="O98" s="4"/>
      <c r="P98" s="4"/>
      <c r="W98" s="4"/>
      <c r="X98" s="4"/>
      <c r="Y98" s="4"/>
      <c r="Z98" s="4"/>
    </row>
    <row r="99" spans="11:26" ht="12.75" x14ac:dyDescent="0.2">
      <c r="K99" s="4"/>
      <c r="L99" s="79"/>
      <c r="M99" s="4"/>
      <c r="N99" s="17"/>
      <c r="O99" s="4"/>
      <c r="P99" s="4"/>
      <c r="W99" s="4"/>
      <c r="X99" s="4"/>
      <c r="Y99" s="4"/>
      <c r="Z99" s="4"/>
    </row>
    <row r="100" spans="11:26" ht="12.75" x14ac:dyDescent="0.2">
      <c r="K100" s="4"/>
      <c r="L100" s="79"/>
      <c r="M100" s="4"/>
      <c r="N100" s="17"/>
      <c r="O100" s="4"/>
      <c r="P100" s="4"/>
      <c r="W100" s="4"/>
      <c r="X100" s="4"/>
      <c r="Y100" s="4"/>
      <c r="Z100" s="4"/>
    </row>
    <row r="101" spans="11:26" ht="12.75" x14ac:dyDescent="0.2">
      <c r="K101" s="4"/>
      <c r="L101" s="79"/>
      <c r="M101" s="4"/>
      <c r="N101" s="17"/>
      <c r="O101" s="4"/>
      <c r="P101" s="4"/>
      <c r="W101" s="4"/>
      <c r="X101" s="4"/>
      <c r="Y101" s="4"/>
      <c r="Z101" s="4"/>
    </row>
    <row r="102" spans="11:26" ht="12.75" x14ac:dyDescent="0.2">
      <c r="K102" s="4"/>
      <c r="L102" s="79"/>
      <c r="M102" s="4"/>
      <c r="N102" s="17"/>
      <c r="O102" s="4"/>
      <c r="P102" s="4"/>
      <c r="W102" s="4"/>
      <c r="X102" s="4"/>
      <c r="Y102" s="4"/>
      <c r="Z102" s="4"/>
    </row>
    <row r="103" spans="11:26" ht="12.75" x14ac:dyDescent="0.2">
      <c r="K103" s="4"/>
      <c r="L103" s="79"/>
      <c r="M103" s="4"/>
      <c r="N103" s="17"/>
      <c r="O103" s="4"/>
      <c r="P103" s="4"/>
      <c r="W103" s="4"/>
      <c r="X103" s="4"/>
      <c r="Y103" s="4"/>
      <c r="Z103" s="4"/>
    </row>
    <row r="104" spans="11:26" ht="12.75" x14ac:dyDescent="0.2">
      <c r="K104" s="4"/>
      <c r="L104" s="79"/>
      <c r="M104" s="4"/>
      <c r="N104" s="17"/>
      <c r="O104" s="4"/>
      <c r="P104" s="4"/>
      <c r="W104" s="4"/>
      <c r="X104" s="4"/>
      <c r="Y104" s="4"/>
      <c r="Z104" s="4"/>
    </row>
    <row r="105" spans="11:26" ht="12.75" x14ac:dyDescent="0.2">
      <c r="K105" s="4"/>
      <c r="L105" s="79"/>
      <c r="M105" s="4"/>
      <c r="N105" s="17"/>
      <c r="O105" s="4"/>
      <c r="P105" s="4"/>
      <c r="W105" s="4"/>
      <c r="X105" s="4"/>
      <c r="Y105" s="4"/>
      <c r="Z105" s="4"/>
    </row>
    <row r="106" spans="11:26" ht="12.75" x14ac:dyDescent="0.2">
      <c r="K106" s="4"/>
      <c r="L106" s="79"/>
      <c r="M106" s="4"/>
      <c r="N106" s="17"/>
      <c r="O106" s="4"/>
      <c r="P106" s="4"/>
      <c r="W106" s="4"/>
      <c r="X106" s="4"/>
      <c r="Y106" s="4"/>
      <c r="Z106" s="4"/>
    </row>
    <row r="107" spans="11:26" ht="12.75" x14ac:dyDescent="0.2">
      <c r="K107" s="4"/>
      <c r="L107" s="79"/>
      <c r="M107" s="4"/>
      <c r="N107" s="17"/>
      <c r="O107" s="4"/>
      <c r="P107" s="4"/>
      <c r="W107" s="4"/>
      <c r="X107" s="4"/>
      <c r="Y107" s="4"/>
      <c r="Z107" s="4"/>
    </row>
    <row r="108" spans="11:26" ht="12.75" x14ac:dyDescent="0.2">
      <c r="K108" s="4"/>
      <c r="L108" s="79"/>
      <c r="M108" s="4"/>
      <c r="N108" s="17"/>
      <c r="O108" s="4"/>
      <c r="P108" s="4"/>
      <c r="W108" s="4"/>
      <c r="X108" s="4"/>
      <c r="Y108" s="4"/>
      <c r="Z108" s="4"/>
    </row>
    <row r="109" spans="11:26" ht="12.75" x14ac:dyDescent="0.2">
      <c r="K109" s="4"/>
      <c r="L109" s="79"/>
      <c r="M109" s="4"/>
      <c r="N109" s="17"/>
      <c r="O109" s="4"/>
      <c r="P109" s="4"/>
      <c r="W109" s="4"/>
      <c r="X109" s="4"/>
      <c r="Y109" s="4"/>
      <c r="Z109" s="4"/>
    </row>
    <row r="110" spans="11:26" ht="12.75" x14ac:dyDescent="0.2">
      <c r="K110" s="4"/>
      <c r="L110" s="79"/>
      <c r="M110" s="4"/>
      <c r="N110" s="17"/>
      <c r="O110" s="4"/>
      <c r="P110" s="4"/>
      <c r="W110" s="4"/>
      <c r="X110" s="4"/>
      <c r="Y110" s="4"/>
      <c r="Z110" s="4"/>
    </row>
    <row r="111" spans="11:26" ht="12.75" x14ac:dyDescent="0.2">
      <c r="K111" s="4"/>
      <c r="L111" s="79"/>
      <c r="M111" s="4"/>
      <c r="N111" s="17"/>
      <c r="O111" s="4"/>
      <c r="P111" s="4"/>
      <c r="W111" s="4"/>
      <c r="X111" s="4"/>
      <c r="Y111" s="4"/>
      <c r="Z111" s="4"/>
    </row>
    <row r="112" spans="11:26" ht="12.75" x14ac:dyDescent="0.2">
      <c r="K112" s="4"/>
      <c r="L112" s="79"/>
      <c r="M112" s="4"/>
      <c r="N112" s="17"/>
      <c r="O112" s="4"/>
      <c r="P112" s="4"/>
      <c r="W112" s="4"/>
      <c r="X112" s="4"/>
      <c r="Y112" s="4"/>
      <c r="Z112" s="4"/>
    </row>
    <row r="113" spans="11:26" ht="12.75" x14ac:dyDescent="0.2">
      <c r="K113" s="4"/>
      <c r="L113" s="79"/>
      <c r="M113" s="4"/>
      <c r="N113" s="17"/>
      <c r="O113" s="4"/>
      <c r="P113" s="4"/>
      <c r="W113" s="4"/>
      <c r="X113" s="4"/>
      <c r="Y113" s="4"/>
      <c r="Z113" s="4"/>
    </row>
    <row r="114" spans="11:26" ht="12.75" x14ac:dyDescent="0.2">
      <c r="K114" s="4"/>
      <c r="L114" s="79"/>
      <c r="M114" s="4"/>
      <c r="N114" s="17"/>
      <c r="O114" s="4"/>
      <c r="P114" s="4"/>
      <c r="W114" s="4"/>
      <c r="X114" s="4"/>
      <c r="Y114" s="4"/>
      <c r="Z114" s="4"/>
    </row>
    <row r="115" spans="11:26" ht="12.75" x14ac:dyDescent="0.2">
      <c r="K115" s="4"/>
      <c r="L115" s="79"/>
      <c r="M115" s="4"/>
      <c r="N115" s="17"/>
      <c r="O115" s="4"/>
      <c r="P115" s="4"/>
      <c r="W115" s="4"/>
      <c r="X115" s="4"/>
      <c r="Y115" s="4"/>
      <c r="Z115" s="4"/>
    </row>
    <row r="116" spans="11:26" ht="12.75" x14ac:dyDescent="0.2">
      <c r="K116" s="4"/>
      <c r="L116" s="79"/>
      <c r="M116" s="4"/>
      <c r="N116" s="17"/>
      <c r="O116" s="4"/>
      <c r="P116" s="4"/>
      <c r="W116" s="4"/>
      <c r="X116" s="4"/>
      <c r="Y116" s="4"/>
      <c r="Z116" s="4"/>
    </row>
    <row r="117" spans="11:26" ht="12.75" x14ac:dyDescent="0.2">
      <c r="K117" s="4"/>
      <c r="L117" s="79"/>
      <c r="M117" s="4"/>
      <c r="N117" s="17"/>
      <c r="O117" s="4"/>
      <c r="P117" s="4"/>
      <c r="W117" s="4"/>
      <c r="X117" s="4"/>
      <c r="Y117" s="4"/>
      <c r="Z117" s="4"/>
    </row>
    <row r="118" spans="11:26" ht="12.75" x14ac:dyDescent="0.2">
      <c r="K118" s="4"/>
      <c r="L118" s="79"/>
      <c r="M118" s="4"/>
      <c r="N118" s="17"/>
      <c r="O118" s="4"/>
      <c r="P118" s="4"/>
      <c r="W118" s="4"/>
      <c r="X118" s="4"/>
      <c r="Y118" s="4"/>
      <c r="Z118" s="4"/>
    </row>
    <row r="119" spans="11:26" ht="12.75" x14ac:dyDescent="0.2">
      <c r="K119" s="4"/>
      <c r="L119" s="79"/>
      <c r="M119" s="4"/>
      <c r="N119" s="17"/>
      <c r="O119" s="4"/>
      <c r="P119" s="4"/>
      <c r="W119" s="4"/>
      <c r="X119" s="4"/>
      <c r="Y119" s="4"/>
      <c r="Z119" s="4"/>
    </row>
    <row r="120" spans="11:26" ht="12.75" x14ac:dyDescent="0.2">
      <c r="K120" s="4"/>
      <c r="L120" s="79"/>
      <c r="M120" s="4"/>
      <c r="N120" s="17"/>
      <c r="O120" s="4"/>
      <c r="P120" s="4"/>
      <c r="W120" s="4"/>
      <c r="X120" s="4"/>
      <c r="Y120" s="4"/>
      <c r="Z120" s="4"/>
    </row>
    <row r="121" spans="11:26" ht="12.75" x14ac:dyDescent="0.2">
      <c r="K121" s="4"/>
      <c r="L121" s="79"/>
      <c r="M121" s="4"/>
      <c r="N121" s="17"/>
      <c r="O121" s="4"/>
      <c r="P121" s="4"/>
      <c r="W121" s="4"/>
      <c r="X121" s="4"/>
      <c r="Y121" s="4"/>
      <c r="Z121" s="4"/>
    </row>
    <row r="122" spans="11:26" ht="12.75" x14ac:dyDescent="0.2">
      <c r="K122" s="4"/>
      <c r="L122" s="79"/>
      <c r="M122" s="4"/>
      <c r="N122" s="17"/>
      <c r="O122" s="4"/>
      <c r="P122" s="4"/>
      <c r="W122" s="4"/>
      <c r="X122" s="4"/>
      <c r="Y122" s="4"/>
      <c r="Z122" s="4"/>
    </row>
    <row r="123" spans="11:26" ht="12.75" x14ac:dyDescent="0.2">
      <c r="K123" s="4"/>
      <c r="L123" s="79"/>
      <c r="M123" s="4"/>
      <c r="N123" s="17"/>
      <c r="O123" s="4"/>
      <c r="P123" s="4"/>
      <c r="W123" s="4"/>
      <c r="X123" s="4"/>
      <c r="Y123" s="4"/>
      <c r="Z123" s="4"/>
    </row>
    <row r="124" spans="11:26" ht="12.75" x14ac:dyDescent="0.2">
      <c r="K124" s="4"/>
      <c r="L124" s="79"/>
      <c r="M124" s="4"/>
      <c r="N124" s="17"/>
      <c r="O124" s="4"/>
      <c r="P124" s="4"/>
      <c r="W124" s="4"/>
      <c r="X124" s="4"/>
      <c r="Y124" s="4"/>
      <c r="Z124" s="4"/>
    </row>
    <row r="125" spans="11:26" ht="12.75" x14ac:dyDescent="0.2">
      <c r="K125" s="4"/>
      <c r="L125" s="79"/>
      <c r="M125" s="4"/>
      <c r="N125" s="17"/>
      <c r="O125" s="4"/>
      <c r="P125" s="4"/>
      <c r="W125" s="4"/>
      <c r="X125" s="4"/>
      <c r="Y125" s="4"/>
      <c r="Z125" s="4"/>
    </row>
    <row r="126" spans="11:26" ht="12.75" x14ac:dyDescent="0.2">
      <c r="K126" s="4"/>
      <c r="L126" s="79"/>
      <c r="M126" s="4"/>
      <c r="N126" s="17"/>
      <c r="O126" s="4"/>
      <c r="P126" s="4"/>
      <c r="W126" s="4"/>
      <c r="X126" s="4"/>
      <c r="Y126" s="4"/>
      <c r="Z126" s="4"/>
    </row>
    <row r="127" spans="11:26" ht="12.75" x14ac:dyDescent="0.2">
      <c r="K127" s="4"/>
      <c r="L127" s="79"/>
      <c r="M127" s="4"/>
      <c r="N127" s="17"/>
      <c r="O127" s="4"/>
      <c r="P127" s="4"/>
      <c r="W127" s="4"/>
      <c r="X127" s="4"/>
      <c r="Y127" s="4"/>
      <c r="Z127" s="4"/>
    </row>
    <row r="128" spans="11:26" ht="12.75" x14ac:dyDescent="0.2">
      <c r="K128" s="4"/>
      <c r="L128" s="79"/>
      <c r="M128" s="4"/>
      <c r="N128" s="17"/>
      <c r="O128" s="4"/>
      <c r="P128" s="4"/>
      <c r="W128" s="4"/>
      <c r="X128" s="4"/>
      <c r="Y128" s="4"/>
      <c r="Z128" s="4"/>
    </row>
    <row r="129" spans="11:26" ht="12.75" x14ac:dyDescent="0.2">
      <c r="K129" s="4"/>
      <c r="L129" s="79"/>
      <c r="M129" s="4"/>
      <c r="N129" s="17"/>
      <c r="O129" s="4"/>
      <c r="P129" s="4"/>
      <c r="W129" s="4"/>
      <c r="X129" s="4"/>
      <c r="Y129" s="4"/>
      <c r="Z129" s="4"/>
    </row>
    <row r="130" spans="11:26" ht="12.75" x14ac:dyDescent="0.2">
      <c r="K130" s="4"/>
      <c r="L130" s="79"/>
      <c r="M130" s="4"/>
      <c r="N130" s="17"/>
      <c r="O130" s="4"/>
      <c r="P130" s="4"/>
      <c r="W130" s="4"/>
      <c r="X130" s="4"/>
      <c r="Y130" s="4"/>
      <c r="Z130" s="4"/>
    </row>
    <row r="131" spans="11:26" ht="12.75" x14ac:dyDescent="0.2">
      <c r="K131" s="4"/>
      <c r="L131" s="79"/>
      <c r="M131" s="4"/>
      <c r="N131" s="17"/>
      <c r="O131" s="4"/>
      <c r="P131" s="4"/>
      <c r="W131" s="4"/>
      <c r="X131" s="4"/>
      <c r="Y131" s="4"/>
      <c r="Z131" s="4"/>
    </row>
    <row r="132" spans="11:26" ht="12.75" x14ac:dyDescent="0.2">
      <c r="K132" s="4"/>
      <c r="L132" s="79"/>
      <c r="M132" s="4"/>
      <c r="N132" s="17"/>
      <c r="O132" s="4"/>
      <c r="P132" s="4"/>
      <c r="W132" s="4"/>
      <c r="X132" s="4"/>
      <c r="Y132" s="4"/>
      <c r="Z132" s="4"/>
    </row>
    <row r="133" spans="11:26" ht="12.75" x14ac:dyDescent="0.2">
      <c r="K133" s="4"/>
      <c r="L133" s="79"/>
      <c r="M133" s="4"/>
      <c r="N133" s="17"/>
      <c r="O133" s="4"/>
      <c r="P133" s="4"/>
      <c r="W133" s="4"/>
      <c r="X133" s="4"/>
      <c r="Y133" s="4"/>
      <c r="Z133" s="4"/>
    </row>
    <row r="134" spans="11:26" ht="12.75" x14ac:dyDescent="0.2">
      <c r="K134" s="4"/>
      <c r="L134" s="79"/>
      <c r="M134" s="4"/>
      <c r="N134" s="17"/>
      <c r="O134" s="4"/>
      <c r="P134" s="4"/>
      <c r="W134" s="4"/>
      <c r="X134" s="4"/>
      <c r="Y134" s="4"/>
      <c r="Z134" s="4"/>
    </row>
    <row r="135" spans="11:26" ht="12.75" x14ac:dyDescent="0.2">
      <c r="K135" s="4"/>
      <c r="L135" s="79"/>
      <c r="M135" s="4"/>
      <c r="N135" s="17"/>
      <c r="O135" s="4"/>
      <c r="P135" s="4"/>
      <c r="W135" s="4"/>
      <c r="X135" s="4"/>
      <c r="Y135" s="4"/>
      <c r="Z135" s="4"/>
    </row>
    <row r="136" spans="11:26" ht="12.75" x14ac:dyDescent="0.2">
      <c r="K136" s="4"/>
      <c r="L136" s="79"/>
      <c r="M136" s="4"/>
      <c r="N136" s="17"/>
      <c r="O136" s="4"/>
      <c r="P136" s="4"/>
      <c r="W136" s="4"/>
      <c r="X136" s="4"/>
      <c r="Y136" s="4"/>
      <c r="Z136" s="4"/>
    </row>
    <row r="137" spans="11:26" ht="12.75" x14ac:dyDescent="0.2">
      <c r="K137" s="4"/>
      <c r="L137" s="79"/>
      <c r="M137" s="4"/>
      <c r="N137" s="17"/>
      <c r="O137" s="4"/>
      <c r="P137" s="4"/>
      <c r="W137" s="4"/>
      <c r="X137" s="4"/>
      <c r="Y137" s="4"/>
      <c r="Z137" s="4"/>
    </row>
    <row r="138" spans="11:26" ht="12.75" x14ac:dyDescent="0.2">
      <c r="K138" s="4"/>
      <c r="L138" s="79"/>
      <c r="M138" s="4"/>
      <c r="N138" s="17"/>
      <c r="O138" s="4"/>
      <c r="P138" s="4"/>
      <c r="W138" s="4"/>
      <c r="X138" s="4"/>
      <c r="Y138" s="4"/>
      <c r="Z138" s="4"/>
    </row>
    <row r="139" spans="11:26" ht="12.75" x14ac:dyDescent="0.2">
      <c r="K139" s="4"/>
      <c r="L139" s="79"/>
      <c r="M139" s="4"/>
      <c r="N139" s="17"/>
      <c r="O139" s="4"/>
      <c r="P139" s="4"/>
      <c r="W139" s="4"/>
      <c r="X139" s="4"/>
      <c r="Y139" s="4"/>
      <c r="Z139" s="4"/>
    </row>
    <row r="140" spans="11:26" ht="12.75" x14ac:dyDescent="0.2">
      <c r="K140" s="4"/>
      <c r="L140" s="79"/>
      <c r="M140" s="4"/>
      <c r="N140" s="17"/>
      <c r="O140" s="4"/>
      <c r="P140" s="4"/>
      <c r="W140" s="4"/>
      <c r="X140" s="4"/>
      <c r="Y140" s="4"/>
      <c r="Z140" s="4"/>
    </row>
    <row r="141" spans="11:26" ht="12.75" x14ac:dyDescent="0.2">
      <c r="K141" s="4"/>
      <c r="L141" s="79"/>
      <c r="M141" s="4"/>
      <c r="N141" s="17"/>
      <c r="O141" s="4"/>
      <c r="P141" s="4"/>
      <c r="W141" s="4"/>
      <c r="X141" s="4"/>
      <c r="Y141" s="4"/>
      <c r="Z141" s="4"/>
    </row>
    <row r="142" spans="11:26" ht="12.75" x14ac:dyDescent="0.2">
      <c r="K142" s="4"/>
      <c r="L142" s="79"/>
      <c r="M142" s="4"/>
      <c r="N142" s="17"/>
      <c r="O142" s="4"/>
      <c r="P142" s="4"/>
      <c r="W142" s="4"/>
      <c r="X142" s="4"/>
      <c r="Y142" s="4"/>
      <c r="Z142" s="4"/>
    </row>
    <row r="143" spans="11:26" ht="12.75" x14ac:dyDescent="0.2">
      <c r="K143" s="4"/>
      <c r="L143" s="79"/>
      <c r="M143" s="4"/>
      <c r="N143" s="17"/>
      <c r="O143" s="4"/>
      <c r="P143" s="4"/>
      <c r="W143" s="4"/>
      <c r="X143" s="4"/>
      <c r="Y143" s="4"/>
      <c r="Z143" s="4"/>
    </row>
    <row r="144" spans="11:26" ht="12.75" x14ac:dyDescent="0.2">
      <c r="K144" s="4"/>
      <c r="L144" s="79"/>
      <c r="M144" s="4"/>
      <c r="N144" s="17"/>
      <c r="O144" s="4"/>
      <c r="P144" s="4"/>
      <c r="W144" s="4"/>
      <c r="X144" s="4"/>
      <c r="Y144" s="4"/>
      <c r="Z144" s="4"/>
    </row>
    <row r="145" spans="11:26" ht="12.75" x14ac:dyDescent="0.2">
      <c r="K145" s="4"/>
      <c r="L145" s="79"/>
      <c r="M145" s="4"/>
      <c r="N145" s="17"/>
      <c r="O145" s="4"/>
      <c r="P145" s="4"/>
      <c r="W145" s="4"/>
      <c r="X145" s="4"/>
      <c r="Y145" s="4"/>
      <c r="Z145" s="4"/>
    </row>
    <row r="146" spans="11:26" ht="12.75" x14ac:dyDescent="0.2">
      <c r="K146" s="4"/>
      <c r="L146" s="79"/>
      <c r="M146" s="4"/>
      <c r="N146" s="17"/>
      <c r="O146" s="4"/>
      <c r="P146" s="4"/>
      <c r="W146" s="4"/>
      <c r="X146" s="4"/>
      <c r="Y146" s="4"/>
      <c r="Z146" s="4"/>
    </row>
    <row r="147" spans="11:26" ht="12.75" x14ac:dyDescent="0.2">
      <c r="K147" s="4"/>
      <c r="L147" s="79"/>
      <c r="M147" s="4"/>
      <c r="N147" s="17"/>
      <c r="O147" s="4"/>
      <c r="P147" s="4"/>
      <c r="W147" s="4"/>
      <c r="X147" s="4"/>
      <c r="Y147" s="4"/>
      <c r="Z147" s="4"/>
    </row>
    <row r="148" spans="11:26" ht="12.75" x14ac:dyDescent="0.2">
      <c r="K148" s="4"/>
      <c r="L148" s="79"/>
      <c r="M148" s="4"/>
      <c r="N148" s="17"/>
      <c r="O148" s="4"/>
      <c r="P148" s="4"/>
      <c r="W148" s="4"/>
      <c r="X148" s="4"/>
      <c r="Y148" s="4"/>
      <c r="Z148" s="4"/>
    </row>
    <row r="149" spans="11:26" ht="12.75" x14ac:dyDescent="0.2">
      <c r="K149" s="4"/>
      <c r="L149" s="79"/>
      <c r="M149" s="4"/>
      <c r="N149" s="17"/>
      <c r="O149" s="4"/>
      <c r="P149" s="4"/>
      <c r="W149" s="4"/>
      <c r="X149" s="4"/>
      <c r="Y149" s="4"/>
      <c r="Z149" s="4"/>
    </row>
    <row r="150" spans="11:26" ht="12.75" x14ac:dyDescent="0.2">
      <c r="K150" s="4"/>
      <c r="L150" s="79"/>
      <c r="M150" s="4"/>
      <c r="N150" s="17"/>
      <c r="O150" s="4"/>
      <c r="P150" s="4"/>
      <c r="W150" s="4"/>
      <c r="X150" s="4"/>
      <c r="Y150" s="4"/>
      <c r="Z150" s="4"/>
    </row>
    <row r="151" spans="11:26" ht="12.75" x14ac:dyDescent="0.2">
      <c r="K151" s="4"/>
      <c r="L151" s="79"/>
      <c r="M151" s="4"/>
      <c r="N151" s="17"/>
      <c r="O151" s="4"/>
      <c r="P151" s="4"/>
      <c r="W151" s="4"/>
      <c r="X151" s="4"/>
      <c r="Y151" s="4"/>
      <c r="Z151" s="4"/>
    </row>
    <row r="152" spans="11:26" ht="12.75" x14ac:dyDescent="0.2">
      <c r="K152" s="4"/>
      <c r="L152" s="79"/>
      <c r="M152" s="4"/>
      <c r="N152" s="17"/>
      <c r="O152" s="4"/>
      <c r="P152" s="4"/>
      <c r="W152" s="4"/>
      <c r="X152" s="4"/>
      <c r="Y152" s="4"/>
      <c r="Z152" s="4"/>
    </row>
    <row r="153" spans="11:26" ht="12.75" x14ac:dyDescent="0.2">
      <c r="K153" s="4"/>
      <c r="L153" s="79"/>
      <c r="M153" s="4"/>
      <c r="N153" s="17"/>
      <c r="O153" s="4"/>
      <c r="P153" s="4"/>
      <c r="W153" s="4"/>
      <c r="X153" s="4"/>
      <c r="Y153" s="4"/>
      <c r="Z153" s="4"/>
    </row>
    <row r="154" spans="11:26" ht="12.75" x14ac:dyDescent="0.2">
      <c r="K154" s="4"/>
      <c r="L154" s="79"/>
      <c r="M154" s="4"/>
      <c r="N154" s="17"/>
      <c r="O154" s="4"/>
      <c r="P154" s="4"/>
      <c r="W154" s="4"/>
      <c r="X154" s="4"/>
      <c r="Y154" s="4"/>
      <c r="Z154" s="4"/>
    </row>
    <row r="155" spans="11:26" ht="12.75" x14ac:dyDescent="0.2">
      <c r="K155" s="4"/>
      <c r="L155" s="79"/>
      <c r="M155" s="4"/>
      <c r="N155" s="17"/>
      <c r="O155" s="4"/>
      <c r="P155" s="4"/>
      <c r="W155" s="4"/>
      <c r="X155" s="4"/>
      <c r="Y155" s="4"/>
      <c r="Z155" s="4"/>
    </row>
    <row r="156" spans="11:26" ht="12.75" x14ac:dyDescent="0.2">
      <c r="K156" s="4"/>
      <c r="L156" s="79"/>
      <c r="M156" s="4"/>
      <c r="N156" s="17"/>
      <c r="O156" s="4"/>
      <c r="P156" s="4"/>
      <c r="W156" s="4"/>
      <c r="X156" s="4"/>
      <c r="Y156" s="4"/>
      <c r="Z156" s="4"/>
    </row>
    <row r="157" spans="11:26" ht="12.75" x14ac:dyDescent="0.2">
      <c r="K157" s="4"/>
      <c r="L157" s="79"/>
      <c r="M157" s="4"/>
      <c r="N157" s="17"/>
      <c r="O157" s="4"/>
      <c r="P157" s="4"/>
      <c r="W157" s="4"/>
      <c r="X157" s="4"/>
      <c r="Y157" s="4"/>
      <c r="Z157" s="4"/>
    </row>
    <row r="158" spans="11:26" ht="12.75" x14ac:dyDescent="0.2">
      <c r="K158" s="4"/>
      <c r="L158" s="79"/>
      <c r="M158" s="4"/>
      <c r="N158" s="17"/>
      <c r="O158" s="4"/>
      <c r="P158" s="4"/>
      <c r="W158" s="4"/>
      <c r="X158" s="4"/>
      <c r="Y158" s="4"/>
      <c r="Z158" s="4"/>
    </row>
    <row r="159" spans="11:26" ht="12.75" x14ac:dyDescent="0.2">
      <c r="K159" s="4"/>
      <c r="L159" s="79"/>
      <c r="M159" s="4"/>
      <c r="N159" s="17"/>
      <c r="O159" s="4"/>
      <c r="P159" s="4"/>
      <c r="W159" s="4"/>
      <c r="X159" s="4"/>
      <c r="Y159" s="4"/>
      <c r="Z159" s="4"/>
    </row>
    <row r="160" spans="11:26" ht="12.75" x14ac:dyDescent="0.2">
      <c r="K160" s="4"/>
      <c r="L160" s="79"/>
      <c r="M160" s="4"/>
      <c r="N160" s="17"/>
      <c r="O160" s="4"/>
      <c r="P160" s="4"/>
      <c r="W160" s="4"/>
      <c r="X160" s="4"/>
      <c r="Y160" s="4"/>
      <c r="Z160" s="4"/>
    </row>
    <row r="161" spans="11:26" ht="12.75" x14ac:dyDescent="0.2">
      <c r="K161" s="4"/>
      <c r="L161" s="79"/>
      <c r="M161" s="4"/>
      <c r="N161" s="17"/>
      <c r="O161" s="4"/>
      <c r="P161" s="4"/>
      <c r="W161" s="4"/>
      <c r="X161" s="4"/>
      <c r="Y161" s="4"/>
      <c r="Z161" s="4"/>
    </row>
    <row r="162" spans="11:26" ht="12.75" x14ac:dyDescent="0.2">
      <c r="K162" s="4"/>
      <c r="L162" s="79"/>
      <c r="M162" s="4"/>
      <c r="N162" s="17"/>
      <c r="O162" s="4"/>
      <c r="P162" s="4"/>
      <c r="W162" s="4"/>
      <c r="X162" s="4"/>
      <c r="Y162" s="4"/>
      <c r="Z162" s="4"/>
    </row>
    <row r="163" spans="11:26" ht="12.75" x14ac:dyDescent="0.2">
      <c r="K163" s="4"/>
      <c r="L163" s="79"/>
      <c r="M163" s="4"/>
      <c r="N163" s="17"/>
      <c r="O163" s="4"/>
      <c r="P163" s="4"/>
      <c r="W163" s="4"/>
      <c r="X163" s="4"/>
      <c r="Y163" s="4"/>
      <c r="Z163" s="4"/>
    </row>
    <row r="164" spans="11:26" ht="12.75" x14ac:dyDescent="0.2">
      <c r="K164" s="4"/>
      <c r="L164" s="79"/>
      <c r="M164" s="4"/>
      <c r="N164" s="17"/>
      <c r="O164" s="4"/>
      <c r="P164" s="4"/>
      <c r="W164" s="4"/>
      <c r="X164" s="4"/>
      <c r="Y164" s="4"/>
      <c r="Z164" s="4"/>
    </row>
    <row r="165" spans="11:26" ht="12.75" x14ac:dyDescent="0.2">
      <c r="K165" s="4"/>
      <c r="L165" s="79"/>
      <c r="M165" s="4"/>
      <c r="N165" s="17"/>
      <c r="O165" s="4"/>
      <c r="P165" s="4"/>
      <c r="W165" s="4"/>
      <c r="X165" s="4"/>
      <c r="Y165" s="4"/>
      <c r="Z165" s="4"/>
    </row>
    <row r="166" spans="11:26" ht="12.75" x14ac:dyDescent="0.2">
      <c r="K166" s="4"/>
      <c r="L166" s="79"/>
      <c r="M166" s="4"/>
      <c r="N166" s="17"/>
      <c r="O166" s="4"/>
      <c r="P166" s="4"/>
      <c r="W166" s="4"/>
      <c r="X166" s="4"/>
      <c r="Y166" s="4"/>
      <c r="Z166" s="4"/>
    </row>
    <row r="167" spans="11:26" ht="12.75" x14ac:dyDescent="0.2">
      <c r="K167" s="4"/>
      <c r="L167" s="79"/>
      <c r="M167" s="4"/>
      <c r="N167" s="17"/>
      <c r="O167" s="4"/>
      <c r="P167" s="4"/>
      <c r="W167" s="4"/>
      <c r="X167" s="4"/>
      <c r="Y167" s="4"/>
      <c r="Z167" s="4"/>
    </row>
    <row r="168" spans="11:26" ht="12.75" x14ac:dyDescent="0.2">
      <c r="K168" s="4"/>
      <c r="L168" s="79"/>
      <c r="M168" s="4"/>
      <c r="N168" s="17"/>
      <c r="O168" s="4"/>
      <c r="P168" s="4"/>
      <c r="W168" s="4"/>
      <c r="X168" s="4"/>
      <c r="Y168" s="4"/>
      <c r="Z168" s="4"/>
    </row>
    <row r="169" spans="11:26" ht="12.75" x14ac:dyDescent="0.2">
      <c r="K169" s="4"/>
      <c r="L169" s="79"/>
      <c r="M169" s="4"/>
      <c r="N169" s="17"/>
      <c r="O169" s="4"/>
      <c r="P169" s="4"/>
      <c r="W169" s="4"/>
      <c r="X169" s="4"/>
      <c r="Y169" s="4"/>
      <c r="Z169" s="4"/>
    </row>
    <row r="170" spans="11:26" ht="12.75" x14ac:dyDescent="0.2">
      <c r="K170" s="4"/>
      <c r="L170" s="79"/>
      <c r="M170" s="4"/>
      <c r="N170" s="17"/>
      <c r="O170" s="4"/>
      <c r="P170" s="4"/>
      <c r="W170" s="4"/>
      <c r="X170" s="4"/>
      <c r="Y170" s="4"/>
      <c r="Z170" s="4"/>
    </row>
    <row r="171" spans="11:26" ht="12.75" x14ac:dyDescent="0.2">
      <c r="K171" s="4"/>
      <c r="L171" s="79"/>
      <c r="M171" s="4"/>
      <c r="N171" s="17"/>
      <c r="O171" s="4"/>
      <c r="P171" s="4"/>
      <c r="W171" s="4"/>
      <c r="X171" s="4"/>
      <c r="Y171" s="4"/>
      <c r="Z171" s="4"/>
    </row>
    <row r="172" spans="11:26" ht="12.75" x14ac:dyDescent="0.2">
      <c r="K172" s="4"/>
      <c r="L172" s="79"/>
      <c r="M172" s="4"/>
      <c r="N172" s="17"/>
      <c r="O172" s="4"/>
      <c r="P172" s="4"/>
      <c r="W172" s="4"/>
      <c r="X172" s="4"/>
      <c r="Y172" s="4"/>
      <c r="Z172" s="4"/>
    </row>
    <row r="173" spans="11:26" ht="12.75" x14ac:dyDescent="0.2">
      <c r="K173" s="4"/>
      <c r="L173" s="79"/>
      <c r="M173" s="4"/>
      <c r="N173" s="17"/>
      <c r="O173" s="4"/>
      <c r="P173" s="4"/>
      <c r="W173" s="4"/>
      <c r="X173" s="4"/>
      <c r="Y173" s="4"/>
      <c r="Z173" s="4"/>
    </row>
    <row r="174" spans="11:26" ht="12.75" x14ac:dyDescent="0.2">
      <c r="K174" s="4"/>
      <c r="L174" s="79"/>
      <c r="M174" s="4"/>
      <c r="N174" s="17"/>
      <c r="O174" s="4"/>
      <c r="P174" s="4"/>
      <c r="W174" s="4"/>
      <c r="X174" s="4"/>
      <c r="Y174" s="4"/>
      <c r="Z174" s="4"/>
    </row>
    <row r="175" spans="11:26" ht="12.75" x14ac:dyDescent="0.2">
      <c r="K175" s="4"/>
      <c r="L175" s="79"/>
      <c r="M175" s="4"/>
      <c r="N175" s="17"/>
      <c r="O175" s="4"/>
      <c r="P175" s="4"/>
      <c r="W175" s="4"/>
      <c r="X175" s="4"/>
      <c r="Y175" s="4"/>
      <c r="Z175" s="4"/>
    </row>
    <row r="176" spans="11:26" ht="12.75" x14ac:dyDescent="0.2">
      <c r="K176" s="4"/>
      <c r="L176" s="79"/>
      <c r="M176" s="4"/>
      <c r="N176" s="17"/>
      <c r="O176" s="4"/>
      <c r="P176" s="4"/>
      <c r="W176" s="4"/>
      <c r="X176" s="4"/>
      <c r="Y176" s="4"/>
      <c r="Z176" s="4"/>
    </row>
    <row r="177" spans="11:26" ht="12.75" x14ac:dyDescent="0.2">
      <c r="K177" s="4"/>
      <c r="L177" s="79"/>
      <c r="M177" s="4"/>
      <c r="N177" s="17"/>
      <c r="O177" s="4"/>
      <c r="P177" s="4"/>
      <c r="W177" s="4"/>
      <c r="X177" s="4"/>
      <c r="Y177" s="4"/>
      <c r="Z177" s="4"/>
    </row>
    <row r="178" spans="11:26" ht="12.75" x14ac:dyDescent="0.2">
      <c r="K178" s="4"/>
      <c r="L178" s="79"/>
      <c r="M178" s="4"/>
      <c r="N178" s="17"/>
      <c r="O178" s="4"/>
      <c r="P178" s="4"/>
      <c r="W178" s="4"/>
      <c r="X178" s="4"/>
      <c r="Y178" s="4"/>
      <c r="Z178" s="4"/>
    </row>
    <row r="179" spans="11:26" ht="12.75" x14ac:dyDescent="0.2">
      <c r="K179" s="4"/>
      <c r="L179" s="79"/>
      <c r="M179" s="4"/>
      <c r="N179" s="17"/>
      <c r="O179" s="4"/>
      <c r="P179" s="4"/>
      <c r="W179" s="4"/>
      <c r="X179" s="4"/>
      <c r="Y179" s="4"/>
      <c r="Z179" s="4"/>
    </row>
    <row r="180" spans="11:26" ht="12.75" x14ac:dyDescent="0.2">
      <c r="K180" s="4"/>
      <c r="L180" s="79"/>
      <c r="M180" s="4"/>
      <c r="N180" s="17"/>
      <c r="O180" s="4"/>
      <c r="P180" s="4"/>
      <c r="W180" s="4"/>
      <c r="X180" s="4"/>
      <c r="Y180" s="4"/>
      <c r="Z180" s="4"/>
    </row>
    <row r="181" spans="11:26" ht="12.75" x14ac:dyDescent="0.2">
      <c r="K181" s="4"/>
      <c r="L181" s="79"/>
      <c r="M181" s="4"/>
      <c r="N181" s="17"/>
      <c r="O181" s="4"/>
      <c r="P181" s="4"/>
      <c r="W181" s="4"/>
      <c r="X181" s="4"/>
      <c r="Y181" s="4"/>
      <c r="Z181" s="4"/>
    </row>
    <row r="182" spans="11:26" ht="12.75" x14ac:dyDescent="0.2">
      <c r="K182" s="4"/>
      <c r="L182" s="79"/>
      <c r="M182" s="4"/>
      <c r="N182" s="17"/>
      <c r="O182" s="4"/>
      <c r="P182" s="4"/>
      <c r="W182" s="4"/>
      <c r="X182" s="4"/>
      <c r="Y182" s="4"/>
      <c r="Z182" s="4"/>
    </row>
    <row r="183" spans="11:26" ht="12.75" x14ac:dyDescent="0.2">
      <c r="K183" s="4"/>
      <c r="L183" s="79"/>
      <c r="M183" s="4"/>
      <c r="N183" s="17"/>
      <c r="O183" s="4"/>
      <c r="P183" s="4"/>
      <c r="W183" s="4"/>
      <c r="X183" s="4"/>
      <c r="Y183" s="4"/>
      <c r="Z183" s="4"/>
    </row>
    <row r="184" spans="11:26" ht="12.75" x14ac:dyDescent="0.2">
      <c r="K184" s="4"/>
      <c r="L184" s="79"/>
      <c r="M184" s="4"/>
      <c r="N184" s="17"/>
      <c r="O184" s="4"/>
      <c r="P184" s="4"/>
      <c r="W184" s="4"/>
      <c r="X184" s="4"/>
      <c r="Y184" s="4"/>
      <c r="Z184" s="4"/>
    </row>
    <row r="185" spans="11:26" ht="12.75" x14ac:dyDescent="0.2">
      <c r="K185" s="4"/>
      <c r="L185" s="79"/>
      <c r="M185" s="4"/>
      <c r="N185" s="17"/>
      <c r="O185" s="4"/>
      <c r="P185" s="4"/>
      <c r="W185" s="4"/>
      <c r="X185" s="4"/>
      <c r="Y185" s="4"/>
      <c r="Z185" s="4"/>
    </row>
    <row r="186" spans="11:26" ht="12.75" x14ac:dyDescent="0.2">
      <c r="K186" s="4"/>
      <c r="L186" s="79"/>
      <c r="M186" s="4"/>
      <c r="N186" s="17"/>
      <c r="O186" s="4"/>
      <c r="P186" s="4"/>
      <c r="W186" s="4"/>
      <c r="X186" s="4"/>
      <c r="Y186" s="4"/>
      <c r="Z186" s="4"/>
    </row>
    <row r="187" spans="11:26" ht="12.75" x14ac:dyDescent="0.2">
      <c r="K187" s="4"/>
      <c r="L187" s="79"/>
      <c r="M187" s="4"/>
      <c r="N187" s="17"/>
      <c r="O187" s="4"/>
      <c r="P187" s="4"/>
      <c r="W187" s="4"/>
      <c r="X187" s="4"/>
      <c r="Y187" s="4"/>
      <c r="Z187" s="4"/>
    </row>
    <row r="188" spans="11:26" ht="12.75" x14ac:dyDescent="0.2">
      <c r="K188" s="4"/>
      <c r="L188" s="79"/>
      <c r="M188" s="4"/>
      <c r="N188" s="17"/>
      <c r="O188" s="4"/>
      <c r="P188" s="4"/>
      <c r="W188" s="4"/>
      <c r="X188" s="4"/>
      <c r="Y188" s="4"/>
      <c r="Z188" s="4"/>
    </row>
    <row r="189" spans="11:26" ht="12.75" x14ac:dyDescent="0.2">
      <c r="K189" s="4"/>
      <c r="L189" s="79"/>
      <c r="M189" s="4"/>
      <c r="N189" s="17"/>
      <c r="O189" s="4"/>
      <c r="P189" s="4"/>
      <c r="W189" s="4"/>
      <c r="X189" s="4"/>
      <c r="Y189" s="4"/>
      <c r="Z189" s="4"/>
    </row>
    <row r="190" spans="11:26" ht="12.75" x14ac:dyDescent="0.2">
      <c r="K190" s="4"/>
      <c r="L190" s="79"/>
      <c r="M190" s="4"/>
      <c r="N190" s="17"/>
      <c r="O190" s="4"/>
      <c r="P190" s="4"/>
      <c r="W190" s="4"/>
      <c r="X190" s="4"/>
      <c r="Y190" s="4"/>
      <c r="Z190" s="4"/>
    </row>
    <row r="191" spans="11:26" ht="12.75" x14ac:dyDescent="0.2">
      <c r="K191" s="4"/>
      <c r="L191" s="79"/>
      <c r="M191" s="4"/>
      <c r="N191" s="17"/>
      <c r="O191" s="4"/>
      <c r="P191" s="4"/>
      <c r="W191" s="4"/>
      <c r="X191" s="4"/>
      <c r="Y191" s="4"/>
      <c r="Z191" s="4"/>
    </row>
    <row r="192" spans="11:26" ht="12.75" x14ac:dyDescent="0.2">
      <c r="K192" s="4"/>
      <c r="L192" s="79"/>
      <c r="M192" s="4"/>
      <c r="N192" s="17"/>
      <c r="O192" s="4"/>
      <c r="P192" s="4"/>
      <c r="W192" s="4"/>
      <c r="X192" s="4"/>
      <c r="Y192" s="4"/>
      <c r="Z192" s="4"/>
    </row>
    <row r="193" spans="11:26" ht="12.75" x14ac:dyDescent="0.2">
      <c r="K193" s="4"/>
      <c r="L193" s="79"/>
      <c r="M193" s="4"/>
      <c r="N193" s="17"/>
      <c r="O193" s="4"/>
      <c r="P193" s="4"/>
      <c r="W193" s="4"/>
      <c r="X193" s="4"/>
      <c r="Y193" s="4"/>
      <c r="Z193" s="4"/>
    </row>
    <row r="194" spans="11:26" ht="12.75" x14ac:dyDescent="0.2">
      <c r="K194" s="4"/>
      <c r="L194" s="79"/>
      <c r="M194" s="4"/>
      <c r="N194" s="17"/>
      <c r="O194" s="4"/>
      <c r="P194" s="4"/>
      <c r="W194" s="4"/>
      <c r="X194" s="4"/>
      <c r="Y194" s="4"/>
      <c r="Z194" s="4"/>
    </row>
    <row r="195" spans="11:26" ht="12.75" x14ac:dyDescent="0.2">
      <c r="K195" s="4"/>
      <c r="L195" s="79"/>
      <c r="M195" s="4"/>
      <c r="N195" s="17"/>
      <c r="O195" s="4"/>
      <c r="P195" s="4"/>
      <c r="W195" s="4"/>
      <c r="X195" s="4"/>
      <c r="Y195" s="4"/>
      <c r="Z195" s="4"/>
    </row>
    <row r="196" spans="11:26" ht="12.75" x14ac:dyDescent="0.2">
      <c r="K196" s="4"/>
      <c r="L196" s="79"/>
      <c r="M196" s="4"/>
      <c r="N196" s="17"/>
      <c r="O196" s="4"/>
      <c r="P196" s="4"/>
      <c r="W196" s="4"/>
      <c r="X196" s="4"/>
      <c r="Y196" s="4"/>
      <c r="Z196" s="4"/>
    </row>
    <row r="197" spans="11:26" ht="12.75" x14ac:dyDescent="0.2">
      <c r="K197" s="4"/>
      <c r="L197" s="79"/>
      <c r="M197" s="4"/>
      <c r="N197" s="17"/>
      <c r="O197" s="4"/>
      <c r="P197" s="4"/>
      <c r="W197" s="4"/>
      <c r="X197" s="4"/>
      <c r="Y197" s="4"/>
      <c r="Z197" s="4"/>
    </row>
    <row r="198" spans="11:26" ht="12.75" x14ac:dyDescent="0.2">
      <c r="K198" s="4"/>
      <c r="L198" s="79"/>
      <c r="M198" s="4"/>
      <c r="N198" s="17"/>
      <c r="O198" s="4"/>
      <c r="P198" s="4"/>
      <c r="W198" s="4"/>
      <c r="X198" s="4"/>
      <c r="Y198" s="4"/>
      <c r="Z198" s="4"/>
    </row>
    <row r="199" spans="11:26" ht="12.75" x14ac:dyDescent="0.2">
      <c r="K199" s="4"/>
      <c r="L199" s="79"/>
      <c r="M199" s="4"/>
      <c r="N199" s="17"/>
      <c r="O199" s="4"/>
      <c r="P199" s="4"/>
      <c r="W199" s="4"/>
      <c r="X199" s="4"/>
      <c r="Y199" s="4"/>
      <c r="Z199" s="4"/>
    </row>
    <row r="200" spans="11:26" ht="12.75" x14ac:dyDescent="0.2">
      <c r="K200" s="4"/>
      <c r="L200" s="79"/>
      <c r="M200" s="4"/>
      <c r="N200" s="17"/>
      <c r="O200" s="4"/>
      <c r="P200" s="4"/>
      <c r="W200" s="4"/>
      <c r="X200" s="4"/>
      <c r="Y200" s="4"/>
      <c r="Z200" s="4"/>
    </row>
    <row r="201" spans="11:26" ht="12.75" x14ac:dyDescent="0.2">
      <c r="K201" s="4"/>
      <c r="L201" s="79"/>
      <c r="M201" s="4"/>
      <c r="N201" s="17"/>
      <c r="O201" s="4"/>
      <c r="P201" s="4"/>
      <c r="W201" s="4"/>
      <c r="X201" s="4"/>
      <c r="Y201" s="4"/>
      <c r="Z201" s="4"/>
    </row>
    <row r="202" spans="11:26" ht="12.75" x14ac:dyDescent="0.2">
      <c r="K202" s="4"/>
      <c r="L202" s="79"/>
      <c r="M202" s="4"/>
      <c r="N202" s="17"/>
      <c r="O202" s="4"/>
      <c r="P202" s="4"/>
      <c r="W202" s="4"/>
      <c r="X202" s="4"/>
      <c r="Y202" s="4"/>
      <c r="Z202" s="4"/>
    </row>
    <row r="203" spans="11:26" ht="12.75" x14ac:dyDescent="0.2">
      <c r="K203" s="4"/>
      <c r="L203" s="79"/>
      <c r="M203" s="4"/>
      <c r="N203" s="17"/>
      <c r="O203" s="4"/>
      <c r="P203" s="4"/>
      <c r="W203" s="4"/>
      <c r="X203" s="4"/>
      <c r="Y203" s="4"/>
      <c r="Z203" s="4"/>
    </row>
    <row r="204" spans="11:26" ht="12.75" x14ac:dyDescent="0.2">
      <c r="K204" s="4"/>
      <c r="L204" s="79"/>
      <c r="M204" s="4"/>
      <c r="N204" s="17"/>
      <c r="O204" s="4"/>
      <c r="P204" s="4"/>
      <c r="W204" s="4"/>
      <c r="X204" s="4"/>
      <c r="Y204" s="4"/>
      <c r="Z204" s="4"/>
    </row>
    <row r="205" spans="11:26" ht="12.75" x14ac:dyDescent="0.2">
      <c r="K205" s="4"/>
      <c r="L205" s="79"/>
      <c r="M205" s="4"/>
      <c r="N205" s="17"/>
      <c r="O205" s="4"/>
      <c r="P205" s="4"/>
      <c r="W205" s="4"/>
      <c r="X205" s="4"/>
      <c r="Y205" s="4"/>
      <c r="Z205" s="4"/>
    </row>
    <row r="206" spans="11:26" ht="12.75" x14ac:dyDescent="0.2">
      <c r="K206" s="4"/>
      <c r="L206" s="79"/>
      <c r="M206" s="4"/>
      <c r="N206" s="17"/>
      <c r="O206" s="4"/>
      <c r="P206" s="4"/>
      <c r="W206" s="4"/>
      <c r="X206" s="4"/>
      <c r="Y206" s="4"/>
      <c r="Z206" s="4"/>
    </row>
    <row r="207" spans="11:26" ht="12.75" x14ac:dyDescent="0.2">
      <c r="K207" s="4"/>
      <c r="L207" s="79"/>
      <c r="M207" s="4"/>
      <c r="N207" s="17"/>
      <c r="O207" s="4"/>
      <c r="P207" s="4"/>
      <c r="W207" s="4"/>
      <c r="X207" s="4"/>
      <c r="Y207" s="4"/>
      <c r="Z207" s="4"/>
    </row>
    <row r="208" spans="11:26" ht="12.75" x14ac:dyDescent="0.2">
      <c r="K208" s="4"/>
      <c r="L208" s="79"/>
      <c r="M208" s="4"/>
      <c r="N208" s="17"/>
      <c r="O208" s="4"/>
      <c r="P208" s="4"/>
      <c r="W208" s="4"/>
      <c r="X208" s="4"/>
      <c r="Y208" s="4"/>
      <c r="Z208" s="4"/>
    </row>
    <row r="209" spans="11:26" ht="12.75" x14ac:dyDescent="0.2">
      <c r="K209" s="4"/>
      <c r="L209" s="79"/>
      <c r="M209" s="4"/>
      <c r="N209" s="17"/>
      <c r="O209" s="4"/>
      <c r="P209" s="4"/>
      <c r="W209" s="4"/>
      <c r="X209" s="4"/>
      <c r="Y209" s="4"/>
      <c r="Z209" s="4"/>
    </row>
    <row r="210" spans="11:26" ht="12.75" x14ac:dyDescent="0.2">
      <c r="K210" s="4"/>
      <c r="L210" s="79"/>
      <c r="M210" s="4"/>
      <c r="N210" s="17"/>
      <c r="O210" s="4"/>
      <c r="P210" s="4"/>
      <c r="W210" s="4"/>
      <c r="X210" s="4"/>
      <c r="Y210" s="4"/>
      <c r="Z210" s="4"/>
    </row>
    <row r="211" spans="11:26" ht="12.75" x14ac:dyDescent="0.2">
      <c r="K211" s="4"/>
      <c r="L211" s="79"/>
      <c r="M211" s="4"/>
      <c r="N211" s="17"/>
      <c r="O211" s="4"/>
      <c r="P211" s="4"/>
      <c r="W211" s="4"/>
      <c r="X211" s="4"/>
      <c r="Y211" s="4"/>
      <c r="Z211" s="4"/>
    </row>
    <row r="212" spans="11:26" ht="12.75" x14ac:dyDescent="0.2">
      <c r="K212" s="4"/>
      <c r="L212" s="79"/>
      <c r="M212" s="4"/>
      <c r="N212" s="17"/>
      <c r="O212" s="4"/>
      <c r="P212" s="4"/>
      <c r="W212" s="4"/>
      <c r="X212" s="4"/>
      <c r="Y212" s="4"/>
      <c r="Z212" s="4"/>
    </row>
    <row r="213" spans="11:26" ht="12.75" x14ac:dyDescent="0.2">
      <c r="K213" s="4"/>
      <c r="L213" s="79"/>
      <c r="M213" s="4"/>
      <c r="N213" s="17"/>
      <c r="O213" s="4"/>
      <c r="P213" s="4"/>
      <c r="W213" s="4"/>
      <c r="X213" s="4"/>
      <c r="Y213" s="4"/>
      <c r="Z213" s="4"/>
    </row>
    <row r="214" spans="11:26" ht="12.75" x14ac:dyDescent="0.2">
      <c r="K214" s="4"/>
      <c r="L214" s="79"/>
      <c r="M214" s="4"/>
      <c r="N214" s="17"/>
      <c r="O214" s="4"/>
      <c r="P214" s="4"/>
      <c r="W214" s="4"/>
      <c r="X214" s="4"/>
      <c r="Y214" s="4"/>
      <c r="Z214" s="4"/>
    </row>
    <row r="215" spans="11:26" ht="12.75" x14ac:dyDescent="0.2">
      <c r="K215" s="4"/>
      <c r="L215" s="79"/>
      <c r="M215" s="4"/>
      <c r="N215" s="17"/>
      <c r="O215" s="4"/>
      <c r="P215" s="4"/>
      <c r="W215" s="4"/>
      <c r="X215" s="4"/>
      <c r="Y215" s="4"/>
      <c r="Z215" s="4"/>
    </row>
    <row r="216" spans="11:26" ht="12.75" x14ac:dyDescent="0.2">
      <c r="K216" s="4"/>
      <c r="L216" s="79"/>
      <c r="M216" s="4"/>
      <c r="N216" s="17"/>
      <c r="O216" s="4"/>
      <c r="P216" s="4"/>
      <c r="W216" s="4"/>
      <c r="X216" s="4"/>
      <c r="Y216" s="4"/>
      <c r="Z216" s="4"/>
    </row>
    <row r="217" spans="11:26" ht="12.75" x14ac:dyDescent="0.2">
      <c r="K217" s="4"/>
      <c r="L217" s="79"/>
      <c r="M217" s="4"/>
      <c r="N217" s="17"/>
      <c r="O217" s="4"/>
      <c r="P217" s="4"/>
      <c r="W217" s="4"/>
      <c r="X217" s="4"/>
      <c r="Y217" s="4"/>
      <c r="Z217" s="4"/>
    </row>
    <row r="218" spans="11:26" ht="12.75" x14ac:dyDescent="0.2">
      <c r="K218" s="4"/>
      <c r="L218" s="79"/>
      <c r="M218" s="4"/>
      <c r="N218" s="17"/>
      <c r="O218" s="4"/>
      <c r="P218" s="4"/>
      <c r="W218" s="4"/>
      <c r="X218" s="4"/>
      <c r="Y218" s="4"/>
      <c r="Z218" s="4"/>
    </row>
    <row r="219" spans="11:26" ht="12.75" x14ac:dyDescent="0.2">
      <c r="K219" s="4"/>
      <c r="L219" s="79"/>
      <c r="M219" s="4"/>
      <c r="N219" s="17"/>
      <c r="O219" s="4"/>
      <c r="P219" s="4"/>
      <c r="W219" s="4"/>
      <c r="X219" s="4"/>
      <c r="Y219" s="4"/>
      <c r="Z219" s="4"/>
    </row>
    <row r="220" spans="11:26" ht="12.75" x14ac:dyDescent="0.2">
      <c r="K220" s="4"/>
      <c r="L220" s="79"/>
      <c r="M220" s="4"/>
      <c r="N220" s="17"/>
      <c r="O220" s="4"/>
      <c r="P220" s="4"/>
      <c r="W220" s="4"/>
      <c r="X220" s="4"/>
      <c r="Y220" s="4"/>
      <c r="Z220" s="4"/>
    </row>
    <row r="221" spans="11:26" ht="12.75" x14ac:dyDescent="0.2">
      <c r="K221" s="4"/>
      <c r="L221" s="79"/>
      <c r="M221" s="4"/>
      <c r="N221" s="17"/>
      <c r="O221" s="4"/>
      <c r="P221" s="4"/>
      <c r="W221" s="4"/>
      <c r="X221" s="4"/>
      <c r="Y221" s="4"/>
      <c r="Z221" s="4"/>
    </row>
    <row r="222" spans="11:26" ht="12.75" x14ac:dyDescent="0.2">
      <c r="K222" s="4"/>
      <c r="L222" s="79"/>
      <c r="M222" s="4"/>
      <c r="N222" s="17"/>
      <c r="O222" s="4"/>
      <c r="P222" s="4"/>
      <c r="W222" s="4"/>
      <c r="X222" s="4"/>
      <c r="Y222" s="4"/>
      <c r="Z222" s="4"/>
    </row>
    <row r="223" spans="11:26" ht="12.75" x14ac:dyDescent="0.2">
      <c r="K223" s="4"/>
      <c r="L223" s="79"/>
      <c r="M223" s="4"/>
      <c r="N223" s="17"/>
      <c r="O223" s="4"/>
      <c r="P223" s="4"/>
      <c r="W223" s="4"/>
      <c r="X223" s="4"/>
      <c r="Y223" s="4"/>
      <c r="Z223" s="4"/>
    </row>
    <row r="224" spans="11:26" ht="12.75" x14ac:dyDescent="0.2">
      <c r="K224" s="4"/>
      <c r="L224" s="79"/>
      <c r="M224" s="4"/>
      <c r="N224" s="17"/>
      <c r="O224" s="4"/>
      <c r="P224" s="4"/>
      <c r="W224" s="4"/>
      <c r="X224" s="4"/>
      <c r="Y224" s="4"/>
      <c r="Z224" s="4"/>
    </row>
    <row r="225" spans="11:26" ht="12.75" x14ac:dyDescent="0.2">
      <c r="K225" s="4"/>
      <c r="L225" s="79"/>
      <c r="M225" s="4"/>
      <c r="N225" s="17"/>
      <c r="O225" s="4"/>
      <c r="P225" s="4"/>
      <c r="W225" s="4"/>
      <c r="X225" s="4"/>
      <c r="Y225" s="4"/>
      <c r="Z225" s="4"/>
    </row>
    <row r="226" spans="11:26" ht="12.75" x14ac:dyDescent="0.2">
      <c r="K226" s="4"/>
      <c r="L226" s="79"/>
      <c r="M226" s="4"/>
      <c r="N226" s="17"/>
      <c r="O226" s="4"/>
      <c r="P226" s="4"/>
      <c r="W226" s="4"/>
      <c r="X226" s="4"/>
      <c r="Y226" s="4"/>
      <c r="Z226" s="4"/>
    </row>
    <row r="227" spans="11:26" ht="12.75" x14ac:dyDescent="0.2">
      <c r="K227" s="4"/>
      <c r="L227" s="79"/>
      <c r="M227" s="4"/>
      <c r="N227" s="17"/>
      <c r="O227" s="4"/>
      <c r="P227" s="4"/>
      <c r="W227" s="4"/>
      <c r="X227" s="4"/>
      <c r="Y227" s="4"/>
      <c r="Z227" s="4"/>
    </row>
    <row r="228" spans="11:26" ht="12.75" x14ac:dyDescent="0.2">
      <c r="K228" s="4"/>
      <c r="L228" s="79"/>
      <c r="M228" s="4"/>
      <c r="N228" s="17"/>
      <c r="O228" s="4"/>
      <c r="P228" s="4"/>
      <c r="W228" s="4"/>
      <c r="X228" s="4"/>
      <c r="Y228" s="4"/>
      <c r="Z228" s="4"/>
    </row>
    <row r="229" spans="11:26" ht="12.75" x14ac:dyDescent="0.2">
      <c r="K229" s="4"/>
      <c r="L229" s="79"/>
      <c r="M229" s="4"/>
      <c r="N229" s="17"/>
      <c r="O229" s="4"/>
      <c r="P229" s="4"/>
      <c r="W229" s="4"/>
      <c r="X229" s="4"/>
      <c r="Y229" s="4"/>
      <c r="Z229" s="4"/>
    </row>
    <row r="230" spans="11:26" ht="12.75" x14ac:dyDescent="0.2">
      <c r="K230" s="4"/>
      <c r="L230" s="79"/>
      <c r="M230" s="4"/>
      <c r="N230" s="17"/>
      <c r="O230" s="4"/>
      <c r="P230" s="4"/>
      <c r="W230" s="4"/>
      <c r="X230" s="4"/>
      <c r="Y230" s="4"/>
      <c r="Z230" s="4"/>
    </row>
    <row r="231" spans="11:26" ht="12.75" x14ac:dyDescent="0.2">
      <c r="K231" s="4"/>
      <c r="L231" s="79"/>
      <c r="M231" s="4"/>
      <c r="N231" s="17"/>
      <c r="O231" s="4"/>
      <c r="P231" s="4"/>
      <c r="W231" s="4"/>
      <c r="X231" s="4"/>
      <c r="Y231" s="4"/>
      <c r="Z231" s="4"/>
    </row>
    <row r="232" spans="11:26" ht="12.75" x14ac:dyDescent="0.2">
      <c r="K232" s="4"/>
      <c r="L232" s="79"/>
      <c r="M232" s="4"/>
      <c r="N232" s="17"/>
      <c r="O232" s="4"/>
      <c r="P232" s="4"/>
      <c r="W232" s="4"/>
      <c r="X232" s="4"/>
      <c r="Y232" s="4"/>
      <c r="Z232" s="4"/>
    </row>
    <row r="233" spans="11:26" ht="12.75" x14ac:dyDescent="0.2">
      <c r="K233" s="4"/>
      <c r="L233" s="79"/>
      <c r="M233" s="4"/>
      <c r="N233" s="17"/>
      <c r="O233" s="4"/>
      <c r="P233" s="4"/>
      <c r="W233" s="4"/>
      <c r="X233" s="4"/>
      <c r="Y233" s="4"/>
      <c r="Z233" s="4"/>
    </row>
    <row r="234" spans="11:26" ht="12.75" x14ac:dyDescent="0.2">
      <c r="K234" s="4"/>
      <c r="L234" s="79"/>
      <c r="M234" s="4"/>
      <c r="N234" s="17"/>
      <c r="O234" s="4"/>
      <c r="P234" s="4"/>
      <c r="W234" s="4"/>
      <c r="X234" s="4"/>
      <c r="Y234" s="4"/>
      <c r="Z234" s="4"/>
    </row>
    <row r="235" spans="11:26" ht="12.75" x14ac:dyDescent="0.2">
      <c r="K235" s="4"/>
      <c r="L235" s="79"/>
      <c r="M235" s="4"/>
      <c r="N235" s="17"/>
      <c r="O235" s="4"/>
      <c r="P235" s="4"/>
      <c r="W235" s="4"/>
      <c r="X235" s="4"/>
      <c r="Y235" s="4"/>
      <c r="Z235" s="4"/>
    </row>
    <row r="236" spans="11:26" ht="12.75" x14ac:dyDescent="0.2">
      <c r="K236" s="4"/>
      <c r="L236" s="79"/>
      <c r="M236" s="4"/>
      <c r="N236" s="17"/>
      <c r="O236" s="4"/>
      <c r="P236" s="4"/>
      <c r="W236" s="4"/>
      <c r="X236" s="4"/>
      <c r="Y236" s="4"/>
      <c r="Z236" s="4"/>
    </row>
    <row r="237" spans="11:26" ht="12.75" x14ac:dyDescent="0.2">
      <c r="K237" s="4"/>
      <c r="L237" s="79"/>
      <c r="M237" s="4"/>
      <c r="N237" s="17"/>
      <c r="O237" s="4"/>
      <c r="P237" s="4"/>
      <c r="W237" s="4"/>
      <c r="X237" s="4"/>
      <c r="Y237" s="4"/>
      <c r="Z237" s="4"/>
    </row>
    <row r="238" spans="11:26" ht="12.75" x14ac:dyDescent="0.2">
      <c r="K238" s="4"/>
      <c r="L238" s="79"/>
      <c r="M238" s="4"/>
      <c r="N238" s="17"/>
      <c r="O238" s="4"/>
      <c r="P238" s="4"/>
      <c r="W238" s="4"/>
      <c r="X238" s="4"/>
      <c r="Y238" s="4"/>
      <c r="Z238" s="4"/>
    </row>
    <row r="239" spans="11:26" ht="12.75" x14ac:dyDescent="0.2">
      <c r="K239" s="4"/>
      <c r="L239" s="79"/>
      <c r="M239" s="4"/>
      <c r="N239" s="17"/>
      <c r="O239" s="4"/>
      <c r="P239" s="4"/>
      <c r="W239" s="4"/>
      <c r="X239" s="4"/>
      <c r="Y239" s="4"/>
      <c r="Z239" s="4"/>
    </row>
    <row r="240" spans="11:26" ht="12.75" x14ac:dyDescent="0.2">
      <c r="K240" s="4"/>
      <c r="L240" s="79"/>
      <c r="M240" s="4"/>
      <c r="N240" s="17"/>
      <c r="O240" s="4"/>
      <c r="P240" s="4"/>
      <c r="W240" s="4"/>
      <c r="X240" s="4"/>
      <c r="Y240" s="4"/>
      <c r="Z240" s="4"/>
    </row>
    <row r="241" spans="11:26" ht="12.75" x14ac:dyDescent="0.2">
      <c r="K241" s="4"/>
      <c r="L241" s="79"/>
      <c r="M241" s="4"/>
      <c r="N241" s="17"/>
      <c r="O241" s="4"/>
      <c r="P241" s="4"/>
      <c r="W241" s="4"/>
      <c r="X241" s="4"/>
      <c r="Y241" s="4"/>
      <c r="Z241" s="4"/>
    </row>
    <row r="242" spans="11:26" ht="12.75" x14ac:dyDescent="0.2">
      <c r="K242" s="4"/>
      <c r="L242" s="79"/>
      <c r="M242" s="4"/>
      <c r="N242" s="17"/>
      <c r="O242" s="4"/>
      <c r="P242" s="4"/>
      <c r="W242" s="4"/>
      <c r="X242" s="4"/>
      <c r="Y242" s="4"/>
      <c r="Z242" s="4"/>
    </row>
    <row r="243" spans="11:26" ht="12.75" x14ac:dyDescent="0.2">
      <c r="K243" s="4"/>
      <c r="L243" s="79"/>
      <c r="M243" s="4"/>
      <c r="N243" s="17"/>
      <c r="O243" s="4"/>
      <c r="P243" s="4"/>
      <c r="W243" s="4"/>
      <c r="X243" s="4"/>
      <c r="Y243" s="4"/>
      <c r="Z243" s="4"/>
    </row>
    <row r="244" spans="11:26" ht="12.75" x14ac:dyDescent="0.2">
      <c r="K244" s="4"/>
      <c r="L244" s="79"/>
      <c r="M244" s="4"/>
      <c r="N244" s="17"/>
      <c r="O244" s="4"/>
      <c r="P244" s="4"/>
      <c r="W244" s="4"/>
      <c r="X244" s="4"/>
      <c r="Y244" s="4"/>
      <c r="Z244" s="4"/>
    </row>
    <row r="245" spans="11:26" ht="12.75" x14ac:dyDescent="0.2">
      <c r="K245" s="4"/>
      <c r="L245" s="79"/>
      <c r="M245" s="4"/>
      <c r="N245" s="17"/>
      <c r="O245" s="4"/>
      <c r="P245" s="4"/>
      <c r="W245" s="4"/>
      <c r="X245" s="4"/>
      <c r="Y245" s="4"/>
      <c r="Z245" s="4"/>
    </row>
    <row r="246" spans="11:26" ht="12.75" x14ac:dyDescent="0.2">
      <c r="K246" s="4"/>
      <c r="L246" s="79"/>
      <c r="M246" s="4"/>
      <c r="N246" s="17"/>
      <c r="O246" s="4"/>
      <c r="P246" s="4"/>
      <c r="W246" s="4"/>
      <c r="X246" s="4"/>
      <c r="Y246" s="4"/>
      <c r="Z246" s="4"/>
    </row>
    <row r="247" spans="11:26" ht="12.75" x14ac:dyDescent="0.2">
      <c r="K247" s="4"/>
      <c r="L247" s="79"/>
      <c r="M247" s="4"/>
      <c r="N247" s="17"/>
      <c r="O247" s="4"/>
      <c r="P247" s="4"/>
      <c r="W247" s="4"/>
      <c r="X247" s="4"/>
      <c r="Y247" s="4"/>
      <c r="Z247" s="4"/>
    </row>
    <row r="248" spans="11:26" ht="12.75" x14ac:dyDescent="0.2">
      <c r="K248" s="4"/>
      <c r="L248" s="79"/>
      <c r="M248" s="4"/>
      <c r="N248" s="17"/>
      <c r="O248" s="4"/>
      <c r="P248" s="4"/>
      <c r="W248" s="4"/>
      <c r="X248" s="4"/>
      <c r="Y248" s="4"/>
      <c r="Z248" s="4"/>
    </row>
    <row r="249" spans="11:26" ht="12.75" x14ac:dyDescent="0.2">
      <c r="K249" s="4"/>
      <c r="L249" s="79"/>
      <c r="M249" s="4"/>
      <c r="N249" s="17"/>
      <c r="O249" s="4"/>
      <c r="P249" s="4"/>
      <c r="W249" s="4"/>
      <c r="X249" s="4"/>
      <c r="Y249" s="4"/>
      <c r="Z249" s="4"/>
    </row>
    <row r="250" spans="11:26" ht="12.75" x14ac:dyDescent="0.2">
      <c r="K250" s="4"/>
      <c r="L250" s="79"/>
      <c r="M250" s="4"/>
      <c r="N250" s="17"/>
      <c r="O250" s="4"/>
      <c r="P250" s="4"/>
      <c r="W250" s="4"/>
      <c r="X250" s="4"/>
      <c r="Y250" s="4"/>
      <c r="Z250" s="4"/>
    </row>
    <row r="251" spans="11:26" ht="12.75" x14ac:dyDescent="0.2">
      <c r="K251" s="4"/>
      <c r="L251" s="79"/>
      <c r="M251" s="4"/>
      <c r="N251" s="17"/>
      <c r="O251" s="4"/>
      <c r="P251" s="4"/>
      <c r="W251" s="4"/>
      <c r="X251" s="4"/>
      <c r="Y251" s="4"/>
      <c r="Z251" s="4"/>
    </row>
    <row r="252" spans="11:26" ht="12.75" x14ac:dyDescent="0.2">
      <c r="K252" s="4"/>
      <c r="L252" s="79"/>
      <c r="M252" s="4"/>
      <c r="N252" s="17"/>
      <c r="O252" s="4"/>
      <c r="P252" s="4"/>
      <c r="W252" s="4"/>
      <c r="X252" s="4"/>
      <c r="Y252" s="4"/>
      <c r="Z252" s="4"/>
    </row>
    <row r="253" spans="11:26" ht="12.75" x14ac:dyDescent="0.2">
      <c r="K253" s="4"/>
      <c r="L253" s="79"/>
      <c r="M253" s="4"/>
      <c r="N253" s="17"/>
      <c r="O253" s="4"/>
      <c r="P253" s="4"/>
      <c r="W253" s="4"/>
      <c r="X253" s="4"/>
      <c r="Y253" s="4"/>
      <c r="Z253" s="4"/>
    </row>
    <row r="254" spans="11:26" ht="12.75" x14ac:dyDescent="0.2">
      <c r="K254" s="4"/>
      <c r="L254" s="79"/>
      <c r="M254" s="4"/>
      <c r="N254" s="17"/>
      <c r="O254" s="4"/>
      <c r="P254" s="4"/>
      <c r="W254" s="4"/>
      <c r="X254" s="4"/>
      <c r="Y254" s="4"/>
      <c r="Z254" s="4"/>
    </row>
    <row r="255" spans="11:26" ht="12.75" x14ac:dyDescent="0.2">
      <c r="K255" s="4"/>
      <c r="L255" s="79"/>
      <c r="M255" s="4"/>
      <c r="N255" s="17"/>
      <c r="O255" s="4"/>
      <c r="P255" s="4"/>
      <c r="W255" s="4"/>
      <c r="X255" s="4"/>
      <c r="Y255" s="4"/>
      <c r="Z255" s="4"/>
    </row>
    <row r="256" spans="11:26" ht="12.75" x14ac:dyDescent="0.2">
      <c r="K256" s="4"/>
      <c r="L256" s="79"/>
      <c r="M256" s="4"/>
      <c r="N256" s="17"/>
      <c r="O256" s="4"/>
      <c r="P256" s="4"/>
      <c r="W256" s="4"/>
      <c r="X256" s="4"/>
      <c r="Y256" s="4"/>
      <c r="Z256" s="4"/>
    </row>
    <row r="257" spans="11:26" ht="12.75" x14ac:dyDescent="0.2">
      <c r="K257" s="4"/>
      <c r="L257" s="79"/>
      <c r="M257" s="4"/>
      <c r="N257" s="17"/>
      <c r="O257" s="4"/>
      <c r="P257" s="4"/>
      <c r="W257" s="4"/>
      <c r="X257" s="4"/>
      <c r="Y257" s="4"/>
      <c r="Z257" s="4"/>
    </row>
    <row r="258" spans="11:26" ht="12.75" x14ac:dyDescent="0.2">
      <c r="K258" s="4"/>
      <c r="L258" s="79"/>
      <c r="M258" s="4"/>
      <c r="N258" s="17"/>
      <c r="O258" s="4"/>
      <c r="P258" s="4"/>
      <c r="W258" s="4"/>
      <c r="X258" s="4"/>
      <c r="Y258" s="4"/>
      <c r="Z258" s="4"/>
    </row>
    <row r="259" spans="11:26" ht="12.75" x14ac:dyDescent="0.2">
      <c r="K259" s="4"/>
      <c r="L259" s="79"/>
      <c r="M259" s="4"/>
      <c r="N259" s="17"/>
      <c r="O259" s="4"/>
      <c r="P259" s="4"/>
      <c r="W259" s="4"/>
      <c r="X259" s="4"/>
      <c r="Y259" s="4"/>
      <c r="Z259" s="4"/>
    </row>
    <row r="260" spans="11:26" ht="12.75" x14ac:dyDescent="0.2">
      <c r="K260" s="4"/>
      <c r="L260" s="79"/>
      <c r="M260" s="4"/>
      <c r="N260" s="17"/>
      <c r="O260" s="4"/>
      <c r="P260" s="4"/>
      <c r="W260" s="4"/>
      <c r="X260" s="4"/>
      <c r="Y260" s="4"/>
      <c r="Z260" s="4"/>
    </row>
    <row r="261" spans="11:26" ht="12.75" x14ac:dyDescent="0.2">
      <c r="K261" s="4"/>
      <c r="L261" s="79"/>
      <c r="M261" s="4"/>
      <c r="N261" s="17"/>
      <c r="O261" s="4"/>
      <c r="P261" s="4"/>
      <c r="W261" s="4"/>
      <c r="X261" s="4"/>
      <c r="Y261" s="4"/>
      <c r="Z261" s="4"/>
    </row>
    <row r="262" spans="11:26" ht="12.75" x14ac:dyDescent="0.2">
      <c r="K262" s="4"/>
      <c r="L262" s="79"/>
      <c r="M262" s="4"/>
      <c r="N262" s="17"/>
      <c r="O262" s="4"/>
      <c r="P262" s="4"/>
      <c r="W262" s="4"/>
      <c r="X262" s="4"/>
      <c r="Y262" s="4"/>
      <c r="Z262" s="4"/>
    </row>
    <row r="263" spans="11:26" ht="12.75" x14ac:dyDescent="0.2">
      <c r="K263" s="4"/>
      <c r="L263" s="79"/>
      <c r="M263" s="4"/>
      <c r="N263" s="17"/>
      <c r="O263" s="4"/>
      <c r="P263" s="4"/>
      <c r="W263" s="4"/>
      <c r="X263" s="4"/>
      <c r="Y263" s="4"/>
      <c r="Z263" s="4"/>
    </row>
    <row r="264" spans="11:26" ht="12.75" x14ac:dyDescent="0.2">
      <c r="K264" s="4"/>
      <c r="L264" s="79"/>
      <c r="M264" s="4"/>
      <c r="N264" s="17"/>
      <c r="O264" s="4"/>
      <c r="P264" s="4"/>
      <c r="W264" s="4"/>
      <c r="X264" s="4"/>
      <c r="Y264" s="4"/>
      <c r="Z264" s="4"/>
    </row>
    <row r="265" spans="11:26" ht="12.75" x14ac:dyDescent="0.2">
      <c r="K265" s="4"/>
      <c r="L265" s="79"/>
      <c r="M265" s="4"/>
      <c r="N265" s="17"/>
      <c r="O265" s="4"/>
      <c r="P265" s="4"/>
      <c r="W265" s="4"/>
      <c r="X265" s="4"/>
      <c r="Y265" s="4"/>
      <c r="Z265" s="4"/>
    </row>
    <row r="266" spans="11:26" ht="12.75" x14ac:dyDescent="0.2">
      <c r="K266" s="4"/>
      <c r="L266" s="79"/>
      <c r="M266" s="4"/>
      <c r="N266" s="17"/>
      <c r="O266" s="4"/>
      <c r="P266" s="4"/>
      <c r="W266" s="4"/>
      <c r="X266" s="4"/>
      <c r="Y266" s="4"/>
      <c r="Z266" s="4"/>
    </row>
    <row r="267" spans="11:26" ht="12.75" x14ac:dyDescent="0.2">
      <c r="K267" s="4"/>
      <c r="L267" s="79"/>
      <c r="M267" s="4"/>
      <c r="N267" s="17"/>
      <c r="O267" s="4"/>
      <c r="P267" s="4"/>
      <c r="W267" s="4"/>
      <c r="X267" s="4"/>
      <c r="Y267" s="4"/>
      <c r="Z267" s="4"/>
    </row>
    <row r="268" spans="11:26" ht="12.75" x14ac:dyDescent="0.2">
      <c r="K268" s="4"/>
      <c r="L268" s="79"/>
      <c r="M268" s="4"/>
      <c r="N268" s="17"/>
      <c r="O268" s="4"/>
      <c r="P268" s="4"/>
      <c r="W268" s="4"/>
      <c r="X268" s="4"/>
      <c r="Y268" s="4"/>
      <c r="Z268" s="4"/>
    </row>
    <row r="269" spans="11:26" ht="12.75" x14ac:dyDescent="0.2">
      <c r="K269" s="4"/>
      <c r="L269" s="79"/>
      <c r="M269" s="4"/>
      <c r="N269" s="17"/>
      <c r="O269" s="4"/>
      <c r="P269" s="4"/>
      <c r="W269" s="4"/>
      <c r="X269" s="4"/>
      <c r="Y269" s="4"/>
      <c r="Z269" s="4"/>
    </row>
    <row r="270" spans="11:26" ht="12.75" x14ac:dyDescent="0.2">
      <c r="K270" s="4"/>
      <c r="L270" s="79"/>
      <c r="M270" s="4"/>
      <c r="N270" s="17"/>
      <c r="O270" s="4"/>
      <c r="P270" s="4"/>
      <c r="W270" s="4"/>
      <c r="X270" s="4"/>
      <c r="Y270" s="4"/>
      <c r="Z270" s="4"/>
    </row>
    <row r="271" spans="11:26" ht="12.75" x14ac:dyDescent="0.2">
      <c r="K271" s="4"/>
      <c r="L271" s="79"/>
      <c r="M271" s="4"/>
      <c r="N271" s="17"/>
      <c r="O271" s="4"/>
      <c r="P271" s="4"/>
      <c r="W271" s="4"/>
      <c r="X271" s="4"/>
      <c r="Y271" s="4"/>
      <c r="Z271" s="4"/>
    </row>
    <row r="272" spans="11:26" ht="12.75" x14ac:dyDescent="0.2">
      <c r="K272" s="4"/>
      <c r="L272" s="79"/>
      <c r="M272" s="4"/>
      <c r="N272" s="17"/>
      <c r="O272" s="4"/>
      <c r="P272" s="4"/>
      <c r="W272" s="4"/>
      <c r="X272" s="4"/>
      <c r="Y272" s="4"/>
      <c r="Z272" s="4"/>
    </row>
    <row r="273" spans="11:26" ht="12.75" x14ac:dyDescent="0.2">
      <c r="K273" s="4"/>
      <c r="L273" s="79"/>
      <c r="M273" s="4"/>
      <c r="N273" s="17"/>
      <c r="O273" s="4"/>
      <c r="P273" s="4"/>
      <c r="W273" s="4"/>
      <c r="X273" s="4"/>
      <c r="Y273" s="4"/>
      <c r="Z273" s="4"/>
    </row>
    <row r="274" spans="11:26" ht="12.75" x14ac:dyDescent="0.2">
      <c r="K274" s="4"/>
      <c r="L274" s="79"/>
      <c r="M274" s="4"/>
      <c r="N274" s="17"/>
      <c r="O274" s="4"/>
      <c r="P274" s="4"/>
      <c r="W274" s="4"/>
      <c r="X274" s="4"/>
      <c r="Y274" s="4"/>
      <c r="Z274" s="4"/>
    </row>
    <row r="275" spans="11:26" ht="12.75" x14ac:dyDescent="0.2">
      <c r="K275" s="4"/>
      <c r="L275" s="79"/>
      <c r="M275" s="4"/>
      <c r="N275" s="17"/>
      <c r="O275" s="4"/>
      <c r="P275" s="4"/>
      <c r="W275" s="4"/>
      <c r="X275" s="4"/>
      <c r="Y275" s="4"/>
      <c r="Z275" s="4"/>
    </row>
    <row r="276" spans="11:26" ht="12.75" x14ac:dyDescent="0.2">
      <c r="K276" s="4"/>
      <c r="L276" s="79"/>
      <c r="M276" s="4"/>
      <c r="N276" s="17"/>
      <c r="O276" s="4"/>
      <c r="P276" s="4"/>
      <c r="W276" s="4"/>
      <c r="X276" s="4"/>
      <c r="Y276" s="4"/>
      <c r="Z276" s="4"/>
    </row>
    <row r="277" spans="11:26" ht="12.75" x14ac:dyDescent="0.2">
      <c r="K277" s="4"/>
      <c r="L277" s="79"/>
      <c r="M277" s="4"/>
      <c r="N277" s="17"/>
      <c r="O277" s="4"/>
      <c r="P277" s="4"/>
      <c r="W277" s="4"/>
      <c r="X277" s="4"/>
      <c r="Y277" s="4"/>
      <c r="Z277" s="4"/>
    </row>
    <row r="278" spans="11:26" ht="12.75" x14ac:dyDescent="0.2">
      <c r="K278" s="4"/>
      <c r="L278" s="79"/>
      <c r="M278" s="4"/>
      <c r="N278" s="17"/>
      <c r="O278" s="4"/>
      <c r="P278" s="4"/>
      <c r="W278" s="4"/>
      <c r="X278" s="4"/>
      <c r="Y278" s="4"/>
      <c r="Z278" s="4"/>
    </row>
    <row r="279" spans="11:26" ht="12.75" x14ac:dyDescent="0.2">
      <c r="K279" s="4"/>
      <c r="L279" s="79"/>
      <c r="M279" s="4"/>
      <c r="N279" s="17"/>
      <c r="O279" s="4"/>
      <c r="P279" s="4"/>
      <c r="W279" s="4"/>
      <c r="X279" s="4"/>
      <c r="Y279" s="4"/>
      <c r="Z279" s="4"/>
    </row>
    <row r="280" spans="11:26" ht="12.75" x14ac:dyDescent="0.2">
      <c r="K280" s="4"/>
      <c r="L280" s="79"/>
      <c r="M280" s="4"/>
      <c r="N280" s="17"/>
      <c r="O280" s="4"/>
      <c r="P280" s="4"/>
      <c r="W280" s="4"/>
      <c r="X280" s="4"/>
      <c r="Y280" s="4"/>
      <c r="Z280" s="4"/>
    </row>
    <row r="281" spans="11:26" ht="12.75" x14ac:dyDescent="0.2">
      <c r="K281" s="4"/>
      <c r="L281" s="79"/>
      <c r="M281" s="4"/>
      <c r="N281" s="17"/>
      <c r="O281" s="4"/>
      <c r="P281" s="4"/>
      <c r="W281" s="4"/>
      <c r="X281" s="4"/>
      <c r="Y281" s="4"/>
      <c r="Z281" s="4"/>
    </row>
    <row r="282" spans="11:26" ht="12.75" x14ac:dyDescent="0.2">
      <c r="K282" s="4"/>
      <c r="L282" s="79"/>
      <c r="M282" s="4"/>
      <c r="N282" s="17"/>
      <c r="O282" s="4"/>
      <c r="P282" s="4"/>
      <c r="W282" s="4"/>
      <c r="X282" s="4"/>
      <c r="Y282" s="4"/>
      <c r="Z282" s="4"/>
    </row>
    <row r="283" spans="11:26" ht="12.75" x14ac:dyDescent="0.2">
      <c r="K283" s="4"/>
      <c r="L283" s="79"/>
      <c r="M283" s="4"/>
      <c r="N283" s="17"/>
      <c r="O283" s="4"/>
      <c r="P283" s="4"/>
      <c r="W283" s="4"/>
      <c r="X283" s="4"/>
      <c r="Y283" s="4"/>
      <c r="Z283" s="4"/>
    </row>
    <row r="284" spans="11:26" ht="12.75" x14ac:dyDescent="0.2">
      <c r="K284" s="4"/>
      <c r="L284" s="79"/>
      <c r="M284" s="4"/>
      <c r="N284" s="17"/>
      <c r="O284" s="4"/>
      <c r="P284" s="4"/>
      <c r="W284" s="4"/>
      <c r="X284" s="4"/>
      <c r="Y284" s="4"/>
      <c r="Z284" s="4"/>
    </row>
    <row r="285" spans="11:26" ht="12.75" x14ac:dyDescent="0.2">
      <c r="K285" s="4"/>
      <c r="L285" s="79"/>
      <c r="M285" s="4"/>
      <c r="N285" s="17"/>
      <c r="O285" s="4"/>
      <c r="P285" s="4"/>
      <c r="W285" s="4"/>
      <c r="X285" s="4"/>
      <c r="Y285" s="4"/>
      <c r="Z285" s="4"/>
    </row>
    <row r="286" spans="11:26" ht="12.75" x14ac:dyDescent="0.2">
      <c r="K286" s="4"/>
      <c r="L286" s="79"/>
      <c r="M286" s="4"/>
      <c r="N286" s="17"/>
      <c r="O286" s="4"/>
      <c r="P286" s="4"/>
      <c r="W286" s="4"/>
      <c r="X286" s="4"/>
      <c r="Y286" s="4"/>
      <c r="Z286" s="4"/>
    </row>
    <row r="287" spans="11:26" ht="12.75" x14ac:dyDescent="0.2">
      <c r="K287" s="4"/>
      <c r="L287" s="79"/>
      <c r="M287" s="4"/>
      <c r="N287" s="17"/>
      <c r="O287" s="4"/>
      <c r="P287" s="4"/>
      <c r="W287" s="4"/>
      <c r="X287" s="4"/>
      <c r="Y287" s="4"/>
      <c r="Z287" s="4"/>
    </row>
    <row r="288" spans="11:26" ht="12.75" x14ac:dyDescent="0.2">
      <c r="K288" s="4"/>
      <c r="L288" s="79"/>
      <c r="M288" s="4"/>
      <c r="N288" s="17"/>
      <c r="O288" s="4"/>
      <c r="P288" s="4"/>
      <c r="W288" s="4"/>
      <c r="X288" s="4"/>
      <c r="Y288" s="4"/>
      <c r="Z288" s="4"/>
    </row>
    <row r="289" spans="11:26" ht="12.75" x14ac:dyDescent="0.2">
      <c r="K289" s="4"/>
      <c r="L289" s="79"/>
      <c r="M289" s="4"/>
      <c r="N289" s="17"/>
      <c r="O289" s="4"/>
      <c r="P289" s="4"/>
      <c r="W289" s="4"/>
      <c r="X289" s="4"/>
      <c r="Y289" s="4"/>
      <c r="Z289" s="4"/>
    </row>
    <row r="290" spans="11:26" ht="12.75" x14ac:dyDescent="0.2">
      <c r="K290" s="4"/>
      <c r="L290" s="79"/>
      <c r="M290" s="4"/>
      <c r="N290" s="17"/>
      <c r="O290" s="4"/>
      <c r="P290" s="4"/>
      <c r="W290" s="4"/>
      <c r="X290" s="4"/>
      <c r="Y290" s="4"/>
      <c r="Z290" s="4"/>
    </row>
    <row r="291" spans="11:26" ht="12.75" x14ac:dyDescent="0.2">
      <c r="K291" s="4"/>
      <c r="L291" s="79"/>
      <c r="M291" s="4"/>
      <c r="N291" s="17"/>
      <c r="O291" s="4"/>
      <c r="P291" s="4"/>
      <c r="W291" s="4"/>
      <c r="X291" s="4"/>
      <c r="Y291" s="4"/>
      <c r="Z291" s="4"/>
    </row>
    <row r="292" spans="11:26" ht="12.75" x14ac:dyDescent="0.2">
      <c r="K292" s="4"/>
      <c r="L292" s="79"/>
      <c r="M292" s="4"/>
      <c r="N292" s="17"/>
      <c r="O292" s="4"/>
      <c r="P292" s="4"/>
      <c r="W292" s="4"/>
      <c r="X292" s="4"/>
      <c r="Y292" s="4"/>
      <c r="Z292" s="4"/>
    </row>
    <row r="293" spans="11:26" ht="12.75" x14ac:dyDescent="0.2">
      <c r="K293" s="4"/>
      <c r="L293" s="79"/>
      <c r="M293" s="4"/>
      <c r="N293" s="17"/>
      <c r="O293" s="4"/>
      <c r="P293" s="4"/>
      <c r="W293" s="4"/>
      <c r="X293" s="4"/>
      <c r="Y293" s="4"/>
      <c r="Z293" s="4"/>
    </row>
    <row r="294" spans="11:26" ht="12.75" x14ac:dyDescent="0.2">
      <c r="K294" s="4"/>
      <c r="L294" s="79"/>
      <c r="M294" s="4"/>
      <c r="N294" s="17"/>
      <c r="O294" s="4"/>
      <c r="P294" s="4"/>
      <c r="W294" s="4"/>
      <c r="X294" s="4"/>
      <c r="Y294" s="4"/>
      <c r="Z294" s="4"/>
    </row>
    <row r="295" spans="11:26" ht="12.75" x14ac:dyDescent="0.2">
      <c r="K295" s="4"/>
      <c r="L295" s="79"/>
      <c r="M295" s="4"/>
      <c r="N295" s="17"/>
      <c r="O295" s="4"/>
      <c r="P295" s="4"/>
      <c r="W295" s="4"/>
      <c r="X295" s="4"/>
      <c r="Y295" s="4"/>
      <c r="Z295" s="4"/>
    </row>
    <row r="296" spans="11:26" ht="12.75" x14ac:dyDescent="0.2">
      <c r="K296" s="4"/>
      <c r="L296" s="79"/>
      <c r="M296" s="4"/>
      <c r="N296" s="17"/>
      <c r="O296" s="4"/>
      <c r="P296" s="4"/>
      <c r="W296" s="4"/>
      <c r="X296" s="4"/>
      <c r="Y296" s="4"/>
      <c r="Z296" s="4"/>
    </row>
    <row r="297" spans="11:26" ht="12.75" x14ac:dyDescent="0.2">
      <c r="K297" s="4"/>
      <c r="L297" s="79"/>
      <c r="M297" s="4"/>
      <c r="N297" s="17"/>
      <c r="O297" s="4"/>
      <c r="P297" s="4"/>
      <c r="W297" s="4"/>
      <c r="X297" s="4"/>
      <c r="Y297" s="4"/>
      <c r="Z297" s="4"/>
    </row>
    <row r="298" spans="11:26" ht="12.75" x14ac:dyDescent="0.2">
      <c r="K298" s="4"/>
      <c r="L298" s="79"/>
      <c r="M298" s="4"/>
      <c r="N298" s="17"/>
      <c r="O298" s="4"/>
      <c r="P298" s="4"/>
      <c r="W298" s="4"/>
      <c r="X298" s="4"/>
      <c r="Y298" s="4"/>
      <c r="Z298" s="4"/>
    </row>
    <row r="299" spans="11:26" ht="12.75" x14ac:dyDescent="0.2">
      <c r="K299" s="4"/>
      <c r="L299" s="79"/>
      <c r="M299" s="4"/>
      <c r="N299" s="17"/>
      <c r="O299" s="4"/>
      <c r="P299" s="4"/>
      <c r="W299" s="4"/>
      <c r="X299" s="4"/>
      <c r="Y299" s="4"/>
      <c r="Z299" s="4"/>
    </row>
    <row r="300" spans="11:26" ht="12.75" x14ac:dyDescent="0.2">
      <c r="K300" s="4"/>
      <c r="L300" s="79"/>
      <c r="M300" s="4"/>
      <c r="N300" s="17"/>
      <c r="O300" s="4"/>
      <c r="P300" s="4"/>
      <c r="W300" s="4"/>
      <c r="X300" s="4"/>
      <c r="Y300" s="4"/>
      <c r="Z300" s="4"/>
    </row>
    <row r="301" spans="11:26" ht="12.75" x14ac:dyDescent="0.2">
      <c r="K301" s="4"/>
      <c r="L301" s="79"/>
      <c r="M301" s="4"/>
      <c r="N301" s="17"/>
      <c r="O301" s="4"/>
      <c r="P301" s="4"/>
      <c r="W301" s="4"/>
      <c r="X301" s="4"/>
      <c r="Y301" s="4"/>
      <c r="Z301" s="4"/>
    </row>
    <row r="302" spans="11:26" ht="12.75" x14ac:dyDescent="0.2">
      <c r="K302" s="4"/>
      <c r="L302" s="79"/>
      <c r="M302" s="4"/>
      <c r="N302" s="17"/>
      <c r="O302" s="4"/>
      <c r="P302" s="4"/>
      <c r="W302" s="4"/>
      <c r="X302" s="4"/>
      <c r="Y302" s="4"/>
      <c r="Z302" s="4"/>
    </row>
    <row r="303" spans="11:26" ht="12.75" x14ac:dyDescent="0.2">
      <c r="K303" s="4"/>
      <c r="L303" s="79"/>
      <c r="M303" s="4"/>
      <c r="N303" s="17"/>
      <c r="O303" s="4"/>
      <c r="P303" s="4"/>
      <c r="W303" s="4"/>
      <c r="X303" s="4"/>
      <c r="Y303" s="4"/>
      <c r="Z303" s="4"/>
    </row>
    <row r="304" spans="11:26" ht="12.75" x14ac:dyDescent="0.2">
      <c r="K304" s="4"/>
      <c r="L304" s="79"/>
      <c r="M304" s="4"/>
      <c r="N304" s="17"/>
      <c r="O304" s="4"/>
      <c r="P304" s="4"/>
      <c r="W304" s="4"/>
      <c r="X304" s="4"/>
      <c r="Y304" s="4"/>
      <c r="Z304" s="4"/>
    </row>
    <row r="305" spans="11:26" ht="12.75" x14ac:dyDescent="0.2">
      <c r="K305" s="4"/>
      <c r="L305" s="79"/>
      <c r="M305" s="4"/>
      <c r="N305" s="17"/>
      <c r="O305" s="4"/>
      <c r="P305" s="4"/>
      <c r="W305" s="4"/>
      <c r="X305" s="4"/>
      <c r="Y305" s="4"/>
      <c r="Z305" s="4"/>
    </row>
    <row r="306" spans="11:26" ht="12.75" x14ac:dyDescent="0.2">
      <c r="K306" s="4"/>
      <c r="L306" s="79"/>
      <c r="M306" s="4"/>
      <c r="N306" s="17"/>
      <c r="O306" s="4"/>
      <c r="P306" s="4"/>
      <c r="W306" s="4"/>
      <c r="X306" s="4"/>
      <c r="Y306" s="4"/>
      <c r="Z306" s="4"/>
    </row>
    <row r="307" spans="11:26" ht="12.75" x14ac:dyDescent="0.2">
      <c r="K307" s="4"/>
      <c r="L307" s="79"/>
      <c r="M307" s="4"/>
      <c r="N307" s="17"/>
      <c r="O307" s="4"/>
      <c r="P307" s="4"/>
      <c r="W307" s="4"/>
      <c r="X307" s="4"/>
      <c r="Y307" s="4"/>
      <c r="Z307" s="4"/>
    </row>
    <row r="308" spans="11:26" ht="12.75" x14ac:dyDescent="0.2">
      <c r="K308" s="4"/>
      <c r="L308" s="79"/>
      <c r="M308" s="4"/>
      <c r="N308" s="17"/>
      <c r="O308" s="4"/>
      <c r="P308" s="4"/>
      <c r="W308" s="4"/>
      <c r="X308" s="4"/>
      <c r="Y308" s="4"/>
      <c r="Z308" s="4"/>
    </row>
    <row r="309" spans="11:26" ht="12.75" x14ac:dyDescent="0.2">
      <c r="K309" s="4"/>
      <c r="L309" s="79"/>
      <c r="M309" s="4"/>
      <c r="N309" s="17"/>
      <c r="O309" s="4"/>
      <c r="P309" s="4"/>
      <c r="W309" s="4"/>
      <c r="X309" s="4"/>
      <c r="Y309" s="4"/>
      <c r="Z309" s="4"/>
    </row>
    <row r="310" spans="11:26" ht="12.75" x14ac:dyDescent="0.2">
      <c r="K310" s="4"/>
      <c r="L310" s="79"/>
      <c r="M310" s="4"/>
      <c r="N310" s="17"/>
      <c r="O310" s="4"/>
      <c r="P310" s="4"/>
      <c r="W310" s="4"/>
      <c r="X310" s="4"/>
      <c r="Y310" s="4"/>
      <c r="Z310" s="4"/>
    </row>
    <row r="311" spans="11:26" ht="12.75" x14ac:dyDescent="0.2">
      <c r="K311" s="4"/>
      <c r="L311" s="79"/>
      <c r="M311" s="4"/>
      <c r="N311" s="17"/>
      <c r="O311" s="4"/>
      <c r="P311" s="4"/>
      <c r="W311" s="4"/>
      <c r="X311" s="4"/>
      <c r="Y311" s="4"/>
      <c r="Z311" s="4"/>
    </row>
    <row r="312" spans="11:26" ht="12.75" x14ac:dyDescent="0.2">
      <c r="K312" s="4"/>
      <c r="L312" s="79"/>
      <c r="M312" s="4"/>
      <c r="N312" s="17"/>
      <c r="O312" s="4"/>
      <c r="P312" s="4"/>
      <c r="W312" s="4"/>
      <c r="X312" s="4"/>
      <c r="Y312" s="4"/>
      <c r="Z312" s="4"/>
    </row>
    <row r="313" spans="11:26" ht="12.75" x14ac:dyDescent="0.2">
      <c r="K313" s="4"/>
      <c r="L313" s="79"/>
      <c r="M313" s="4"/>
      <c r="N313" s="17"/>
      <c r="O313" s="4"/>
      <c r="P313" s="4"/>
      <c r="W313" s="4"/>
      <c r="X313" s="4"/>
      <c r="Y313" s="4"/>
      <c r="Z313" s="4"/>
    </row>
    <row r="314" spans="11:26" ht="12.75" x14ac:dyDescent="0.2">
      <c r="K314" s="4"/>
      <c r="L314" s="79"/>
      <c r="M314" s="4"/>
      <c r="N314" s="17"/>
      <c r="O314" s="4"/>
      <c r="P314" s="4"/>
      <c r="W314" s="4"/>
      <c r="X314" s="4"/>
      <c r="Y314" s="4"/>
      <c r="Z314" s="4"/>
    </row>
    <row r="315" spans="11:26" ht="12.75" x14ac:dyDescent="0.2">
      <c r="K315" s="4"/>
      <c r="L315" s="79"/>
      <c r="M315" s="4"/>
      <c r="N315" s="17"/>
      <c r="O315" s="4"/>
      <c r="P315" s="4"/>
      <c r="W315" s="4"/>
      <c r="X315" s="4"/>
      <c r="Y315" s="4"/>
      <c r="Z315" s="4"/>
    </row>
    <row r="316" spans="11:26" ht="12.75" x14ac:dyDescent="0.2">
      <c r="K316" s="4"/>
      <c r="L316" s="79"/>
      <c r="M316" s="4"/>
      <c r="N316" s="17"/>
      <c r="O316" s="4"/>
      <c r="P316" s="4"/>
      <c r="W316" s="4"/>
      <c r="X316" s="4"/>
      <c r="Y316" s="4"/>
      <c r="Z316" s="4"/>
    </row>
    <row r="317" spans="11:26" ht="12.75" x14ac:dyDescent="0.2">
      <c r="K317" s="4"/>
      <c r="L317" s="79"/>
      <c r="M317" s="4"/>
      <c r="N317" s="17"/>
      <c r="O317" s="4"/>
      <c r="P317" s="4"/>
      <c r="W317" s="4"/>
      <c r="X317" s="4"/>
      <c r="Y317" s="4"/>
      <c r="Z317" s="4"/>
    </row>
    <row r="318" spans="11:26" ht="12.75" x14ac:dyDescent="0.2">
      <c r="K318" s="4"/>
      <c r="L318" s="79"/>
      <c r="M318" s="4"/>
      <c r="N318" s="17"/>
      <c r="O318" s="4"/>
      <c r="P318" s="4"/>
      <c r="W318" s="4"/>
      <c r="X318" s="4"/>
      <c r="Y318" s="4"/>
      <c r="Z318" s="4"/>
    </row>
    <row r="319" spans="11:26" ht="12.75" x14ac:dyDescent="0.2">
      <c r="K319" s="4"/>
      <c r="L319" s="79"/>
      <c r="M319" s="4"/>
      <c r="N319" s="17"/>
      <c r="O319" s="4"/>
      <c r="P319" s="4"/>
      <c r="W319" s="4"/>
      <c r="X319" s="4"/>
      <c r="Y319" s="4"/>
      <c r="Z319" s="4"/>
    </row>
    <row r="320" spans="11:26" ht="12.75" x14ac:dyDescent="0.2">
      <c r="K320" s="4"/>
      <c r="L320" s="79"/>
      <c r="M320" s="4"/>
      <c r="N320" s="17"/>
      <c r="O320" s="4"/>
      <c r="P320" s="4"/>
      <c r="W320" s="4"/>
      <c r="X320" s="4"/>
      <c r="Y320" s="4"/>
      <c r="Z320" s="4"/>
    </row>
    <row r="321" spans="11:26" ht="12.75" x14ac:dyDescent="0.2">
      <c r="K321" s="4"/>
      <c r="L321" s="79"/>
      <c r="M321" s="4"/>
      <c r="N321" s="17"/>
      <c r="O321" s="4"/>
      <c r="P321" s="4"/>
      <c r="W321" s="4"/>
      <c r="X321" s="4"/>
      <c r="Y321" s="4"/>
      <c r="Z321" s="4"/>
    </row>
    <row r="322" spans="11:26" ht="12.75" x14ac:dyDescent="0.2">
      <c r="K322" s="4"/>
      <c r="L322" s="79"/>
      <c r="M322" s="4"/>
      <c r="N322" s="17"/>
      <c r="O322" s="4"/>
      <c r="P322" s="4"/>
      <c r="W322" s="4"/>
      <c r="X322" s="4"/>
      <c r="Y322" s="4"/>
      <c r="Z322" s="4"/>
    </row>
    <row r="323" spans="11:26" ht="12.75" x14ac:dyDescent="0.2">
      <c r="K323" s="4"/>
      <c r="L323" s="79"/>
      <c r="M323" s="4"/>
      <c r="N323" s="17"/>
      <c r="O323" s="4"/>
      <c r="P323" s="4"/>
      <c r="W323" s="4"/>
      <c r="X323" s="4"/>
      <c r="Y323" s="4"/>
      <c r="Z323" s="4"/>
    </row>
    <row r="324" spans="11:26" ht="12.75" x14ac:dyDescent="0.2">
      <c r="K324" s="4"/>
      <c r="L324" s="79"/>
      <c r="M324" s="4"/>
      <c r="N324" s="17"/>
      <c r="O324" s="4"/>
      <c r="P324" s="4"/>
      <c r="W324" s="4"/>
      <c r="X324" s="4"/>
      <c r="Y324" s="4"/>
      <c r="Z324" s="4"/>
    </row>
    <row r="325" spans="11:26" ht="12.75" x14ac:dyDescent="0.2">
      <c r="K325" s="4"/>
      <c r="L325" s="79"/>
      <c r="M325" s="4"/>
      <c r="N325" s="17"/>
      <c r="O325" s="4"/>
      <c r="P325" s="4"/>
      <c r="W325" s="4"/>
      <c r="X325" s="4"/>
      <c r="Y325" s="4"/>
      <c r="Z325" s="4"/>
    </row>
    <row r="326" spans="11:26" ht="12.75" x14ac:dyDescent="0.2">
      <c r="K326" s="4"/>
      <c r="L326" s="79"/>
      <c r="M326" s="4"/>
      <c r="N326" s="17"/>
      <c r="O326" s="4"/>
      <c r="P326" s="4"/>
      <c r="W326" s="4"/>
      <c r="X326" s="4"/>
      <c r="Y326" s="4"/>
      <c r="Z326" s="4"/>
    </row>
    <row r="327" spans="11:26" ht="12.75" x14ac:dyDescent="0.2">
      <c r="K327" s="4"/>
      <c r="L327" s="79"/>
      <c r="M327" s="4"/>
      <c r="N327" s="17"/>
      <c r="O327" s="4"/>
      <c r="P327" s="4"/>
      <c r="W327" s="4"/>
      <c r="X327" s="4"/>
      <c r="Y327" s="4"/>
      <c r="Z327" s="4"/>
    </row>
    <row r="328" spans="11:26" ht="12.75" x14ac:dyDescent="0.2">
      <c r="K328" s="4"/>
      <c r="L328" s="79"/>
      <c r="M328" s="4"/>
      <c r="N328" s="17"/>
      <c r="O328" s="4"/>
      <c r="P328" s="4"/>
      <c r="W328" s="4"/>
      <c r="X328" s="4"/>
      <c r="Y328" s="4"/>
      <c r="Z328" s="4"/>
    </row>
    <row r="329" spans="11:26" ht="12.75" x14ac:dyDescent="0.2">
      <c r="K329" s="4"/>
      <c r="L329" s="79"/>
      <c r="M329" s="4"/>
      <c r="N329" s="17"/>
      <c r="O329" s="4"/>
      <c r="P329" s="4"/>
      <c r="W329" s="4"/>
      <c r="X329" s="4"/>
      <c r="Y329" s="4"/>
      <c r="Z329" s="4"/>
    </row>
    <row r="330" spans="11:26" ht="12.75" x14ac:dyDescent="0.2">
      <c r="K330" s="4"/>
      <c r="L330" s="79"/>
      <c r="M330" s="4"/>
      <c r="N330" s="17"/>
      <c r="O330" s="4"/>
      <c r="P330" s="4"/>
      <c r="W330" s="4"/>
      <c r="X330" s="4"/>
      <c r="Y330" s="4"/>
      <c r="Z330" s="4"/>
    </row>
    <row r="331" spans="11:26" ht="12.75" x14ac:dyDescent="0.2">
      <c r="K331" s="4"/>
      <c r="L331" s="79"/>
      <c r="M331" s="4"/>
      <c r="N331" s="17"/>
      <c r="O331" s="4"/>
      <c r="P331" s="4"/>
      <c r="W331" s="4"/>
      <c r="X331" s="4"/>
      <c r="Y331" s="4"/>
      <c r="Z331" s="4"/>
    </row>
    <row r="332" spans="11:26" ht="12.75" x14ac:dyDescent="0.2">
      <c r="K332" s="4"/>
      <c r="L332" s="79"/>
      <c r="M332" s="4"/>
      <c r="N332" s="17"/>
      <c r="O332" s="4"/>
      <c r="P332" s="4"/>
      <c r="W332" s="4"/>
      <c r="X332" s="4"/>
      <c r="Y332" s="4"/>
      <c r="Z332" s="4"/>
    </row>
    <row r="333" spans="11:26" ht="12.75" x14ac:dyDescent="0.2">
      <c r="K333" s="4"/>
      <c r="L333" s="79"/>
      <c r="M333" s="4"/>
      <c r="N333" s="17"/>
      <c r="O333" s="4"/>
      <c r="P333" s="4"/>
      <c r="W333" s="4"/>
      <c r="X333" s="4"/>
      <c r="Y333" s="4"/>
      <c r="Z333" s="4"/>
    </row>
    <row r="334" spans="11:26" ht="12.75" x14ac:dyDescent="0.2">
      <c r="K334" s="4"/>
      <c r="L334" s="79"/>
      <c r="M334" s="4"/>
      <c r="N334" s="17"/>
      <c r="O334" s="4"/>
      <c r="P334" s="4"/>
      <c r="W334" s="4"/>
      <c r="X334" s="4"/>
      <c r="Y334" s="4"/>
      <c r="Z334" s="4"/>
    </row>
    <row r="335" spans="11:26" ht="12.75" x14ac:dyDescent="0.2">
      <c r="K335" s="4"/>
      <c r="L335" s="79"/>
      <c r="M335" s="4"/>
      <c r="N335" s="17"/>
      <c r="O335" s="4"/>
      <c r="P335" s="4"/>
      <c r="W335" s="4"/>
      <c r="X335" s="4"/>
      <c r="Y335" s="4"/>
      <c r="Z335" s="4"/>
    </row>
    <row r="336" spans="11:26" ht="12.75" x14ac:dyDescent="0.2">
      <c r="K336" s="4"/>
      <c r="L336" s="79"/>
      <c r="M336" s="4"/>
      <c r="N336" s="17"/>
      <c r="O336" s="4"/>
      <c r="P336" s="4"/>
      <c r="W336" s="4"/>
      <c r="X336" s="4"/>
      <c r="Y336" s="4"/>
      <c r="Z336" s="4"/>
    </row>
    <row r="337" spans="11:26" ht="12.75" x14ac:dyDescent="0.2">
      <c r="K337" s="4"/>
      <c r="L337" s="79"/>
      <c r="M337" s="4"/>
      <c r="N337" s="17"/>
      <c r="O337" s="4"/>
      <c r="P337" s="4"/>
      <c r="W337" s="4"/>
      <c r="X337" s="4"/>
      <c r="Y337" s="4"/>
      <c r="Z337" s="4"/>
    </row>
    <row r="338" spans="11:26" ht="12.75" x14ac:dyDescent="0.2">
      <c r="K338" s="4"/>
      <c r="L338" s="79"/>
      <c r="M338" s="4"/>
      <c r="N338" s="17"/>
      <c r="O338" s="4"/>
      <c r="P338" s="4"/>
      <c r="W338" s="4"/>
      <c r="X338" s="4"/>
      <c r="Y338" s="4"/>
      <c r="Z338" s="4"/>
    </row>
    <row r="339" spans="11:26" ht="12.75" x14ac:dyDescent="0.2">
      <c r="K339" s="4"/>
      <c r="L339" s="79"/>
      <c r="M339" s="4"/>
      <c r="N339" s="17"/>
      <c r="O339" s="4"/>
      <c r="P339" s="4"/>
      <c r="W339" s="4"/>
      <c r="X339" s="4"/>
      <c r="Y339" s="4"/>
      <c r="Z339" s="4"/>
    </row>
    <row r="340" spans="11:26" ht="12.75" x14ac:dyDescent="0.2">
      <c r="K340" s="4"/>
      <c r="L340" s="79"/>
      <c r="M340" s="4"/>
      <c r="N340" s="17"/>
      <c r="O340" s="4"/>
      <c r="P340" s="4"/>
      <c r="W340" s="4"/>
      <c r="X340" s="4"/>
      <c r="Y340" s="4"/>
      <c r="Z340" s="4"/>
    </row>
    <row r="341" spans="11:26" ht="12.75" x14ac:dyDescent="0.2">
      <c r="K341" s="4"/>
      <c r="L341" s="79"/>
      <c r="M341" s="4"/>
      <c r="N341" s="17"/>
      <c r="O341" s="4"/>
      <c r="P341" s="4"/>
      <c r="W341" s="4"/>
      <c r="X341" s="4"/>
      <c r="Y341" s="4"/>
      <c r="Z341" s="4"/>
    </row>
    <row r="342" spans="11:26" ht="12.75" x14ac:dyDescent="0.2">
      <c r="K342" s="4"/>
      <c r="L342" s="79"/>
      <c r="M342" s="4"/>
      <c r="N342" s="17"/>
      <c r="O342" s="4"/>
      <c r="P342" s="4"/>
      <c r="W342" s="4"/>
      <c r="X342" s="4"/>
      <c r="Y342" s="4"/>
      <c r="Z342" s="4"/>
    </row>
    <row r="343" spans="11:26" ht="12.75" x14ac:dyDescent="0.2">
      <c r="K343" s="4"/>
      <c r="L343" s="79"/>
      <c r="M343" s="4"/>
      <c r="N343" s="17"/>
      <c r="O343" s="4"/>
      <c r="P343" s="4"/>
      <c r="W343" s="4"/>
      <c r="X343" s="4"/>
      <c r="Y343" s="4"/>
      <c r="Z343" s="4"/>
    </row>
    <row r="344" spans="11:26" ht="12.75" x14ac:dyDescent="0.2">
      <c r="K344" s="4"/>
      <c r="L344" s="79"/>
      <c r="M344" s="4"/>
      <c r="N344" s="17"/>
      <c r="O344" s="4"/>
      <c r="P344" s="4"/>
      <c r="W344" s="4"/>
      <c r="X344" s="4"/>
      <c r="Y344" s="4"/>
      <c r="Z344" s="4"/>
    </row>
    <row r="345" spans="11:26" ht="12.75" x14ac:dyDescent="0.2">
      <c r="K345" s="4"/>
      <c r="L345" s="79"/>
      <c r="M345" s="4"/>
      <c r="N345" s="17"/>
      <c r="O345" s="4"/>
      <c r="P345" s="4"/>
      <c r="W345" s="4"/>
      <c r="X345" s="4"/>
      <c r="Y345" s="4"/>
      <c r="Z345" s="4"/>
    </row>
    <row r="346" spans="11:26" ht="12.75" x14ac:dyDescent="0.2">
      <c r="K346" s="4"/>
      <c r="L346" s="79"/>
      <c r="M346" s="4"/>
      <c r="N346" s="17"/>
      <c r="O346" s="4"/>
      <c r="P346" s="4"/>
      <c r="W346" s="4"/>
      <c r="X346" s="4"/>
      <c r="Y346" s="4"/>
      <c r="Z346" s="4"/>
    </row>
    <row r="347" spans="11:26" ht="12.75" x14ac:dyDescent="0.2">
      <c r="K347" s="4"/>
      <c r="L347" s="79"/>
      <c r="M347" s="4"/>
      <c r="N347" s="17"/>
      <c r="O347" s="4"/>
      <c r="P347" s="4"/>
      <c r="W347" s="4"/>
      <c r="X347" s="4"/>
      <c r="Y347" s="4"/>
      <c r="Z347" s="4"/>
    </row>
    <row r="348" spans="11:26" ht="12.75" x14ac:dyDescent="0.2">
      <c r="K348" s="4"/>
      <c r="L348" s="79"/>
      <c r="M348" s="4"/>
      <c r="N348" s="17"/>
      <c r="O348" s="4"/>
      <c r="P348" s="4"/>
      <c r="W348" s="4"/>
      <c r="X348" s="4"/>
      <c r="Y348" s="4"/>
      <c r="Z348" s="4"/>
    </row>
    <row r="349" spans="11:26" ht="12.75" x14ac:dyDescent="0.2">
      <c r="K349" s="4"/>
      <c r="L349" s="79"/>
      <c r="M349" s="4"/>
      <c r="N349" s="17"/>
      <c r="O349" s="4"/>
      <c r="P349" s="4"/>
      <c r="W349" s="4"/>
      <c r="X349" s="4"/>
      <c r="Y349" s="4"/>
      <c r="Z349" s="4"/>
    </row>
    <row r="350" spans="11:26" ht="12.75" x14ac:dyDescent="0.2">
      <c r="K350" s="4"/>
      <c r="L350" s="79"/>
      <c r="M350" s="4"/>
      <c r="N350" s="17"/>
      <c r="O350" s="4"/>
      <c r="P350" s="4"/>
      <c r="W350" s="4"/>
      <c r="X350" s="4"/>
      <c r="Y350" s="4"/>
      <c r="Z350" s="4"/>
    </row>
    <row r="351" spans="11:26" ht="12.75" x14ac:dyDescent="0.2">
      <c r="K351" s="4"/>
      <c r="L351" s="79"/>
      <c r="M351" s="4"/>
      <c r="N351" s="17"/>
      <c r="O351" s="4"/>
      <c r="P351" s="4"/>
      <c r="W351" s="4"/>
      <c r="X351" s="4"/>
      <c r="Y351" s="4"/>
      <c r="Z351" s="4"/>
    </row>
    <row r="352" spans="11:26" ht="12.75" x14ac:dyDescent="0.2">
      <c r="K352" s="4"/>
      <c r="L352" s="79"/>
      <c r="M352" s="4"/>
      <c r="N352" s="17"/>
      <c r="O352" s="4"/>
      <c r="P352" s="4"/>
      <c r="W352" s="4"/>
      <c r="X352" s="4"/>
      <c r="Y352" s="4"/>
      <c r="Z352" s="4"/>
    </row>
    <row r="353" spans="11:26" ht="12.75" x14ac:dyDescent="0.2">
      <c r="K353" s="4"/>
      <c r="L353" s="79"/>
      <c r="M353" s="4"/>
      <c r="N353" s="17"/>
      <c r="O353" s="4"/>
      <c r="P353" s="4"/>
      <c r="W353" s="4"/>
      <c r="X353" s="4"/>
      <c r="Y353" s="4"/>
      <c r="Z353" s="4"/>
    </row>
    <row r="354" spans="11:26" ht="12.75" x14ac:dyDescent="0.2">
      <c r="K354" s="4"/>
      <c r="L354" s="79"/>
      <c r="M354" s="4"/>
      <c r="N354" s="17"/>
      <c r="O354" s="4"/>
      <c r="P354" s="4"/>
      <c r="W354" s="4"/>
      <c r="X354" s="4"/>
      <c r="Y354" s="4"/>
      <c r="Z354" s="4"/>
    </row>
    <row r="355" spans="11:26" ht="12.75" x14ac:dyDescent="0.2">
      <c r="K355" s="4"/>
      <c r="L355" s="79"/>
      <c r="M355" s="4"/>
      <c r="N355" s="17"/>
      <c r="O355" s="4"/>
      <c r="P355" s="4"/>
      <c r="W355" s="4"/>
      <c r="X355" s="4"/>
      <c r="Y355" s="4"/>
      <c r="Z355" s="4"/>
    </row>
    <row r="356" spans="11:26" ht="12.75" x14ac:dyDescent="0.2">
      <c r="K356" s="4"/>
      <c r="L356" s="79"/>
      <c r="M356" s="4"/>
      <c r="N356" s="17"/>
      <c r="O356" s="4"/>
      <c r="P356" s="4"/>
      <c r="W356" s="4"/>
      <c r="X356" s="4"/>
      <c r="Y356" s="4"/>
      <c r="Z356" s="4"/>
    </row>
    <row r="357" spans="11:26" ht="12.75" x14ac:dyDescent="0.2">
      <c r="K357" s="4"/>
      <c r="L357" s="79"/>
      <c r="M357" s="4"/>
      <c r="N357" s="17"/>
      <c r="O357" s="4"/>
      <c r="P357" s="4"/>
      <c r="W357" s="4"/>
      <c r="X357" s="4"/>
      <c r="Y357" s="4"/>
      <c r="Z357" s="4"/>
    </row>
    <row r="358" spans="11:26" ht="12.75" x14ac:dyDescent="0.2">
      <c r="K358" s="4"/>
      <c r="L358" s="79"/>
      <c r="M358" s="4"/>
      <c r="N358" s="17"/>
      <c r="O358" s="4"/>
      <c r="P358" s="4"/>
      <c r="W358" s="4"/>
      <c r="X358" s="4"/>
      <c r="Y358" s="4"/>
      <c r="Z358" s="4"/>
    </row>
    <row r="359" spans="11:26" ht="12.75" x14ac:dyDescent="0.2">
      <c r="K359" s="4"/>
      <c r="L359" s="79"/>
      <c r="M359" s="4"/>
      <c r="N359" s="17"/>
      <c r="O359" s="4"/>
      <c r="P359" s="4"/>
      <c r="W359" s="4"/>
      <c r="X359" s="4"/>
      <c r="Y359" s="4"/>
      <c r="Z359" s="4"/>
    </row>
    <row r="360" spans="11:26" ht="12.75" x14ac:dyDescent="0.2">
      <c r="K360" s="4"/>
      <c r="L360" s="79"/>
      <c r="M360" s="4"/>
      <c r="N360" s="17"/>
      <c r="O360" s="4"/>
      <c r="P360" s="4"/>
      <c r="W360" s="4"/>
      <c r="X360" s="4"/>
      <c r="Y360" s="4"/>
      <c r="Z360" s="4"/>
    </row>
    <row r="361" spans="11:26" ht="12.75" x14ac:dyDescent="0.2">
      <c r="K361" s="4"/>
      <c r="L361" s="79"/>
      <c r="M361" s="4"/>
      <c r="N361" s="17"/>
      <c r="O361" s="4"/>
      <c r="P361" s="4"/>
      <c r="W361" s="4"/>
      <c r="X361" s="4"/>
      <c r="Y361" s="4"/>
      <c r="Z361" s="4"/>
    </row>
    <row r="362" spans="11:26" ht="12.75" x14ac:dyDescent="0.2">
      <c r="K362" s="4"/>
      <c r="L362" s="79"/>
      <c r="M362" s="4"/>
      <c r="N362" s="17"/>
      <c r="O362" s="4"/>
      <c r="P362" s="4"/>
      <c r="W362" s="4"/>
      <c r="X362" s="4"/>
      <c r="Y362" s="4"/>
      <c r="Z362" s="4"/>
    </row>
    <row r="363" spans="11:26" ht="12.75" x14ac:dyDescent="0.2">
      <c r="K363" s="4"/>
      <c r="L363" s="79"/>
      <c r="M363" s="4"/>
      <c r="N363" s="17"/>
      <c r="O363" s="4"/>
      <c r="P363" s="4"/>
      <c r="W363" s="4"/>
      <c r="X363" s="4"/>
      <c r="Y363" s="4"/>
      <c r="Z363" s="4"/>
    </row>
    <row r="364" spans="11:26" ht="12.75" x14ac:dyDescent="0.2">
      <c r="K364" s="4"/>
      <c r="L364" s="79"/>
      <c r="M364" s="4"/>
      <c r="N364" s="17"/>
      <c r="O364" s="4"/>
      <c r="P364" s="4"/>
      <c r="W364" s="4"/>
      <c r="X364" s="4"/>
      <c r="Y364" s="4"/>
      <c r="Z364" s="4"/>
    </row>
    <row r="365" spans="11:26" ht="12.75" x14ac:dyDescent="0.2">
      <c r="K365" s="4"/>
      <c r="L365" s="79"/>
      <c r="M365" s="4"/>
      <c r="N365" s="17"/>
      <c r="O365" s="4"/>
      <c r="P365" s="4"/>
      <c r="W365" s="4"/>
      <c r="X365" s="4"/>
      <c r="Y365" s="4"/>
      <c r="Z365" s="4"/>
    </row>
    <row r="366" spans="11:26" ht="12.75" x14ac:dyDescent="0.2">
      <c r="K366" s="4"/>
      <c r="L366" s="79"/>
      <c r="M366" s="4"/>
      <c r="N366" s="17"/>
      <c r="O366" s="4"/>
      <c r="P366" s="4"/>
      <c r="W366" s="4"/>
      <c r="X366" s="4"/>
      <c r="Y366" s="4"/>
      <c r="Z366" s="4"/>
    </row>
    <row r="367" spans="11:26" ht="12.75" x14ac:dyDescent="0.2">
      <c r="K367" s="4"/>
      <c r="L367" s="79"/>
      <c r="M367" s="4"/>
      <c r="N367" s="17"/>
      <c r="O367" s="4"/>
      <c r="P367" s="4"/>
      <c r="W367" s="4"/>
      <c r="X367" s="4"/>
      <c r="Y367" s="4"/>
      <c r="Z367" s="4"/>
    </row>
    <row r="368" spans="11:26" ht="12.75" x14ac:dyDescent="0.2">
      <c r="K368" s="4"/>
      <c r="L368" s="79"/>
      <c r="M368" s="4"/>
      <c r="N368" s="17"/>
      <c r="O368" s="4"/>
      <c r="P368" s="4"/>
      <c r="W368" s="4"/>
      <c r="X368" s="4"/>
      <c r="Y368" s="4"/>
      <c r="Z368" s="4"/>
    </row>
    <row r="369" spans="11:26" ht="12.75" x14ac:dyDescent="0.2">
      <c r="K369" s="4"/>
      <c r="L369" s="79"/>
      <c r="M369" s="4"/>
      <c r="N369" s="17"/>
      <c r="O369" s="4"/>
      <c r="P369" s="4"/>
      <c r="W369" s="4"/>
      <c r="X369" s="4"/>
      <c r="Y369" s="4"/>
      <c r="Z369" s="4"/>
    </row>
    <row r="370" spans="11:26" ht="12.75" x14ac:dyDescent="0.2">
      <c r="K370" s="4"/>
      <c r="L370" s="79"/>
      <c r="M370" s="4"/>
      <c r="N370" s="17"/>
      <c r="O370" s="4"/>
      <c r="P370" s="4"/>
      <c r="W370" s="4"/>
      <c r="X370" s="4"/>
      <c r="Y370" s="4"/>
      <c r="Z370" s="4"/>
    </row>
    <row r="371" spans="11:26" ht="12.75" x14ac:dyDescent="0.2">
      <c r="K371" s="4"/>
      <c r="L371" s="79"/>
      <c r="M371" s="4"/>
      <c r="N371" s="17"/>
      <c r="O371" s="4"/>
      <c r="P371" s="4"/>
      <c r="W371" s="4"/>
      <c r="X371" s="4"/>
      <c r="Y371" s="4"/>
      <c r="Z371" s="4"/>
    </row>
    <row r="372" spans="11:26" ht="12.75" x14ac:dyDescent="0.2">
      <c r="K372" s="4"/>
      <c r="L372" s="79"/>
      <c r="M372" s="4"/>
      <c r="N372" s="17"/>
      <c r="O372" s="4"/>
      <c r="P372" s="4"/>
      <c r="W372" s="4"/>
      <c r="X372" s="4"/>
      <c r="Y372" s="4"/>
      <c r="Z372" s="4"/>
    </row>
    <row r="373" spans="11:26" ht="12.75" x14ac:dyDescent="0.2">
      <c r="K373" s="4"/>
      <c r="L373" s="79"/>
      <c r="M373" s="4"/>
      <c r="N373" s="17"/>
      <c r="O373" s="4"/>
      <c r="P373" s="4"/>
      <c r="W373" s="4"/>
      <c r="X373" s="4"/>
      <c r="Y373" s="4"/>
      <c r="Z373" s="4"/>
    </row>
    <row r="374" spans="11:26" ht="12.75" x14ac:dyDescent="0.2">
      <c r="K374" s="4"/>
      <c r="L374" s="79"/>
      <c r="M374" s="4"/>
      <c r="N374" s="17"/>
      <c r="O374" s="4"/>
      <c r="P374" s="4"/>
      <c r="W374" s="4"/>
      <c r="X374" s="4"/>
      <c r="Y374" s="4"/>
      <c r="Z374" s="4"/>
    </row>
    <row r="375" spans="11:26" ht="12.75" x14ac:dyDescent="0.2">
      <c r="K375" s="4"/>
      <c r="L375" s="79"/>
      <c r="M375" s="4"/>
      <c r="N375" s="17"/>
      <c r="O375" s="4"/>
      <c r="P375" s="4"/>
      <c r="W375" s="4"/>
      <c r="X375" s="4"/>
      <c r="Y375" s="4"/>
      <c r="Z375" s="4"/>
    </row>
    <row r="376" spans="11:26" ht="12.75" x14ac:dyDescent="0.2">
      <c r="K376" s="4"/>
      <c r="L376" s="79"/>
      <c r="M376" s="4"/>
      <c r="N376" s="17"/>
      <c r="O376" s="4"/>
      <c r="P376" s="4"/>
      <c r="W376" s="4"/>
      <c r="X376" s="4"/>
      <c r="Y376" s="4"/>
      <c r="Z376" s="4"/>
    </row>
    <row r="377" spans="11:26" ht="12.75" x14ac:dyDescent="0.2">
      <c r="K377" s="4"/>
      <c r="L377" s="79"/>
      <c r="M377" s="4"/>
      <c r="N377" s="17"/>
      <c r="O377" s="4"/>
      <c r="P377" s="4"/>
      <c r="W377" s="4"/>
      <c r="X377" s="4"/>
      <c r="Y377" s="4"/>
      <c r="Z377" s="4"/>
    </row>
    <row r="378" spans="11:26" ht="12.75" x14ac:dyDescent="0.2">
      <c r="K378" s="4"/>
      <c r="L378" s="79"/>
      <c r="M378" s="4"/>
      <c r="N378" s="17"/>
      <c r="O378" s="4"/>
      <c r="P378" s="4"/>
      <c r="W378" s="4"/>
      <c r="X378" s="4"/>
      <c r="Y378" s="4"/>
      <c r="Z378" s="4"/>
    </row>
    <row r="379" spans="11:26" ht="12.75" x14ac:dyDescent="0.2">
      <c r="K379" s="4"/>
      <c r="L379" s="79"/>
      <c r="M379" s="4"/>
      <c r="N379" s="17"/>
      <c r="O379" s="4"/>
      <c r="P379" s="4"/>
      <c r="W379" s="4"/>
      <c r="X379" s="4"/>
      <c r="Y379" s="4"/>
      <c r="Z379" s="4"/>
    </row>
    <row r="380" spans="11:26" ht="12.75" x14ac:dyDescent="0.2">
      <c r="K380" s="4"/>
      <c r="L380" s="79"/>
      <c r="M380" s="4"/>
      <c r="N380" s="17"/>
      <c r="O380" s="4"/>
      <c r="P380" s="4"/>
      <c r="W380" s="4"/>
      <c r="X380" s="4"/>
      <c r="Y380" s="4"/>
      <c r="Z380" s="4"/>
    </row>
    <row r="381" spans="11:26" ht="12.75" x14ac:dyDescent="0.2">
      <c r="K381" s="4"/>
      <c r="L381" s="79"/>
      <c r="M381" s="4"/>
      <c r="N381" s="17"/>
      <c r="O381" s="4"/>
      <c r="P381" s="4"/>
      <c r="W381" s="4"/>
      <c r="X381" s="4"/>
      <c r="Y381" s="4"/>
      <c r="Z381" s="4"/>
    </row>
    <row r="382" spans="11:26" ht="12.75" x14ac:dyDescent="0.2">
      <c r="K382" s="4"/>
      <c r="L382" s="79"/>
      <c r="M382" s="4"/>
      <c r="N382" s="17"/>
      <c r="O382" s="4"/>
      <c r="P382" s="4"/>
      <c r="W382" s="4"/>
      <c r="X382" s="4"/>
      <c r="Y382" s="4"/>
      <c r="Z382" s="4"/>
    </row>
    <row r="383" spans="11:26" ht="12.75" x14ac:dyDescent="0.2">
      <c r="K383" s="4"/>
      <c r="L383" s="79"/>
      <c r="M383" s="4"/>
      <c r="N383" s="17"/>
      <c r="O383" s="4"/>
      <c r="P383" s="4"/>
      <c r="W383" s="4"/>
      <c r="X383" s="4"/>
      <c r="Y383" s="4"/>
      <c r="Z383" s="4"/>
    </row>
    <row r="384" spans="11:26" ht="12.75" x14ac:dyDescent="0.2">
      <c r="K384" s="4"/>
      <c r="L384" s="79"/>
      <c r="M384" s="4"/>
      <c r="N384" s="17"/>
      <c r="O384" s="4"/>
      <c r="P384" s="4"/>
      <c r="W384" s="4"/>
      <c r="X384" s="4"/>
      <c r="Y384" s="4"/>
      <c r="Z384" s="4"/>
    </row>
    <row r="385" spans="11:26" ht="12.75" x14ac:dyDescent="0.2">
      <c r="K385" s="4"/>
      <c r="L385" s="79"/>
      <c r="M385" s="4"/>
      <c r="N385" s="17"/>
      <c r="O385" s="4"/>
      <c r="P385" s="4"/>
      <c r="W385" s="4"/>
      <c r="X385" s="4"/>
      <c r="Y385" s="4"/>
      <c r="Z385" s="4"/>
    </row>
    <row r="386" spans="11:26" ht="12.75" x14ac:dyDescent="0.2">
      <c r="K386" s="4"/>
      <c r="L386" s="79"/>
      <c r="M386" s="4"/>
      <c r="N386" s="17"/>
      <c r="O386" s="4"/>
      <c r="P386" s="4"/>
      <c r="W386" s="4"/>
      <c r="X386" s="4"/>
      <c r="Y386" s="4"/>
      <c r="Z386" s="4"/>
    </row>
    <row r="387" spans="11:26" ht="12.75" x14ac:dyDescent="0.2">
      <c r="K387" s="4"/>
      <c r="L387" s="79"/>
      <c r="M387" s="4"/>
      <c r="N387" s="17"/>
      <c r="O387" s="4"/>
      <c r="P387" s="4"/>
      <c r="W387" s="4"/>
      <c r="X387" s="4"/>
      <c r="Y387" s="4"/>
      <c r="Z387" s="4"/>
    </row>
    <row r="388" spans="11:26" ht="12.75" x14ac:dyDescent="0.2">
      <c r="K388" s="4"/>
      <c r="L388" s="79"/>
      <c r="M388" s="4"/>
      <c r="N388" s="17"/>
      <c r="O388" s="4"/>
      <c r="P388" s="4"/>
      <c r="W388" s="4"/>
      <c r="X388" s="4"/>
      <c r="Y388" s="4"/>
      <c r="Z388" s="4"/>
    </row>
    <row r="389" spans="11:26" ht="12.75" x14ac:dyDescent="0.2">
      <c r="K389" s="4"/>
      <c r="L389" s="79"/>
      <c r="M389" s="4"/>
      <c r="N389" s="17"/>
      <c r="O389" s="4"/>
      <c r="P389" s="4"/>
      <c r="W389" s="4"/>
      <c r="X389" s="4"/>
      <c r="Y389" s="4"/>
      <c r="Z389" s="4"/>
    </row>
    <row r="390" spans="11:26" ht="12.75" x14ac:dyDescent="0.2">
      <c r="K390" s="4"/>
      <c r="L390" s="79"/>
      <c r="M390" s="4"/>
      <c r="N390" s="17"/>
      <c r="O390" s="4"/>
      <c r="P390" s="4"/>
      <c r="W390" s="4"/>
      <c r="X390" s="4"/>
      <c r="Y390" s="4"/>
      <c r="Z390" s="4"/>
    </row>
    <row r="391" spans="11:26" ht="12.75" x14ac:dyDescent="0.2">
      <c r="K391" s="4"/>
      <c r="L391" s="79"/>
      <c r="M391" s="4"/>
      <c r="N391" s="17"/>
      <c r="O391" s="4"/>
      <c r="P391" s="4"/>
      <c r="W391" s="4"/>
      <c r="X391" s="4"/>
      <c r="Y391" s="4"/>
      <c r="Z391" s="4"/>
    </row>
    <row r="392" spans="11:26" ht="12.75" x14ac:dyDescent="0.2">
      <c r="K392" s="4"/>
      <c r="L392" s="79"/>
      <c r="M392" s="4"/>
      <c r="N392" s="17"/>
      <c r="O392" s="4"/>
      <c r="P392" s="4"/>
      <c r="W392" s="4"/>
      <c r="X392" s="4"/>
      <c r="Y392" s="4"/>
      <c r="Z392" s="4"/>
    </row>
    <row r="393" spans="11:26" ht="12.75" x14ac:dyDescent="0.2">
      <c r="K393" s="4"/>
      <c r="L393" s="79"/>
      <c r="M393" s="4"/>
      <c r="N393" s="17"/>
      <c r="O393" s="4"/>
      <c r="P393" s="4"/>
      <c r="W393" s="4"/>
      <c r="X393" s="4"/>
      <c r="Y393" s="4"/>
      <c r="Z393" s="4"/>
    </row>
    <row r="394" spans="11:26" ht="12.75" x14ac:dyDescent="0.2">
      <c r="K394" s="4"/>
      <c r="L394" s="79"/>
      <c r="M394" s="4"/>
      <c r="N394" s="17"/>
      <c r="O394" s="4"/>
      <c r="P394" s="4"/>
      <c r="W394" s="4"/>
      <c r="X394" s="4"/>
      <c r="Y394" s="4"/>
      <c r="Z394" s="4"/>
    </row>
    <row r="395" spans="11:26" ht="12.75" x14ac:dyDescent="0.2">
      <c r="K395" s="4"/>
      <c r="L395" s="79"/>
      <c r="M395" s="4"/>
      <c r="N395" s="17"/>
      <c r="O395" s="4"/>
      <c r="P395" s="4"/>
      <c r="W395" s="4"/>
      <c r="X395" s="4"/>
      <c r="Y395" s="4"/>
      <c r="Z395" s="4"/>
    </row>
    <row r="396" spans="11:26" ht="12.75" x14ac:dyDescent="0.2">
      <c r="K396" s="4"/>
      <c r="L396" s="79"/>
      <c r="M396" s="4"/>
      <c r="N396" s="17"/>
      <c r="O396" s="4"/>
      <c r="P396" s="4"/>
      <c r="W396" s="4"/>
      <c r="X396" s="4"/>
      <c r="Y396" s="4"/>
      <c r="Z396" s="4"/>
    </row>
    <row r="397" spans="11:26" ht="12.75" x14ac:dyDescent="0.2">
      <c r="K397" s="4"/>
      <c r="L397" s="79"/>
      <c r="M397" s="4"/>
      <c r="N397" s="17"/>
      <c r="O397" s="4"/>
      <c r="P397" s="4"/>
      <c r="W397" s="4"/>
      <c r="X397" s="4"/>
      <c r="Y397" s="4"/>
      <c r="Z397" s="4"/>
    </row>
    <row r="398" spans="11:26" ht="12.75" x14ac:dyDescent="0.2">
      <c r="K398" s="4"/>
      <c r="L398" s="79"/>
      <c r="M398" s="4"/>
      <c r="N398" s="17"/>
      <c r="O398" s="4"/>
      <c r="P398" s="4"/>
      <c r="W398" s="4"/>
      <c r="X398" s="4"/>
      <c r="Y398" s="4"/>
      <c r="Z398" s="4"/>
    </row>
    <row r="399" spans="11:26" ht="12.75" x14ac:dyDescent="0.2">
      <c r="K399" s="4"/>
      <c r="L399" s="79"/>
      <c r="M399" s="4"/>
      <c r="N399" s="17"/>
      <c r="O399" s="4"/>
      <c r="P399" s="4"/>
      <c r="W399" s="4"/>
      <c r="X399" s="4"/>
      <c r="Y399" s="4"/>
      <c r="Z399" s="4"/>
    </row>
    <row r="400" spans="11:26" ht="12.75" x14ac:dyDescent="0.2">
      <c r="K400" s="4"/>
      <c r="L400" s="79"/>
      <c r="M400" s="4"/>
      <c r="N400" s="17"/>
      <c r="O400" s="4"/>
      <c r="P400" s="4"/>
      <c r="W400" s="4"/>
      <c r="X400" s="4"/>
      <c r="Y400" s="4"/>
      <c r="Z400" s="4"/>
    </row>
    <row r="401" spans="11:26" ht="12.75" x14ac:dyDescent="0.2">
      <c r="K401" s="4"/>
      <c r="L401" s="79"/>
      <c r="M401" s="4"/>
      <c r="N401" s="17"/>
      <c r="O401" s="4"/>
      <c r="P401" s="4"/>
      <c r="W401" s="4"/>
      <c r="X401" s="4"/>
      <c r="Y401" s="4"/>
      <c r="Z401" s="4"/>
    </row>
    <row r="402" spans="11:26" ht="12.75" x14ac:dyDescent="0.2">
      <c r="K402" s="4"/>
      <c r="L402" s="79"/>
      <c r="M402" s="4"/>
      <c r="N402" s="17"/>
      <c r="O402" s="4"/>
      <c r="P402" s="4"/>
      <c r="W402" s="4"/>
      <c r="X402" s="4"/>
      <c r="Y402" s="4"/>
      <c r="Z402" s="4"/>
    </row>
    <row r="403" spans="11:26" ht="12.75" x14ac:dyDescent="0.2">
      <c r="K403" s="4"/>
      <c r="L403" s="79"/>
      <c r="M403" s="4"/>
      <c r="N403" s="17"/>
      <c r="O403" s="4"/>
      <c r="P403" s="4"/>
      <c r="W403" s="4"/>
      <c r="X403" s="4"/>
      <c r="Y403" s="4"/>
      <c r="Z403" s="4"/>
    </row>
    <row r="404" spans="11:26" ht="12.75" x14ac:dyDescent="0.2">
      <c r="K404" s="4"/>
      <c r="L404" s="79"/>
      <c r="M404" s="4"/>
      <c r="N404" s="17"/>
      <c r="O404" s="4"/>
      <c r="P404" s="4"/>
      <c r="W404" s="4"/>
      <c r="X404" s="4"/>
      <c r="Y404" s="4"/>
      <c r="Z404" s="4"/>
    </row>
    <row r="405" spans="11:26" ht="12.75" x14ac:dyDescent="0.2">
      <c r="K405" s="4"/>
      <c r="L405" s="79"/>
      <c r="M405" s="4"/>
      <c r="N405" s="17"/>
      <c r="O405" s="4"/>
      <c r="P405" s="4"/>
      <c r="W405" s="4"/>
      <c r="X405" s="4"/>
      <c r="Y405" s="4"/>
      <c r="Z405" s="4"/>
    </row>
    <row r="406" spans="11:26" ht="12.75" x14ac:dyDescent="0.2">
      <c r="K406" s="4"/>
      <c r="L406" s="79"/>
      <c r="M406" s="4"/>
      <c r="N406" s="17"/>
      <c r="O406" s="4"/>
      <c r="P406" s="4"/>
      <c r="W406" s="4"/>
      <c r="X406" s="4"/>
      <c r="Y406" s="4"/>
      <c r="Z406" s="4"/>
    </row>
    <row r="407" spans="11:26" ht="12.75" x14ac:dyDescent="0.2">
      <c r="K407" s="4"/>
      <c r="L407" s="79"/>
      <c r="M407" s="4"/>
      <c r="N407" s="17"/>
      <c r="O407" s="4"/>
      <c r="P407" s="4"/>
      <c r="W407" s="4"/>
      <c r="X407" s="4"/>
      <c r="Y407" s="4"/>
      <c r="Z407" s="4"/>
    </row>
    <row r="408" spans="11:26" ht="12.75" x14ac:dyDescent="0.2">
      <c r="K408" s="4"/>
      <c r="L408" s="79"/>
      <c r="M408" s="4"/>
      <c r="N408" s="17"/>
      <c r="O408" s="4"/>
      <c r="P408" s="4"/>
      <c r="W408" s="4"/>
      <c r="X408" s="4"/>
      <c r="Y408" s="4"/>
      <c r="Z408" s="4"/>
    </row>
    <row r="409" spans="11:26" ht="12.75" x14ac:dyDescent="0.2">
      <c r="K409" s="4"/>
      <c r="L409" s="79"/>
      <c r="M409" s="4"/>
      <c r="N409" s="17"/>
      <c r="O409" s="4"/>
      <c r="P409" s="4"/>
      <c r="W409" s="4"/>
      <c r="X409" s="4"/>
      <c r="Y409" s="4"/>
      <c r="Z409" s="4"/>
    </row>
    <row r="410" spans="11:26" ht="12.75" x14ac:dyDescent="0.2">
      <c r="K410" s="4"/>
      <c r="L410" s="79"/>
      <c r="M410" s="4"/>
      <c r="N410" s="17"/>
      <c r="O410" s="4"/>
      <c r="P410" s="4"/>
      <c r="W410" s="4"/>
      <c r="X410" s="4"/>
      <c r="Y410" s="4"/>
      <c r="Z410" s="4"/>
    </row>
    <row r="411" spans="11:26" ht="12.75" x14ac:dyDescent="0.2">
      <c r="K411" s="4"/>
      <c r="L411" s="79"/>
      <c r="M411" s="4"/>
      <c r="N411" s="17"/>
      <c r="O411" s="4"/>
      <c r="P411" s="4"/>
      <c r="W411" s="4"/>
      <c r="X411" s="4"/>
      <c r="Y411" s="4"/>
      <c r="Z411" s="4"/>
    </row>
    <row r="412" spans="11:26" ht="12.75" x14ac:dyDescent="0.2">
      <c r="K412" s="4"/>
      <c r="L412" s="79"/>
      <c r="M412" s="4"/>
      <c r="N412" s="17"/>
      <c r="O412" s="4"/>
      <c r="P412" s="4"/>
      <c r="W412" s="4"/>
      <c r="X412" s="4"/>
      <c r="Y412" s="4"/>
      <c r="Z412" s="4"/>
    </row>
    <row r="413" spans="11:26" ht="12.75" x14ac:dyDescent="0.2">
      <c r="K413" s="4"/>
      <c r="L413" s="79"/>
      <c r="M413" s="4"/>
      <c r="N413" s="17"/>
      <c r="O413" s="4"/>
      <c r="P413" s="4"/>
      <c r="W413" s="4"/>
      <c r="X413" s="4"/>
      <c r="Y413" s="4"/>
      <c r="Z413" s="4"/>
    </row>
    <row r="414" spans="11:26" ht="12.75" x14ac:dyDescent="0.2">
      <c r="K414" s="4"/>
      <c r="L414" s="79"/>
      <c r="M414" s="4"/>
      <c r="N414" s="17"/>
      <c r="O414" s="4"/>
      <c r="P414" s="4"/>
      <c r="W414" s="4"/>
      <c r="X414" s="4"/>
      <c r="Y414" s="4"/>
      <c r="Z414" s="4"/>
    </row>
    <row r="415" spans="11:26" ht="12.75" x14ac:dyDescent="0.2">
      <c r="K415" s="4"/>
      <c r="L415" s="79"/>
      <c r="M415" s="4"/>
      <c r="N415" s="17"/>
      <c r="O415" s="4"/>
      <c r="P415" s="4"/>
      <c r="W415" s="4"/>
      <c r="X415" s="4"/>
      <c r="Y415" s="4"/>
      <c r="Z415" s="4"/>
    </row>
    <row r="416" spans="11:26" ht="12.75" x14ac:dyDescent="0.2">
      <c r="K416" s="4"/>
      <c r="L416" s="79"/>
      <c r="M416" s="4"/>
      <c r="N416" s="17"/>
      <c r="O416" s="4"/>
      <c r="P416" s="4"/>
      <c r="W416" s="4"/>
      <c r="X416" s="4"/>
      <c r="Y416" s="4"/>
      <c r="Z416" s="4"/>
    </row>
    <row r="417" spans="11:26" ht="12.75" x14ac:dyDescent="0.2">
      <c r="K417" s="4"/>
      <c r="L417" s="79"/>
      <c r="M417" s="4"/>
      <c r="N417" s="17"/>
      <c r="O417" s="4"/>
      <c r="P417" s="4"/>
      <c r="W417" s="4"/>
      <c r="X417" s="4"/>
      <c r="Y417" s="4"/>
      <c r="Z417" s="4"/>
    </row>
    <row r="418" spans="11:26" ht="12.75" x14ac:dyDescent="0.2">
      <c r="K418" s="4"/>
      <c r="L418" s="79"/>
      <c r="M418" s="4"/>
      <c r="N418" s="17"/>
      <c r="O418" s="4"/>
      <c r="P418" s="4"/>
      <c r="W418" s="4"/>
      <c r="X418" s="4"/>
      <c r="Y418" s="4"/>
      <c r="Z418" s="4"/>
    </row>
    <row r="419" spans="11:26" ht="12.75" x14ac:dyDescent="0.2">
      <c r="K419" s="4"/>
      <c r="L419" s="79"/>
      <c r="M419" s="4"/>
      <c r="N419" s="17"/>
      <c r="O419" s="4"/>
      <c r="P419" s="4"/>
      <c r="W419" s="4"/>
      <c r="X419" s="4"/>
      <c r="Y419" s="4"/>
      <c r="Z419" s="4"/>
    </row>
    <row r="420" spans="11:26" ht="12.75" x14ac:dyDescent="0.2">
      <c r="K420" s="4"/>
      <c r="L420" s="79"/>
      <c r="M420" s="4"/>
      <c r="N420" s="17"/>
      <c r="O420" s="4"/>
      <c r="P420" s="4"/>
      <c r="W420" s="4"/>
      <c r="X420" s="4"/>
      <c r="Y420" s="4"/>
      <c r="Z420" s="4"/>
    </row>
    <row r="421" spans="11:26" ht="12.75" x14ac:dyDescent="0.2">
      <c r="K421" s="4"/>
      <c r="L421" s="79"/>
      <c r="M421" s="4"/>
      <c r="N421" s="17"/>
      <c r="O421" s="4"/>
      <c r="P421" s="4"/>
      <c r="W421" s="4"/>
      <c r="X421" s="4"/>
      <c r="Y421" s="4"/>
      <c r="Z421" s="4"/>
    </row>
    <row r="422" spans="11:26" ht="12.75" x14ac:dyDescent="0.2">
      <c r="K422" s="4"/>
      <c r="L422" s="79"/>
      <c r="M422" s="4"/>
      <c r="N422" s="17"/>
      <c r="O422" s="4"/>
      <c r="P422" s="4"/>
      <c r="W422" s="4"/>
      <c r="X422" s="4"/>
      <c r="Y422" s="4"/>
      <c r="Z422" s="4"/>
    </row>
    <row r="423" spans="11:26" ht="12.75" x14ac:dyDescent="0.2">
      <c r="K423" s="4"/>
      <c r="L423" s="79"/>
      <c r="M423" s="4"/>
      <c r="N423" s="17"/>
      <c r="O423" s="4"/>
      <c r="P423" s="4"/>
      <c r="W423" s="4"/>
      <c r="X423" s="4"/>
      <c r="Y423" s="4"/>
      <c r="Z423" s="4"/>
    </row>
    <row r="424" spans="11:26" ht="12.75" x14ac:dyDescent="0.2">
      <c r="K424" s="4"/>
      <c r="L424" s="79"/>
      <c r="M424" s="4"/>
      <c r="N424" s="17"/>
      <c r="O424" s="4"/>
      <c r="P424" s="4"/>
      <c r="W424" s="4"/>
      <c r="X424" s="4"/>
      <c r="Y424" s="4"/>
      <c r="Z424" s="4"/>
    </row>
    <row r="425" spans="11:26" ht="12.75" x14ac:dyDescent="0.2">
      <c r="K425" s="4"/>
      <c r="L425" s="79"/>
      <c r="M425" s="4"/>
      <c r="N425" s="17"/>
      <c r="O425" s="4"/>
      <c r="P425" s="4"/>
      <c r="W425" s="4"/>
      <c r="X425" s="4"/>
      <c r="Y425" s="4"/>
      <c r="Z425" s="4"/>
    </row>
    <row r="426" spans="11:26" ht="12.75" x14ac:dyDescent="0.2">
      <c r="K426" s="4"/>
      <c r="L426" s="79"/>
      <c r="M426" s="4"/>
      <c r="N426" s="17"/>
      <c r="O426" s="4"/>
      <c r="P426" s="4"/>
      <c r="W426" s="4"/>
      <c r="X426" s="4"/>
      <c r="Y426" s="4"/>
      <c r="Z426" s="4"/>
    </row>
    <row r="427" spans="11:26" ht="12.75" x14ac:dyDescent="0.2">
      <c r="K427" s="4"/>
      <c r="L427" s="79"/>
      <c r="M427" s="4"/>
      <c r="N427" s="17"/>
      <c r="O427" s="4"/>
      <c r="P427" s="4"/>
      <c r="W427" s="4"/>
      <c r="X427" s="4"/>
      <c r="Y427" s="4"/>
      <c r="Z427" s="4"/>
    </row>
    <row r="428" spans="11:26" ht="12.75" x14ac:dyDescent="0.2">
      <c r="K428" s="4"/>
      <c r="L428" s="79"/>
      <c r="M428" s="4"/>
      <c r="N428" s="17"/>
      <c r="O428" s="4"/>
      <c r="P428" s="4"/>
      <c r="W428" s="4"/>
      <c r="X428" s="4"/>
      <c r="Y428" s="4"/>
      <c r="Z428" s="4"/>
    </row>
    <row r="429" spans="11:26" ht="12.75" x14ac:dyDescent="0.2">
      <c r="K429" s="4"/>
      <c r="L429" s="79"/>
      <c r="M429" s="4"/>
      <c r="N429" s="17"/>
      <c r="O429" s="4"/>
      <c r="P429" s="4"/>
      <c r="W429" s="4"/>
      <c r="X429" s="4"/>
      <c r="Y429" s="4"/>
      <c r="Z429" s="4"/>
    </row>
    <row r="430" spans="11:26" ht="12.75" x14ac:dyDescent="0.2">
      <c r="K430" s="4"/>
      <c r="L430" s="79"/>
      <c r="M430" s="4"/>
      <c r="N430" s="17"/>
      <c r="O430" s="4"/>
      <c r="P430" s="4"/>
      <c r="W430" s="4"/>
      <c r="X430" s="4"/>
      <c r="Y430" s="4"/>
      <c r="Z430" s="4"/>
    </row>
    <row r="431" spans="11:26" ht="12.75" x14ac:dyDescent="0.2">
      <c r="K431" s="4"/>
      <c r="L431" s="79"/>
      <c r="M431" s="4"/>
      <c r="N431" s="17"/>
      <c r="O431" s="4"/>
      <c r="P431" s="4"/>
      <c r="W431" s="4"/>
      <c r="X431" s="4"/>
      <c r="Y431" s="4"/>
      <c r="Z431" s="4"/>
    </row>
    <row r="432" spans="11:26" ht="12.75" x14ac:dyDescent="0.2">
      <c r="K432" s="4"/>
      <c r="L432" s="79"/>
      <c r="M432" s="4"/>
      <c r="N432" s="17"/>
      <c r="O432" s="4"/>
      <c r="P432" s="4"/>
      <c r="W432" s="4"/>
      <c r="X432" s="4"/>
      <c r="Y432" s="4"/>
      <c r="Z432" s="4"/>
    </row>
    <row r="433" spans="11:26" ht="12.75" x14ac:dyDescent="0.2">
      <c r="K433" s="4"/>
      <c r="L433" s="79"/>
      <c r="M433" s="4"/>
      <c r="N433" s="17"/>
      <c r="O433" s="4"/>
      <c r="P433" s="4"/>
      <c r="W433" s="4"/>
      <c r="X433" s="4"/>
      <c r="Y433" s="4"/>
      <c r="Z433" s="4"/>
    </row>
    <row r="434" spans="11:26" ht="12.75" x14ac:dyDescent="0.2">
      <c r="K434" s="4"/>
      <c r="L434" s="79"/>
      <c r="M434" s="4"/>
      <c r="N434" s="17"/>
      <c r="O434" s="4"/>
      <c r="P434" s="4"/>
      <c r="W434" s="4"/>
      <c r="X434" s="4"/>
      <c r="Y434" s="4"/>
      <c r="Z434" s="4"/>
    </row>
    <row r="435" spans="11:26" ht="12.75" x14ac:dyDescent="0.2">
      <c r="K435" s="4"/>
      <c r="L435" s="79"/>
      <c r="M435" s="4"/>
      <c r="N435" s="17"/>
      <c r="O435" s="4"/>
      <c r="P435" s="4"/>
      <c r="W435" s="4"/>
      <c r="X435" s="4"/>
      <c r="Y435" s="4"/>
      <c r="Z435" s="4"/>
    </row>
    <row r="436" spans="11:26" ht="12.75" x14ac:dyDescent="0.2">
      <c r="K436" s="4"/>
      <c r="L436" s="79"/>
      <c r="M436" s="4"/>
      <c r="N436" s="17"/>
      <c r="O436" s="4"/>
      <c r="P436" s="4"/>
      <c r="W436" s="4"/>
      <c r="X436" s="4"/>
      <c r="Y436" s="4"/>
      <c r="Z436" s="4"/>
    </row>
    <row r="437" spans="11:26" ht="12.75" x14ac:dyDescent="0.2">
      <c r="K437" s="4"/>
      <c r="L437" s="79"/>
      <c r="M437" s="4"/>
      <c r="N437" s="17"/>
      <c r="O437" s="4"/>
      <c r="P437" s="4"/>
      <c r="W437" s="4"/>
      <c r="X437" s="4"/>
      <c r="Y437" s="4"/>
      <c r="Z437" s="4"/>
    </row>
    <row r="438" spans="11:26" ht="12.75" x14ac:dyDescent="0.2">
      <c r="K438" s="4"/>
      <c r="L438" s="79"/>
      <c r="M438" s="4"/>
      <c r="N438" s="17"/>
      <c r="O438" s="4"/>
      <c r="P438" s="4"/>
      <c r="W438" s="4"/>
      <c r="X438" s="4"/>
      <c r="Y438" s="4"/>
      <c r="Z438" s="4"/>
    </row>
    <row r="439" spans="11:26" ht="12.75" x14ac:dyDescent="0.2">
      <c r="K439" s="4"/>
      <c r="L439" s="79"/>
      <c r="M439" s="4"/>
      <c r="N439" s="17"/>
      <c r="O439" s="4"/>
      <c r="P439" s="4"/>
      <c r="W439" s="4"/>
      <c r="X439" s="4"/>
      <c r="Y439" s="4"/>
      <c r="Z439" s="4"/>
    </row>
    <row r="440" spans="11:26" ht="12.75" x14ac:dyDescent="0.2">
      <c r="K440" s="4"/>
      <c r="L440" s="79"/>
      <c r="M440" s="4"/>
      <c r="N440" s="17"/>
      <c r="O440" s="4"/>
      <c r="P440" s="4"/>
      <c r="W440" s="4"/>
      <c r="X440" s="4"/>
      <c r="Y440" s="4"/>
      <c r="Z440" s="4"/>
    </row>
    <row r="441" spans="11:26" ht="12.75" x14ac:dyDescent="0.2">
      <c r="K441" s="4"/>
      <c r="L441" s="79"/>
      <c r="M441" s="4"/>
      <c r="N441" s="17"/>
      <c r="O441" s="4"/>
      <c r="P441" s="4"/>
      <c r="W441" s="4"/>
      <c r="X441" s="4"/>
      <c r="Y441" s="4"/>
      <c r="Z441" s="4"/>
    </row>
    <row r="442" spans="11:26" ht="12.75" x14ac:dyDescent="0.2">
      <c r="K442" s="4"/>
      <c r="L442" s="79"/>
      <c r="M442" s="4"/>
      <c r="N442" s="17"/>
      <c r="O442" s="4"/>
      <c r="P442" s="4"/>
      <c r="W442" s="4"/>
      <c r="X442" s="4"/>
      <c r="Y442" s="4"/>
      <c r="Z442" s="4"/>
    </row>
    <row r="443" spans="11:26" ht="12.75" x14ac:dyDescent="0.2">
      <c r="K443" s="4"/>
      <c r="L443" s="79"/>
      <c r="M443" s="4"/>
      <c r="N443" s="17"/>
      <c r="O443" s="4"/>
      <c r="P443" s="4"/>
      <c r="W443" s="4"/>
      <c r="X443" s="4"/>
      <c r="Y443" s="4"/>
      <c r="Z443" s="4"/>
    </row>
    <row r="444" spans="11:26" ht="12.75" x14ac:dyDescent="0.2">
      <c r="K444" s="4"/>
      <c r="L444" s="79"/>
      <c r="M444" s="4"/>
      <c r="N444" s="17"/>
      <c r="O444" s="4"/>
      <c r="P444" s="4"/>
      <c r="W444" s="4"/>
      <c r="X444" s="4"/>
      <c r="Y444" s="4"/>
      <c r="Z444" s="4"/>
    </row>
    <row r="445" spans="11:26" ht="12.75" x14ac:dyDescent="0.2">
      <c r="K445" s="4"/>
      <c r="L445" s="79"/>
      <c r="M445" s="4"/>
      <c r="N445" s="17"/>
      <c r="O445" s="4"/>
      <c r="P445" s="4"/>
      <c r="W445" s="4"/>
      <c r="X445" s="4"/>
      <c r="Y445" s="4"/>
      <c r="Z445" s="4"/>
    </row>
    <row r="446" spans="11:26" ht="12.75" x14ac:dyDescent="0.2">
      <c r="K446" s="4"/>
      <c r="L446" s="79"/>
      <c r="M446" s="4"/>
      <c r="N446" s="17"/>
      <c r="O446" s="4"/>
      <c r="P446" s="4"/>
      <c r="W446" s="4"/>
      <c r="X446" s="4"/>
      <c r="Y446" s="4"/>
      <c r="Z446" s="4"/>
    </row>
    <row r="447" spans="11:26" ht="12.75" x14ac:dyDescent="0.2">
      <c r="K447" s="4"/>
      <c r="L447" s="79"/>
      <c r="M447" s="4"/>
      <c r="N447" s="17"/>
      <c r="O447" s="4"/>
      <c r="P447" s="4"/>
      <c r="W447" s="4"/>
      <c r="X447" s="4"/>
      <c r="Y447" s="4"/>
      <c r="Z447" s="4"/>
    </row>
    <row r="448" spans="11:26" ht="12.75" x14ac:dyDescent="0.2">
      <c r="K448" s="4"/>
      <c r="L448" s="79"/>
      <c r="M448" s="4"/>
      <c r="N448" s="17"/>
      <c r="O448" s="4"/>
      <c r="P448" s="4"/>
      <c r="W448" s="4"/>
      <c r="X448" s="4"/>
      <c r="Y448" s="4"/>
      <c r="Z448" s="4"/>
    </row>
    <row r="449" spans="11:26" ht="12.75" x14ac:dyDescent="0.2">
      <c r="K449" s="4"/>
      <c r="L449" s="79"/>
      <c r="M449" s="4"/>
      <c r="N449" s="17"/>
      <c r="O449" s="4"/>
      <c r="P449" s="4"/>
      <c r="W449" s="4"/>
      <c r="X449" s="4"/>
      <c r="Y449" s="4"/>
      <c r="Z449" s="4"/>
    </row>
    <row r="450" spans="11:26" ht="12.75" x14ac:dyDescent="0.2">
      <c r="K450" s="4"/>
      <c r="L450" s="79"/>
      <c r="M450" s="4"/>
      <c r="N450" s="17"/>
      <c r="O450" s="4"/>
      <c r="P450" s="4"/>
      <c r="W450" s="4"/>
      <c r="X450" s="4"/>
      <c r="Y450" s="4"/>
      <c r="Z450" s="4"/>
    </row>
    <row r="451" spans="11:26" ht="12.75" x14ac:dyDescent="0.2">
      <c r="K451" s="4"/>
      <c r="L451" s="79"/>
      <c r="M451" s="4"/>
      <c r="N451" s="17"/>
      <c r="O451" s="4"/>
      <c r="P451" s="4"/>
      <c r="W451" s="4"/>
      <c r="X451" s="4"/>
      <c r="Y451" s="4"/>
      <c r="Z451" s="4"/>
    </row>
    <row r="452" spans="11:26" ht="12.75" x14ac:dyDescent="0.2">
      <c r="K452" s="4"/>
      <c r="L452" s="79"/>
      <c r="M452" s="4"/>
      <c r="N452" s="17"/>
      <c r="O452" s="4"/>
      <c r="P452" s="4"/>
      <c r="W452" s="4"/>
      <c r="X452" s="4"/>
      <c r="Y452" s="4"/>
      <c r="Z452" s="4"/>
    </row>
    <row r="453" spans="11:26" ht="12.75" x14ac:dyDescent="0.2">
      <c r="K453" s="4"/>
      <c r="L453" s="79"/>
      <c r="M453" s="4"/>
      <c r="N453" s="17"/>
      <c r="O453" s="4"/>
      <c r="P453" s="4"/>
      <c r="W453" s="4"/>
      <c r="X453" s="4"/>
      <c r="Y453" s="4"/>
      <c r="Z453" s="4"/>
    </row>
    <row r="454" spans="11:26" ht="12.75" x14ac:dyDescent="0.2">
      <c r="K454" s="4"/>
      <c r="L454" s="79"/>
      <c r="M454" s="4"/>
      <c r="N454" s="17"/>
      <c r="O454" s="4"/>
      <c r="P454" s="4"/>
      <c r="W454" s="4"/>
      <c r="X454" s="4"/>
      <c r="Y454" s="4"/>
      <c r="Z454" s="4"/>
    </row>
    <row r="455" spans="11:26" ht="12.75" x14ac:dyDescent="0.2">
      <c r="K455" s="4"/>
      <c r="L455" s="79"/>
      <c r="M455" s="4"/>
      <c r="N455" s="17"/>
      <c r="O455" s="4"/>
      <c r="P455" s="4"/>
      <c r="W455" s="4"/>
      <c r="X455" s="4"/>
      <c r="Y455" s="4"/>
      <c r="Z455" s="4"/>
    </row>
    <row r="456" spans="11:26" ht="12.75" x14ac:dyDescent="0.2">
      <c r="K456" s="4"/>
      <c r="L456" s="79"/>
      <c r="M456" s="4"/>
      <c r="N456" s="17"/>
      <c r="O456" s="4"/>
      <c r="P456" s="4"/>
      <c r="W456" s="4"/>
      <c r="X456" s="4"/>
      <c r="Y456" s="4"/>
      <c r="Z456" s="4"/>
    </row>
    <row r="457" spans="11:26" ht="12.75" x14ac:dyDescent="0.2">
      <c r="K457" s="4"/>
      <c r="L457" s="79"/>
      <c r="M457" s="4"/>
      <c r="N457" s="17"/>
      <c r="O457" s="4"/>
      <c r="P457" s="4"/>
      <c r="W457" s="4"/>
      <c r="X457" s="4"/>
      <c r="Y457" s="4"/>
      <c r="Z457" s="4"/>
    </row>
    <row r="458" spans="11:26" ht="12.75" x14ac:dyDescent="0.2">
      <c r="K458" s="4"/>
      <c r="L458" s="79"/>
      <c r="M458" s="4"/>
      <c r="N458" s="17"/>
      <c r="O458" s="4"/>
      <c r="P458" s="4"/>
      <c r="W458" s="4"/>
      <c r="X458" s="4"/>
      <c r="Y458" s="4"/>
      <c r="Z458" s="4"/>
    </row>
    <row r="459" spans="11:26" ht="12.75" x14ac:dyDescent="0.2">
      <c r="K459" s="4"/>
      <c r="L459" s="79"/>
      <c r="M459" s="4"/>
      <c r="N459" s="17"/>
      <c r="O459" s="4"/>
      <c r="P459" s="4"/>
      <c r="W459" s="4"/>
      <c r="X459" s="4"/>
      <c r="Y459" s="4"/>
      <c r="Z459" s="4"/>
    </row>
    <row r="460" spans="11:26" ht="12.75" x14ac:dyDescent="0.2">
      <c r="K460" s="4"/>
      <c r="L460" s="79"/>
      <c r="M460" s="4"/>
      <c r="N460" s="17"/>
      <c r="O460" s="4"/>
      <c r="P460" s="4"/>
      <c r="W460" s="4"/>
      <c r="X460" s="4"/>
      <c r="Y460" s="4"/>
      <c r="Z460" s="4"/>
    </row>
    <row r="461" spans="11:26" ht="12.75" x14ac:dyDescent="0.2">
      <c r="K461" s="4"/>
      <c r="L461" s="79"/>
      <c r="M461" s="4"/>
      <c r="N461" s="17"/>
      <c r="O461" s="4"/>
      <c r="P461" s="4"/>
      <c r="W461" s="4"/>
      <c r="X461" s="4"/>
      <c r="Y461" s="4"/>
      <c r="Z461" s="4"/>
    </row>
    <row r="462" spans="11:26" ht="12.75" x14ac:dyDescent="0.2">
      <c r="K462" s="4"/>
      <c r="L462" s="79"/>
      <c r="M462" s="4"/>
      <c r="N462" s="17"/>
      <c r="O462" s="4"/>
      <c r="P462" s="4"/>
      <c r="W462" s="4"/>
      <c r="X462" s="4"/>
      <c r="Y462" s="4"/>
      <c r="Z462" s="4"/>
    </row>
    <row r="463" spans="11:26" ht="12.75" x14ac:dyDescent="0.2">
      <c r="K463" s="4"/>
      <c r="L463" s="79"/>
      <c r="M463" s="4"/>
      <c r="N463" s="17"/>
      <c r="O463" s="4"/>
      <c r="P463" s="4"/>
      <c r="W463" s="4"/>
      <c r="X463" s="4"/>
      <c r="Y463" s="4"/>
      <c r="Z463" s="4"/>
    </row>
    <row r="464" spans="11:26" ht="12.75" x14ac:dyDescent="0.2">
      <c r="K464" s="4"/>
      <c r="L464" s="79"/>
      <c r="M464" s="4"/>
      <c r="N464" s="17"/>
      <c r="O464" s="4"/>
      <c r="P464" s="4"/>
      <c r="W464" s="4"/>
      <c r="X464" s="4"/>
      <c r="Y464" s="4"/>
      <c r="Z464" s="4"/>
    </row>
    <row r="465" spans="11:26" ht="12.75" x14ac:dyDescent="0.2">
      <c r="K465" s="4"/>
      <c r="L465" s="79"/>
      <c r="M465" s="4"/>
      <c r="N465" s="17"/>
      <c r="O465" s="4"/>
      <c r="P465" s="4"/>
      <c r="W465" s="4"/>
      <c r="X465" s="4"/>
      <c r="Y465" s="4"/>
      <c r="Z465" s="4"/>
    </row>
    <row r="466" spans="11:26" ht="12.75" x14ac:dyDescent="0.2">
      <c r="K466" s="4"/>
      <c r="L466" s="79"/>
      <c r="M466" s="4"/>
      <c r="N466" s="17"/>
      <c r="O466" s="4"/>
      <c r="P466" s="4"/>
      <c r="W466" s="4"/>
      <c r="X466" s="4"/>
      <c r="Y466" s="4"/>
      <c r="Z466" s="4"/>
    </row>
    <row r="467" spans="11:26" ht="12.75" x14ac:dyDescent="0.2">
      <c r="K467" s="4"/>
      <c r="L467" s="79"/>
      <c r="M467" s="4"/>
      <c r="N467" s="17"/>
      <c r="O467" s="4"/>
      <c r="P467" s="4"/>
      <c r="W467" s="4"/>
      <c r="X467" s="4"/>
      <c r="Y467" s="4"/>
      <c r="Z467" s="4"/>
    </row>
    <row r="468" spans="11:26" ht="12.75" x14ac:dyDescent="0.2">
      <c r="K468" s="4"/>
      <c r="L468" s="79"/>
      <c r="M468" s="4"/>
      <c r="N468" s="17"/>
      <c r="O468" s="4"/>
      <c r="P468" s="4"/>
      <c r="W468" s="4"/>
      <c r="X468" s="4"/>
      <c r="Y468" s="4"/>
      <c r="Z468" s="4"/>
    </row>
    <row r="469" spans="11:26" ht="12.75" x14ac:dyDescent="0.2">
      <c r="K469" s="4"/>
      <c r="L469" s="79"/>
      <c r="M469" s="4"/>
      <c r="N469" s="17"/>
      <c r="O469" s="4"/>
      <c r="P469" s="4"/>
      <c r="W469" s="4"/>
      <c r="X469" s="4"/>
      <c r="Y469" s="4"/>
      <c r="Z469" s="4"/>
    </row>
    <row r="470" spans="11:26" ht="12.75" x14ac:dyDescent="0.2">
      <c r="K470" s="4"/>
      <c r="L470" s="79"/>
      <c r="M470" s="4"/>
      <c r="N470" s="17"/>
      <c r="O470" s="4"/>
      <c r="P470" s="4"/>
      <c r="W470" s="4"/>
      <c r="X470" s="4"/>
      <c r="Y470" s="4"/>
      <c r="Z470" s="4"/>
    </row>
    <row r="471" spans="11:26" ht="12.75" x14ac:dyDescent="0.2">
      <c r="K471" s="4"/>
      <c r="L471" s="79"/>
      <c r="M471" s="4"/>
      <c r="N471" s="17"/>
      <c r="O471" s="4"/>
      <c r="P471" s="4"/>
      <c r="W471" s="4"/>
      <c r="X471" s="4"/>
      <c r="Y471" s="4"/>
      <c r="Z471" s="4"/>
    </row>
    <row r="472" spans="11:26" ht="12.75" x14ac:dyDescent="0.2">
      <c r="K472" s="4"/>
      <c r="L472" s="79"/>
      <c r="M472" s="4"/>
      <c r="N472" s="17"/>
      <c r="O472" s="4"/>
      <c r="P472" s="4"/>
      <c r="W472" s="4"/>
      <c r="X472" s="4"/>
      <c r="Y472" s="4"/>
      <c r="Z472" s="4"/>
    </row>
    <row r="473" spans="11:26" ht="12.75" x14ac:dyDescent="0.2">
      <c r="K473" s="4"/>
      <c r="L473" s="79"/>
      <c r="M473" s="4"/>
      <c r="N473" s="17"/>
      <c r="O473" s="4"/>
      <c r="P473" s="4"/>
      <c r="W473" s="4"/>
      <c r="X473" s="4"/>
      <c r="Y473" s="4"/>
      <c r="Z473" s="4"/>
    </row>
    <row r="474" spans="11:26" ht="12.75" x14ac:dyDescent="0.2">
      <c r="K474" s="4"/>
      <c r="L474" s="79"/>
      <c r="M474" s="4"/>
      <c r="N474" s="17"/>
      <c r="O474" s="4"/>
      <c r="P474" s="4"/>
      <c r="W474" s="4"/>
      <c r="X474" s="4"/>
      <c r="Y474" s="4"/>
      <c r="Z474" s="4"/>
    </row>
    <row r="475" spans="11:26" ht="12.75" x14ac:dyDescent="0.2">
      <c r="K475" s="4"/>
      <c r="L475" s="79"/>
      <c r="M475" s="4"/>
      <c r="N475" s="17"/>
      <c r="O475" s="4"/>
      <c r="P475" s="4"/>
      <c r="W475" s="4"/>
      <c r="X475" s="4"/>
      <c r="Y475" s="4"/>
      <c r="Z475" s="4"/>
    </row>
    <row r="476" spans="11:26" ht="12.75" x14ac:dyDescent="0.2">
      <c r="K476" s="4"/>
      <c r="L476" s="79"/>
      <c r="M476" s="4"/>
      <c r="N476" s="17"/>
      <c r="O476" s="4"/>
      <c r="P476" s="4"/>
      <c r="W476" s="4"/>
      <c r="X476" s="4"/>
      <c r="Y476" s="4"/>
      <c r="Z476" s="4"/>
    </row>
    <row r="477" spans="11:26" ht="12.75" x14ac:dyDescent="0.2">
      <c r="K477" s="4"/>
      <c r="L477" s="79"/>
      <c r="M477" s="4"/>
      <c r="N477" s="17"/>
      <c r="O477" s="4"/>
      <c r="P477" s="4"/>
      <c r="W477" s="4"/>
      <c r="X477" s="4"/>
      <c r="Y477" s="4"/>
      <c r="Z477" s="4"/>
    </row>
    <row r="478" spans="11:26" ht="12.75" x14ac:dyDescent="0.2">
      <c r="K478" s="4"/>
      <c r="L478" s="79"/>
      <c r="M478" s="4"/>
      <c r="N478" s="17"/>
      <c r="O478" s="4"/>
      <c r="P478" s="4"/>
      <c r="W478" s="4"/>
      <c r="X478" s="4"/>
      <c r="Y478" s="4"/>
      <c r="Z478" s="4"/>
    </row>
    <row r="479" spans="11:26" ht="12.75" x14ac:dyDescent="0.2">
      <c r="K479" s="4"/>
      <c r="L479" s="79"/>
      <c r="M479" s="4"/>
      <c r="N479" s="17"/>
      <c r="O479" s="4"/>
      <c r="P479" s="4"/>
      <c r="W479" s="4"/>
      <c r="X479" s="4"/>
      <c r="Y479" s="4"/>
      <c r="Z479" s="4"/>
    </row>
    <row r="480" spans="11:26" ht="12.75" x14ac:dyDescent="0.2">
      <c r="K480" s="4"/>
      <c r="L480" s="79"/>
      <c r="M480" s="4"/>
      <c r="N480" s="17"/>
      <c r="O480" s="4"/>
      <c r="P480" s="4"/>
      <c r="W480" s="4"/>
      <c r="X480" s="4"/>
      <c r="Y480" s="4"/>
      <c r="Z480" s="4"/>
    </row>
    <row r="481" spans="11:26" ht="12.75" x14ac:dyDescent="0.2">
      <c r="K481" s="4"/>
      <c r="L481" s="79"/>
      <c r="M481" s="4"/>
      <c r="N481" s="17"/>
      <c r="O481" s="4"/>
      <c r="P481" s="4"/>
      <c r="W481" s="4"/>
      <c r="X481" s="4"/>
      <c r="Y481" s="4"/>
      <c r="Z481" s="4"/>
    </row>
    <row r="482" spans="11:26" ht="12.75" x14ac:dyDescent="0.2">
      <c r="K482" s="4"/>
      <c r="L482" s="79"/>
      <c r="M482" s="4"/>
      <c r="N482" s="17"/>
      <c r="O482" s="4"/>
      <c r="P482" s="4"/>
      <c r="W482" s="4"/>
      <c r="X482" s="4"/>
      <c r="Y482" s="4"/>
      <c r="Z482" s="4"/>
    </row>
    <row r="483" spans="11:26" ht="12.75" x14ac:dyDescent="0.2">
      <c r="K483" s="4"/>
      <c r="L483" s="79"/>
      <c r="M483" s="4"/>
      <c r="N483" s="17"/>
      <c r="O483" s="4"/>
      <c r="P483" s="4"/>
      <c r="W483" s="4"/>
      <c r="X483" s="4"/>
      <c r="Y483" s="4"/>
      <c r="Z483" s="4"/>
    </row>
    <row r="484" spans="11:26" ht="12.75" x14ac:dyDescent="0.2">
      <c r="K484" s="4"/>
      <c r="L484" s="79"/>
      <c r="M484" s="4"/>
      <c r="N484" s="17"/>
      <c r="O484" s="4"/>
      <c r="P484" s="4"/>
      <c r="W484" s="4"/>
      <c r="X484" s="4"/>
      <c r="Y484" s="4"/>
      <c r="Z484" s="4"/>
    </row>
    <row r="485" spans="11:26" ht="12.75" x14ac:dyDescent="0.2">
      <c r="K485" s="4"/>
      <c r="L485" s="79"/>
      <c r="M485" s="4"/>
      <c r="N485" s="17"/>
      <c r="O485" s="4"/>
      <c r="P485" s="4"/>
      <c r="W485" s="4"/>
      <c r="X485" s="4"/>
      <c r="Y485" s="4"/>
      <c r="Z485" s="4"/>
    </row>
    <row r="486" spans="11:26" ht="12.75" x14ac:dyDescent="0.2">
      <c r="K486" s="4"/>
      <c r="L486" s="79"/>
      <c r="M486" s="4"/>
      <c r="N486" s="17"/>
      <c r="O486" s="4"/>
      <c r="P486" s="4"/>
      <c r="W486" s="4"/>
      <c r="X486" s="4"/>
      <c r="Y486" s="4"/>
      <c r="Z486" s="4"/>
    </row>
    <row r="487" spans="11:26" ht="12.75" x14ac:dyDescent="0.2">
      <c r="K487" s="4"/>
      <c r="L487" s="79"/>
      <c r="M487" s="4"/>
      <c r="N487" s="17"/>
      <c r="O487" s="4"/>
      <c r="P487" s="4"/>
      <c r="W487" s="4"/>
      <c r="X487" s="4"/>
      <c r="Y487" s="4"/>
      <c r="Z487" s="4"/>
    </row>
    <row r="488" spans="11:26" ht="12.75" x14ac:dyDescent="0.2">
      <c r="K488" s="4"/>
      <c r="L488" s="79"/>
      <c r="M488" s="4"/>
      <c r="N488" s="17"/>
      <c r="O488" s="4"/>
      <c r="P488" s="4"/>
      <c r="W488" s="4"/>
      <c r="X488" s="4"/>
      <c r="Y488" s="4"/>
      <c r="Z488" s="4"/>
    </row>
    <row r="489" spans="11:26" ht="12.75" x14ac:dyDescent="0.2">
      <c r="K489" s="4"/>
      <c r="L489" s="79"/>
      <c r="M489" s="4"/>
      <c r="N489" s="17"/>
      <c r="O489" s="4"/>
      <c r="P489" s="4"/>
      <c r="W489" s="4"/>
      <c r="X489" s="4"/>
      <c r="Y489" s="4"/>
      <c r="Z489" s="4"/>
    </row>
    <row r="490" spans="11:26" ht="12.75" x14ac:dyDescent="0.2">
      <c r="K490" s="4"/>
      <c r="L490" s="79"/>
      <c r="M490" s="4"/>
      <c r="N490" s="17"/>
      <c r="O490" s="4"/>
      <c r="P490" s="4"/>
      <c r="W490" s="4"/>
      <c r="X490" s="4"/>
      <c r="Y490" s="4"/>
      <c r="Z490" s="4"/>
    </row>
    <row r="491" spans="11:26" ht="12.75" x14ac:dyDescent="0.2">
      <c r="K491" s="4"/>
      <c r="L491" s="79"/>
      <c r="M491" s="4"/>
      <c r="N491" s="17"/>
      <c r="O491" s="4"/>
      <c r="P491" s="4"/>
      <c r="W491" s="4"/>
      <c r="X491" s="4"/>
      <c r="Y491" s="4"/>
      <c r="Z491" s="4"/>
    </row>
    <row r="492" spans="11:26" ht="12.75" x14ac:dyDescent="0.2">
      <c r="K492" s="4"/>
      <c r="L492" s="79"/>
      <c r="M492" s="4"/>
      <c r="N492" s="17"/>
      <c r="O492" s="4"/>
      <c r="P492" s="4"/>
      <c r="W492" s="4"/>
      <c r="X492" s="4"/>
      <c r="Y492" s="4"/>
      <c r="Z492" s="4"/>
    </row>
    <row r="493" spans="11:26" ht="12.75" x14ac:dyDescent="0.2">
      <c r="K493" s="4"/>
      <c r="L493" s="79"/>
      <c r="M493" s="4"/>
      <c r="N493" s="17"/>
      <c r="O493" s="4"/>
      <c r="P493" s="4"/>
      <c r="W493" s="4"/>
      <c r="X493" s="4"/>
      <c r="Y493" s="4"/>
      <c r="Z493" s="4"/>
    </row>
    <row r="494" spans="11:26" ht="12.75" x14ac:dyDescent="0.2">
      <c r="K494" s="4"/>
      <c r="L494" s="79"/>
      <c r="M494" s="4"/>
      <c r="N494" s="17"/>
      <c r="O494" s="4"/>
      <c r="P494" s="4"/>
      <c r="W494" s="4"/>
      <c r="X494" s="4"/>
      <c r="Y494" s="4"/>
      <c r="Z494" s="4"/>
    </row>
    <row r="495" spans="11:26" ht="12.75" x14ac:dyDescent="0.2">
      <c r="K495" s="4"/>
      <c r="L495" s="79"/>
      <c r="M495" s="4"/>
      <c r="N495" s="17"/>
      <c r="O495" s="4"/>
      <c r="P495" s="4"/>
      <c r="W495" s="4"/>
      <c r="X495" s="4"/>
      <c r="Y495" s="4"/>
      <c r="Z495" s="4"/>
    </row>
    <row r="496" spans="11:26" ht="12.75" x14ac:dyDescent="0.2">
      <c r="K496" s="4"/>
      <c r="L496" s="79"/>
      <c r="M496" s="4"/>
      <c r="N496" s="17"/>
      <c r="O496" s="4"/>
      <c r="P496" s="4"/>
      <c r="W496" s="4"/>
      <c r="X496" s="4"/>
      <c r="Y496" s="4"/>
      <c r="Z496" s="4"/>
    </row>
    <row r="497" spans="11:26" ht="12.75" x14ac:dyDescent="0.2">
      <c r="K497" s="4"/>
      <c r="L497" s="79"/>
      <c r="M497" s="4"/>
      <c r="N497" s="17"/>
      <c r="O497" s="4"/>
      <c r="P497" s="4"/>
      <c r="W497" s="4"/>
      <c r="X497" s="4"/>
      <c r="Y497" s="4"/>
      <c r="Z497" s="4"/>
    </row>
    <row r="498" spans="11:26" ht="12.75" x14ac:dyDescent="0.2">
      <c r="K498" s="4"/>
      <c r="L498" s="79"/>
      <c r="M498" s="4"/>
      <c r="N498" s="17"/>
      <c r="O498" s="4"/>
      <c r="P498" s="4"/>
      <c r="W498" s="4"/>
      <c r="X498" s="4"/>
      <c r="Y498" s="4"/>
      <c r="Z498" s="4"/>
    </row>
    <row r="499" spans="11:26" ht="12.75" x14ac:dyDescent="0.2">
      <c r="K499" s="4"/>
      <c r="L499" s="79"/>
      <c r="M499" s="4"/>
      <c r="N499" s="17"/>
      <c r="O499" s="4"/>
      <c r="P499" s="4"/>
      <c r="W499" s="4"/>
      <c r="X499" s="4"/>
      <c r="Y499" s="4"/>
      <c r="Z499" s="4"/>
    </row>
    <row r="500" spans="11:26" ht="12.75" x14ac:dyDescent="0.2">
      <c r="K500" s="4"/>
      <c r="L500" s="79"/>
      <c r="M500" s="4"/>
      <c r="N500" s="17"/>
      <c r="O500" s="4"/>
      <c r="P500" s="4"/>
      <c r="W500" s="4"/>
      <c r="X500" s="4"/>
      <c r="Y500" s="4"/>
      <c r="Z500" s="4"/>
    </row>
    <row r="501" spans="11:26" ht="12.75" x14ac:dyDescent="0.2">
      <c r="K501" s="4"/>
      <c r="L501" s="79"/>
      <c r="M501" s="4"/>
      <c r="N501" s="17"/>
      <c r="O501" s="4"/>
      <c r="P501" s="4"/>
      <c r="W501" s="4"/>
      <c r="X501" s="4"/>
      <c r="Y501" s="4"/>
      <c r="Z501" s="4"/>
    </row>
    <row r="502" spans="11:26" ht="12.75" x14ac:dyDescent="0.2">
      <c r="K502" s="4"/>
      <c r="L502" s="79"/>
      <c r="M502" s="4"/>
      <c r="N502" s="17"/>
      <c r="O502" s="4"/>
      <c r="P502" s="4"/>
      <c r="W502" s="4"/>
      <c r="X502" s="4"/>
      <c r="Y502" s="4"/>
      <c r="Z502" s="4"/>
    </row>
    <row r="503" spans="11:26" ht="12.75" x14ac:dyDescent="0.2">
      <c r="K503" s="4"/>
      <c r="L503" s="79"/>
      <c r="M503" s="4"/>
      <c r="N503" s="17"/>
      <c r="O503" s="4"/>
      <c r="P503" s="4"/>
      <c r="W503" s="4"/>
      <c r="X503" s="4"/>
      <c r="Y503" s="4"/>
      <c r="Z503" s="4"/>
    </row>
    <row r="504" spans="11:26" ht="12.75" x14ac:dyDescent="0.2">
      <c r="K504" s="4"/>
      <c r="L504" s="79"/>
      <c r="M504" s="4"/>
      <c r="N504" s="17"/>
      <c r="O504" s="4"/>
      <c r="P504" s="4"/>
      <c r="W504" s="4"/>
      <c r="X504" s="4"/>
      <c r="Y504" s="4"/>
      <c r="Z504" s="4"/>
    </row>
    <row r="505" spans="11:26" ht="12.75" x14ac:dyDescent="0.2">
      <c r="K505" s="4"/>
      <c r="L505" s="79"/>
      <c r="M505" s="4"/>
      <c r="N505" s="17"/>
      <c r="O505" s="4"/>
      <c r="P505" s="4"/>
      <c r="W505" s="4"/>
      <c r="X505" s="4"/>
      <c r="Y505" s="4"/>
      <c r="Z505" s="4"/>
    </row>
    <row r="506" spans="11:26" ht="12.75" x14ac:dyDescent="0.2">
      <c r="K506" s="4"/>
      <c r="L506" s="79"/>
      <c r="M506" s="4"/>
      <c r="N506" s="17"/>
      <c r="O506" s="4"/>
      <c r="P506" s="4"/>
      <c r="W506" s="4"/>
      <c r="X506" s="4"/>
      <c r="Y506" s="4"/>
      <c r="Z506" s="4"/>
    </row>
    <row r="507" spans="11:26" ht="12.75" x14ac:dyDescent="0.2">
      <c r="K507" s="4"/>
      <c r="L507" s="79"/>
      <c r="M507" s="4"/>
      <c r="N507" s="17"/>
      <c r="O507" s="4"/>
      <c r="P507" s="4"/>
      <c r="W507" s="4"/>
      <c r="X507" s="4"/>
      <c r="Y507" s="4"/>
      <c r="Z507" s="4"/>
    </row>
    <row r="508" spans="11:26" ht="12.75" x14ac:dyDescent="0.2">
      <c r="K508" s="4"/>
      <c r="L508" s="79"/>
      <c r="M508" s="4"/>
      <c r="N508" s="17"/>
      <c r="O508" s="4"/>
      <c r="P508" s="4"/>
      <c r="W508" s="4"/>
      <c r="X508" s="4"/>
      <c r="Y508" s="4"/>
      <c r="Z508" s="4"/>
    </row>
    <row r="509" spans="11:26" ht="12.75" x14ac:dyDescent="0.2">
      <c r="K509" s="4"/>
      <c r="L509" s="79"/>
      <c r="M509" s="4"/>
      <c r="N509" s="17"/>
      <c r="O509" s="4"/>
      <c r="P509" s="4"/>
      <c r="W509" s="4"/>
      <c r="X509" s="4"/>
      <c r="Y509" s="4"/>
      <c r="Z509" s="4"/>
    </row>
    <row r="510" spans="11:26" ht="12.75" x14ac:dyDescent="0.2">
      <c r="K510" s="4"/>
      <c r="L510" s="79"/>
      <c r="M510" s="4"/>
      <c r="N510" s="17"/>
      <c r="O510" s="4"/>
      <c r="P510" s="4"/>
      <c r="W510" s="4"/>
      <c r="X510" s="4"/>
      <c r="Y510" s="4"/>
      <c r="Z510" s="4"/>
    </row>
    <row r="511" spans="11:26" ht="12.75" x14ac:dyDescent="0.2">
      <c r="K511" s="4"/>
      <c r="L511" s="79"/>
      <c r="M511" s="4"/>
      <c r="N511" s="17"/>
      <c r="O511" s="4"/>
      <c r="P511" s="4"/>
      <c r="W511" s="4"/>
      <c r="X511" s="4"/>
      <c r="Y511" s="4"/>
      <c r="Z511" s="4"/>
    </row>
    <row r="512" spans="11:26" ht="12.75" x14ac:dyDescent="0.2">
      <c r="K512" s="4"/>
      <c r="L512" s="79"/>
      <c r="M512" s="4"/>
      <c r="N512" s="17"/>
      <c r="O512" s="4"/>
      <c r="P512" s="4"/>
      <c r="W512" s="4"/>
      <c r="X512" s="4"/>
      <c r="Y512" s="4"/>
      <c r="Z512" s="4"/>
    </row>
    <row r="513" spans="11:26" ht="12.75" x14ac:dyDescent="0.2">
      <c r="K513" s="4"/>
      <c r="L513" s="79"/>
      <c r="M513" s="4"/>
      <c r="N513" s="17"/>
      <c r="O513" s="4"/>
      <c r="P513" s="4"/>
      <c r="W513" s="4"/>
      <c r="X513" s="4"/>
      <c r="Y513" s="4"/>
      <c r="Z513" s="4"/>
    </row>
    <row r="514" spans="11:26" ht="12.75" x14ac:dyDescent="0.2">
      <c r="K514" s="4"/>
      <c r="L514" s="79"/>
      <c r="M514" s="4"/>
      <c r="N514" s="17"/>
      <c r="O514" s="4"/>
      <c r="P514" s="4"/>
      <c r="W514" s="4"/>
      <c r="X514" s="4"/>
      <c r="Y514" s="4"/>
      <c r="Z514" s="4"/>
    </row>
    <row r="515" spans="11:26" ht="12.75" x14ac:dyDescent="0.2">
      <c r="K515" s="4"/>
      <c r="L515" s="79"/>
      <c r="M515" s="4"/>
      <c r="N515" s="17"/>
      <c r="O515" s="4"/>
      <c r="P515" s="4"/>
      <c r="W515" s="4"/>
      <c r="X515" s="4"/>
      <c r="Y515" s="4"/>
      <c r="Z515" s="4"/>
    </row>
    <row r="516" spans="11:26" ht="12.75" x14ac:dyDescent="0.2">
      <c r="K516" s="4"/>
      <c r="L516" s="79"/>
      <c r="M516" s="4"/>
      <c r="N516" s="17"/>
      <c r="O516" s="4"/>
      <c r="P516" s="4"/>
      <c r="W516" s="4"/>
      <c r="X516" s="4"/>
      <c r="Y516" s="4"/>
      <c r="Z516" s="4"/>
    </row>
    <row r="517" spans="11:26" ht="12.75" x14ac:dyDescent="0.2">
      <c r="K517" s="4"/>
      <c r="L517" s="79"/>
      <c r="M517" s="4"/>
      <c r="N517" s="17"/>
      <c r="O517" s="4"/>
      <c r="P517" s="4"/>
      <c r="W517" s="4"/>
      <c r="X517" s="4"/>
      <c r="Y517" s="4"/>
      <c r="Z517" s="4"/>
    </row>
    <row r="518" spans="11:26" ht="12.75" x14ac:dyDescent="0.2">
      <c r="K518" s="4"/>
      <c r="L518" s="79"/>
      <c r="M518" s="4"/>
      <c r="N518" s="17"/>
      <c r="O518" s="4"/>
      <c r="P518" s="4"/>
      <c r="W518" s="4"/>
      <c r="X518" s="4"/>
      <c r="Y518" s="4"/>
      <c r="Z518" s="4"/>
    </row>
    <row r="519" spans="11:26" ht="12.75" x14ac:dyDescent="0.2">
      <c r="K519" s="4"/>
      <c r="L519" s="79"/>
      <c r="M519" s="4"/>
      <c r="N519" s="17"/>
      <c r="O519" s="4"/>
      <c r="P519" s="4"/>
      <c r="W519" s="4"/>
      <c r="X519" s="4"/>
      <c r="Y519" s="4"/>
      <c r="Z519" s="4"/>
    </row>
    <row r="520" spans="11:26" ht="12.75" x14ac:dyDescent="0.2">
      <c r="K520" s="4"/>
      <c r="L520" s="79"/>
      <c r="M520" s="4"/>
      <c r="N520" s="17"/>
      <c r="O520" s="4"/>
      <c r="P520" s="4"/>
      <c r="W520" s="4"/>
      <c r="X520" s="4"/>
      <c r="Y520" s="4"/>
      <c r="Z520" s="4"/>
    </row>
    <row r="521" spans="11:26" ht="12.75" x14ac:dyDescent="0.2">
      <c r="K521" s="4"/>
      <c r="L521" s="79"/>
      <c r="M521" s="4"/>
      <c r="N521" s="17"/>
      <c r="O521" s="4"/>
      <c r="P521" s="4"/>
      <c r="W521" s="4"/>
      <c r="X521" s="4"/>
      <c r="Y521" s="4"/>
      <c r="Z521" s="4"/>
    </row>
    <row r="522" spans="11:26" ht="12.75" x14ac:dyDescent="0.2">
      <c r="K522" s="4"/>
      <c r="L522" s="79"/>
      <c r="M522" s="4"/>
      <c r="N522" s="17"/>
      <c r="O522" s="4"/>
      <c r="P522" s="4"/>
      <c r="W522" s="4"/>
      <c r="X522" s="4"/>
      <c r="Y522" s="4"/>
      <c r="Z522" s="4"/>
    </row>
    <row r="523" spans="11:26" ht="12.75" x14ac:dyDescent="0.2">
      <c r="K523" s="4"/>
      <c r="L523" s="79"/>
      <c r="M523" s="4"/>
      <c r="N523" s="17"/>
      <c r="O523" s="4"/>
      <c r="P523" s="4"/>
      <c r="W523" s="4"/>
      <c r="X523" s="4"/>
      <c r="Y523" s="4"/>
      <c r="Z523" s="4"/>
    </row>
    <row r="524" spans="11:26" ht="12.75" x14ac:dyDescent="0.2">
      <c r="K524" s="4"/>
      <c r="L524" s="79"/>
      <c r="M524" s="4"/>
      <c r="N524" s="17"/>
      <c r="O524" s="4"/>
      <c r="P524" s="4"/>
      <c r="W524" s="4"/>
      <c r="X524" s="4"/>
      <c r="Y524" s="4"/>
      <c r="Z524" s="4"/>
    </row>
    <row r="525" spans="11:26" ht="12.75" x14ac:dyDescent="0.2">
      <c r="K525" s="4"/>
      <c r="L525" s="79"/>
      <c r="M525" s="4"/>
      <c r="N525" s="17"/>
      <c r="O525" s="4"/>
      <c r="P525" s="4"/>
      <c r="W525" s="4"/>
      <c r="X525" s="4"/>
      <c r="Y525" s="4"/>
      <c r="Z525" s="4"/>
    </row>
    <row r="526" spans="11:26" ht="12.75" x14ac:dyDescent="0.2">
      <c r="K526" s="4"/>
      <c r="L526" s="79"/>
      <c r="M526" s="4"/>
      <c r="N526" s="17"/>
      <c r="O526" s="4"/>
      <c r="P526" s="4"/>
      <c r="W526" s="4"/>
      <c r="X526" s="4"/>
      <c r="Y526" s="4"/>
      <c r="Z526" s="4"/>
    </row>
    <row r="527" spans="11:26" ht="12.75" x14ac:dyDescent="0.2">
      <c r="K527" s="4"/>
      <c r="L527" s="79"/>
      <c r="M527" s="4"/>
      <c r="N527" s="17"/>
      <c r="O527" s="4"/>
      <c r="P527" s="4"/>
      <c r="W527" s="4"/>
      <c r="X527" s="4"/>
      <c r="Y527" s="4"/>
      <c r="Z527" s="4"/>
    </row>
    <row r="528" spans="11:26" ht="12.75" x14ac:dyDescent="0.2">
      <c r="K528" s="4"/>
      <c r="L528" s="79"/>
      <c r="M528" s="4"/>
      <c r="N528" s="17"/>
      <c r="O528" s="4"/>
      <c r="P528" s="4"/>
      <c r="W528" s="4"/>
      <c r="X528" s="4"/>
      <c r="Y528" s="4"/>
      <c r="Z528" s="4"/>
    </row>
    <row r="529" spans="11:26" ht="12.75" x14ac:dyDescent="0.2">
      <c r="K529" s="4"/>
      <c r="L529" s="79"/>
      <c r="M529" s="4"/>
      <c r="N529" s="17"/>
      <c r="O529" s="4"/>
      <c r="P529" s="4"/>
      <c r="W529" s="4"/>
      <c r="X529" s="4"/>
      <c r="Y529" s="4"/>
      <c r="Z529" s="4"/>
    </row>
    <row r="530" spans="11:26" ht="12.75" x14ac:dyDescent="0.2">
      <c r="K530" s="4"/>
      <c r="L530" s="79"/>
      <c r="M530" s="4"/>
      <c r="N530" s="17"/>
      <c r="O530" s="4"/>
      <c r="P530" s="4"/>
      <c r="W530" s="4"/>
      <c r="X530" s="4"/>
      <c r="Y530" s="4"/>
      <c r="Z530" s="4"/>
    </row>
    <row r="531" spans="11:26" ht="12.75" x14ac:dyDescent="0.2">
      <c r="K531" s="4"/>
      <c r="L531" s="79"/>
      <c r="M531" s="4"/>
      <c r="N531" s="17"/>
      <c r="O531" s="4"/>
      <c r="P531" s="4"/>
      <c r="W531" s="4"/>
      <c r="X531" s="4"/>
      <c r="Y531" s="4"/>
      <c r="Z531" s="4"/>
    </row>
    <row r="532" spans="11:26" ht="12.75" x14ac:dyDescent="0.2">
      <c r="K532" s="4"/>
      <c r="L532" s="79"/>
      <c r="M532" s="4"/>
      <c r="N532" s="17"/>
      <c r="O532" s="4"/>
      <c r="P532" s="4"/>
      <c r="W532" s="4"/>
      <c r="X532" s="4"/>
      <c r="Y532" s="4"/>
      <c r="Z532" s="4"/>
    </row>
    <row r="533" spans="11:26" ht="12.75" x14ac:dyDescent="0.2">
      <c r="K533" s="4"/>
      <c r="L533" s="79"/>
      <c r="M533" s="4"/>
      <c r="N533" s="17"/>
      <c r="O533" s="4"/>
      <c r="P533" s="4"/>
      <c r="W533" s="4"/>
      <c r="X533" s="4"/>
      <c r="Y533" s="4"/>
      <c r="Z533" s="4"/>
    </row>
    <row r="534" spans="11:26" ht="12.75" x14ac:dyDescent="0.2">
      <c r="K534" s="4"/>
      <c r="L534" s="79"/>
      <c r="M534" s="4"/>
      <c r="N534" s="17"/>
      <c r="O534" s="4"/>
      <c r="P534" s="4"/>
      <c r="W534" s="4"/>
      <c r="X534" s="4"/>
      <c r="Y534" s="4"/>
      <c r="Z534" s="4"/>
    </row>
    <row r="535" spans="11:26" ht="12.75" x14ac:dyDescent="0.2">
      <c r="K535" s="4"/>
      <c r="L535" s="79"/>
      <c r="M535" s="4"/>
      <c r="N535" s="17"/>
      <c r="O535" s="4"/>
      <c r="P535" s="4"/>
      <c r="W535" s="4"/>
      <c r="X535" s="4"/>
      <c r="Y535" s="4"/>
      <c r="Z535" s="4"/>
    </row>
    <row r="536" spans="11:26" ht="12.75" x14ac:dyDescent="0.2">
      <c r="K536" s="4"/>
      <c r="L536" s="79"/>
      <c r="M536" s="4"/>
      <c r="N536" s="17"/>
      <c r="O536" s="4"/>
      <c r="P536" s="4"/>
      <c r="W536" s="4"/>
      <c r="X536" s="4"/>
      <c r="Y536" s="4"/>
      <c r="Z536" s="4"/>
    </row>
    <row r="537" spans="11:26" ht="12.75" x14ac:dyDescent="0.2">
      <c r="K537" s="4"/>
      <c r="L537" s="79"/>
      <c r="M537" s="4"/>
      <c r="N537" s="17"/>
      <c r="O537" s="4"/>
      <c r="P537" s="4"/>
      <c r="W537" s="4"/>
      <c r="X537" s="4"/>
      <c r="Y537" s="4"/>
      <c r="Z537" s="4"/>
    </row>
    <row r="538" spans="11:26" ht="12.75" x14ac:dyDescent="0.2">
      <c r="K538" s="4"/>
      <c r="L538" s="79"/>
      <c r="M538" s="4"/>
      <c r="N538" s="17"/>
      <c r="O538" s="4"/>
      <c r="P538" s="4"/>
      <c r="W538" s="4"/>
      <c r="X538" s="4"/>
      <c r="Y538" s="4"/>
      <c r="Z538" s="4"/>
    </row>
    <row r="539" spans="11:26" ht="12.75" x14ac:dyDescent="0.2">
      <c r="K539" s="4"/>
      <c r="L539" s="79"/>
      <c r="M539" s="4"/>
      <c r="N539" s="17"/>
      <c r="O539" s="4"/>
      <c r="P539" s="4"/>
      <c r="W539" s="4"/>
      <c r="X539" s="4"/>
      <c r="Y539" s="4"/>
      <c r="Z539" s="4"/>
    </row>
    <row r="540" spans="11:26" ht="12.75" x14ac:dyDescent="0.2">
      <c r="K540" s="4"/>
      <c r="L540" s="79"/>
      <c r="M540" s="4"/>
      <c r="N540" s="17"/>
      <c r="O540" s="4"/>
      <c r="P540" s="4"/>
      <c r="W540" s="4"/>
      <c r="X540" s="4"/>
      <c r="Y540" s="4"/>
      <c r="Z540" s="4"/>
    </row>
    <row r="541" spans="11:26" ht="12.75" x14ac:dyDescent="0.2">
      <c r="K541" s="4"/>
      <c r="L541" s="79"/>
      <c r="M541" s="4"/>
      <c r="N541" s="17"/>
      <c r="O541" s="4"/>
      <c r="P541" s="4"/>
      <c r="W541" s="4"/>
      <c r="X541" s="4"/>
      <c r="Y541" s="4"/>
      <c r="Z541" s="4"/>
    </row>
    <row r="542" spans="11:26" ht="12.75" x14ac:dyDescent="0.2">
      <c r="K542" s="4"/>
      <c r="L542" s="79"/>
      <c r="M542" s="4"/>
      <c r="N542" s="17"/>
      <c r="O542" s="4"/>
      <c r="P542" s="4"/>
      <c r="W542" s="4"/>
      <c r="X542" s="4"/>
      <c r="Y542" s="4"/>
      <c r="Z542" s="4"/>
    </row>
    <row r="543" spans="11:26" ht="12.75" x14ac:dyDescent="0.2">
      <c r="K543" s="4"/>
      <c r="L543" s="79"/>
      <c r="M543" s="4"/>
      <c r="N543" s="17"/>
      <c r="O543" s="4"/>
      <c r="P543" s="4"/>
      <c r="W543" s="4"/>
      <c r="X543" s="4"/>
      <c r="Y543" s="4"/>
      <c r="Z543" s="4"/>
    </row>
    <row r="544" spans="11:26" ht="12.75" x14ac:dyDescent="0.2">
      <c r="K544" s="4"/>
      <c r="L544" s="79"/>
      <c r="M544" s="4"/>
      <c r="N544" s="17"/>
      <c r="O544" s="4"/>
      <c r="P544" s="4"/>
      <c r="W544" s="4"/>
      <c r="X544" s="4"/>
      <c r="Y544" s="4"/>
      <c r="Z544" s="4"/>
    </row>
    <row r="545" spans="11:26" ht="12.75" x14ac:dyDescent="0.2">
      <c r="K545" s="4"/>
      <c r="L545" s="79"/>
      <c r="M545" s="4"/>
      <c r="N545" s="17"/>
      <c r="O545" s="4"/>
      <c r="P545" s="4"/>
      <c r="W545" s="4"/>
      <c r="X545" s="4"/>
      <c r="Y545" s="4"/>
      <c r="Z545" s="4"/>
    </row>
    <row r="546" spans="11:26" ht="12.75" x14ac:dyDescent="0.2">
      <c r="K546" s="4"/>
      <c r="L546" s="79"/>
      <c r="M546" s="4"/>
      <c r="N546" s="17"/>
      <c r="O546" s="4"/>
      <c r="P546" s="4"/>
      <c r="W546" s="4"/>
      <c r="X546" s="4"/>
      <c r="Y546" s="4"/>
      <c r="Z546" s="4"/>
    </row>
    <row r="547" spans="11:26" ht="12.75" x14ac:dyDescent="0.2">
      <c r="K547" s="4"/>
      <c r="L547" s="79"/>
      <c r="M547" s="4"/>
      <c r="N547" s="17"/>
      <c r="O547" s="4"/>
      <c r="P547" s="4"/>
      <c r="W547" s="4"/>
      <c r="X547" s="4"/>
      <c r="Y547" s="4"/>
      <c r="Z547" s="4"/>
    </row>
    <row r="548" spans="11:26" ht="12.75" x14ac:dyDescent="0.2">
      <c r="K548" s="4"/>
      <c r="L548" s="79"/>
      <c r="M548" s="4"/>
      <c r="N548" s="17"/>
      <c r="O548" s="4"/>
      <c r="P548" s="4"/>
      <c r="W548" s="4"/>
      <c r="X548" s="4"/>
      <c r="Y548" s="4"/>
      <c r="Z548" s="4"/>
    </row>
    <row r="549" spans="11:26" ht="12.75" x14ac:dyDescent="0.2">
      <c r="K549" s="4"/>
      <c r="L549" s="79"/>
      <c r="M549" s="4"/>
      <c r="N549" s="17"/>
      <c r="O549" s="4"/>
      <c r="P549" s="4"/>
      <c r="W549" s="4"/>
      <c r="X549" s="4"/>
      <c r="Y549" s="4"/>
      <c r="Z549" s="4"/>
    </row>
    <row r="550" spans="11:26" ht="12.75" x14ac:dyDescent="0.2">
      <c r="K550" s="4"/>
      <c r="L550" s="79"/>
      <c r="M550" s="4"/>
      <c r="N550" s="17"/>
      <c r="O550" s="4"/>
      <c r="P550" s="4"/>
      <c r="W550" s="4"/>
      <c r="X550" s="4"/>
      <c r="Y550" s="4"/>
      <c r="Z550" s="4"/>
    </row>
    <row r="551" spans="11:26" ht="12.75" x14ac:dyDescent="0.2">
      <c r="K551" s="4"/>
      <c r="L551" s="79"/>
      <c r="M551" s="4"/>
      <c r="N551" s="17"/>
      <c r="O551" s="4"/>
      <c r="P551" s="4"/>
      <c r="W551" s="4"/>
      <c r="X551" s="4"/>
      <c r="Y551" s="4"/>
      <c r="Z551" s="4"/>
    </row>
    <row r="552" spans="11:26" ht="12.75" x14ac:dyDescent="0.2">
      <c r="K552" s="4"/>
      <c r="L552" s="79"/>
      <c r="M552" s="4"/>
      <c r="N552" s="17"/>
      <c r="O552" s="4"/>
      <c r="P552" s="4"/>
      <c r="W552" s="4"/>
      <c r="X552" s="4"/>
      <c r="Y552" s="4"/>
      <c r="Z552" s="4"/>
    </row>
    <row r="553" spans="11:26" ht="12.75" x14ac:dyDescent="0.2">
      <c r="K553" s="4"/>
      <c r="L553" s="79"/>
      <c r="M553" s="4"/>
      <c r="N553" s="17"/>
      <c r="O553" s="4"/>
      <c r="P553" s="4"/>
      <c r="W553" s="4"/>
      <c r="X553" s="4"/>
      <c r="Y553" s="4"/>
      <c r="Z553" s="4"/>
    </row>
    <row r="554" spans="11:26" ht="12.75" x14ac:dyDescent="0.2">
      <c r="K554" s="4"/>
      <c r="L554" s="79"/>
      <c r="M554" s="4"/>
      <c r="N554" s="17"/>
      <c r="O554" s="4"/>
      <c r="P554" s="4"/>
      <c r="W554" s="4"/>
      <c r="X554" s="4"/>
      <c r="Y554" s="4"/>
      <c r="Z554" s="4"/>
    </row>
    <row r="555" spans="11:26" ht="12.75" x14ac:dyDescent="0.2">
      <c r="K555" s="4"/>
      <c r="L555" s="79"/>
      <c r="M555" s="4"/>
      <c r="N555" s="17"/>
      <c r="O555" s="4"/>
      <c r="P555" s="4"/>
      <c r="W555" s="4"/>
      <c r="X555" s="4"/>
      <c r="Y555" s="4"/>
      <c r="Z555" s="4"/>
    </row>
    <row r="556" spans="11:26" ht="12.75" x14ac:dyDescent="0.2">
      <c r="K556" s="4"/>
      <c r="L556" s="79"/>
      <c r="M556" s="4"/>
      <c r="N556" s="17"/>
      <c r="O556" s="4"/>
      <c r="P556" s="4"/>
      <c r="W556" s="4"/>
      <c r="X556" s="4"/>
      <c r="Y556" s="4"/>
      <c r="Z556" s="4"/>
    </row>
    <row r="557" spans="11:26" ht="12.75" x14ac:dyDescent="0.2">
      <c r="K557" s="4"/>
      <c r="L557" s="79"/>
      <c r="M557" s="4"/>
      <c r="N557" s="17"/>
      <c r="O557" s="4"/>
      <c r="P557" s="4"/>
      <c r="W557" s="4"/>
      <c r="X557" s="4"/>
      <c r="Y557" s="4"/>
      <c r="Z557" s="4"/>
    </row>
    <row r="558" spans="11:26" ht="12.75" x14ac:dyDescent="0.2">
      <c r="K558" s="4"/>
      <c r="L558" s="79"/>
      <c r="M558" s="4"/>
      <c r="N558" s="17"/>
      <c r="O558" s="4"/>
      <c r="P558" s="4"/>
      <c r="W558" s="4"/>
      <c r="X558" s="4"/>
      <c r="Y558" s="4"/>
      <c r="Z558" s="4"/>
    </row>
    <row r="559" spans="11:26" ht="12.75" x14ac:dyDescent="0.2">
      <c r="K559" s="4"/>
      <c r="L559" s="79"/>
      <c r="M559" s="4"/>
      <c r="N559" s="17"/>
      <c r="O559" s="4"/>
      <c r="P559" s="4"/>
      <c r="W559" s="4"/>
      <c r="X559" s="4"/>
      <c r="Y559" s="4"/>
      <c r="Z559" s="4"/>
    </row>
    <row r="560" spans="11:26" ht="12.75" x14ac:dyDescent="0.2">
      <c r="K560" s="4"/>
      <c r="L560" s="79"/>
      <c r="M560" s="4"/>
      <c r="N560" s="17"/>
      <c r="O560" s="4"/>
      <c r="P560" s="4"/>
      <c r="W560" s="4"/>
      <c r="X560" s="4"/>
      <c r="Y560" s="4"/>
      <c r="Z560" s="4"/>
    </row>
    <row r="561" spans="11:26" ht="12.75" x14ac:dyDescent="0.2">
      <c r="K561" s="4"/>
      <c r="L561" s="79"/>
      <c r="M561" s="4"/>
      <c r="N561" s="17"/>
      <c r="O561" s="4"/>
      <c r="P561" s="4"/>
      <c r="W561" s="4"/>
      <c r="X561" s="4"/>
      <c r="Y561" s="4"/>
      <c r="Z561" s="4"/>
    </row>
    <row r="562" spans="11:26" ht="12.75" x14ac:dyDescent="0.2">
      <c r="K562" s="4"/>
      <c r="L562" s="79"/>
      <c r="M562" s="4"/>
      <c r="N562" s="17"/>
      <c r="O562" s="4"/>
      <c r="P562" s="4"/>
      <c r="W562" s="4"/>
      <c r="X562" s="4"/>
      <c r="Y562" s="4"/>
      <c r="Z562" s="4"/>
    </row>
    <row r="563" spans="11:26" ht="12.75" x14ac:dyDescent="0.2">
      <c r="K563" s="4"/>
      <c r="L563" s="79"/>
      <c r="M563" s="4"/>
      <c r="N563" s="17"/>
      <c r="O563" s="4"/>
      <c r="P563" s="4"/>
      <c r="W563" s="4"/>
      <c r="X563" s="4"/>
      <c r="Y563" s="4"/>
      <c r="Z563" s="4"/>
    </row>
    <row r="564" spans="11:26" ht="12.75" x14ac:dyDescent="0.2">
      <c r="K564" s="4"/>
      <c r="L564" s="79"/>
      <c r="M564" s="4"/>
      <c r="N564" s="17"/>
      <c r="O564" s="4"/>
      <c r="P564" s="4"/>
      <c r="W564" s="4"/>
      <c r="X564" s="4"/>
      <c r="Y564" s="4"/>
      <c r="Z564" s="4"/>
    </row>
    <row r="565" spans="11:26" ht="12.75" x14ac:dyDescent="0.2">
      <c r="K565" s="4"/>
      <c r="L565" s="79"/>
      <c r="M565" s="4"/>
      <c r="N565" s="17"/>
      <c r="O565" s="4"/>
      <c r="P565" s="4"/>
      <c r="W565" s="4"/>
      <c r="X565" s="4"/>
      <c r="Y565" s="4"/>
      <c r="Z565" s="4"/>
    </row>
    <row r="566" spans="11:26" ht="12.75" x14ac:dyDescent="0.2">
      <c r="K566" s="4"/>
      <c r="L566" s="79"/>
      <c r="M566" s="4"/>
      <c r="N566" s="17"/>
      <c r="O566" s="4"/>
      <c r="P566" s="4"/>
      <c r="W566" s="4"/>
      <c r="X566" s="4"/>
      <c r="Y566" s="4"/>
      <c r="Z566" s="4"/>
    </row>
    <row r="567" spans="11:26" ht="12.75" x14ac:dyDescent="0.2">
      <c r="K567" s="4"/>
      <c r="L567" s="79"/>
      <c r="M567" s="4"/>
      <c r="N567" s="17"/>
      <c r="O567" s="4"/>
      <c r="P567" s="4"/>
      <c r="W567" s="4"/>
      <c r="X567" s="4"/>
      <c r="Y567" s="4"/>
      <c r="Z567" s="4"/>
    </row>
    <row r="568" spans="11:26" ht="12.75" x14ac:dyDescent="0.2">
      <c r="K568" s="4"/>
      <c r="L568" s="79"/>
      <c r="M568" s="4"/>
      <c r="N568" s="17"/>
      <c r="O568" s="4"/>
      <c r="P568" s="4"/>
      <c r="W568" s="4"/>
      <c r="X568" s="4"/>
      <c r="Y568" s="4"/>
      <c r="Z568" s="4"/>
    </row>
    <row r="569" spans="11:26" ht="12.75" x14ac:dyDescent="0.2">
      <c r="K569" s="4"/>
      <c r="L569" s="79"/>
      <c r="M569" s="4"/>
      <c r="N569" s="17"/>
      <c r="O569" s="4"/>
      <c r="P569" s="4"/>
      <c r="W569" s="4"/>
      <c r="X569" s="4"/>
      <c r="Y569" s="4"/>
      <c r="Z569" s="4"/>
    </row>
    <row r="570" spans="11:26" ht="12.75" x14ac:dyDescent="0.2">
      <c r="K570" s="4"/>
      <c r="L570" s="79"/>
      <c r="M570" s="4"/>
      <c r="N570" s="17"/>
      <c r="O570" s="4"/>
      <c r="P570" s="4"/>
      <c r="W570" s="4"/>
      <c r="X570" s="4"/>
      <c r="Y570" s="4"/>
      <c r="Z570" s="4"/>
    </row>
    <row r="571" spans="11:26" ht="12.75" x14ac:dyDescent="0.2">
      <c r="K571" s="4"/>
      <c r="L571" s="79"/>
      <c r="M571" s="4"/>
      <c r="N571" s="17"/>
      <c r="O571" s="4"/>
      <c r="P571" s="4"/>
      <c r="W571" s="4"/>
      <c r="X571" s="4"/>
      <c r="Y571" s="4"/>
      <c r="Z571" s="4"/>
    </row>
    <row r="572" spans="11:26" ht="12.75" x14ac:dyDescent="0.2">
      <c r="K572" s="4"/>
      <c r="L572" s="79"/>
      <c r="M572" s="4"/>
      <c r="N572" s="17"/>
      <c r="O572" s="4"/>
      <c r="P572" s="4"/>
      <c r="W572" s="4"/>
      <c r="X572" s="4"/>
      <c r="Y572" s="4"/>
      <c r="Z572" s="4"/>
    </row>
    <row r="573" spans="11:26" ht="12.75" x14ac:dyDescent="0.2">
      <c r="K573" s="4"/>
      <c r="L573" s="79"/>
      <c r="M573" s="4"/>
      <c r="N573" s="17"/>
      <c r="O573" s="4"/>
      <c r="P573" s="4"/>
      <c r="W573" s="4"/>
      <c r="X573" s="4"/>
      <c r="Y573" s="4"/>
      <c r="Z573" s="4"/>
    </row>
    <row r="574" spans="11:26" ht="12.75" x14ac:dyDescent="0.2">
      <c r="K574" s="4"/>
      <c r="L574" s="79"/>
      <c r="M574" s="4"/>
      <c r="N574" s="17"/>
      <c r="O574" s="4"/>
      <c r="P574" s="4"/>
      <c r="W574" s="4"/>
      <c r="X574" s="4"/>
      <c r="Y574" s="4"/>
      <c r="Z574" s="4"/>
    </row>
    <row r="575" spans="11:26" ht="12.75" x14ac:dyDescent="0.2">
      <c r="K575" s="4"/>
      <c r="L575" s="79"/>
      <c r="M575" s="4"/>
      <c r="N575" s="17"/>
      <c r="O575" s="4"/>
      <c r="P575" s="4"/>
      <c r="W575" s="4"/>
      <c r="X575" s="4"/>
      <c r="Y575" s="4"/>
      <c r="Z575" s="4"/>
    </row>
    <row r="576" spans="11:26" ht="12.75" x14ac:dyDescent="0.2">
      <c r="K576" s="4"/>
      <c r="L576" s="79"/>
      <c r="M576" s="4"/>
      <c r="N576" s="17"/>
      <c r="O576" s="4"/>
      <c r="P576" s="4"/>
      <c r="W576" s="4"/>
      <c r="X576" s="4"/>
      <c r="Y576" s="4"/>
      <c r="Z576" s="4"/>
    </row>
    <row r="577" spans="11:26" ht="12.75" x14ac:dyDescent="0.2">
      <c r="K577" s="4"/>
      <c r="L577" s="79"/>
      <c r="M577" s="4"/>
      <c r="N577" s="17"/>
      <c r="O577" s="4"/>
      <c r="P577" s="4"/>
      <c r="W577" s="4"/>
      <c r="X577" s="4"/>
      <c r="Y577" s="4"/>
      <c r="Z577" s="4"/>
    </row>
    <row r="578" spans="11:26" ht="12.75" x14ac:dyDescent="0.2">
      <c r="K578" s="4"/>
      <c r="L578" s="79"/>
      <c r="M578" s="4"/>
      <c r="N578" s="17"/>
      <c r="O578" s="4"/>
      <c r="P578" s="4"/>
      <c r="W578" s="4"/>
      <c r="X578" s="4"/>
      <c r="Y578" s="4"/>
      <c r="Z578" s="4"/>
    </row>
    <row r="579" spans="11:26" ht="12.75" x14ac:dyDescent="0.2">
      <c r="K579" s="4"/>
      <c r="L579" s="79"/>
      <c r="M579" s="4"/>
      <c r="N579" s="17"/>
      <c r="O579" s="4"/>
      <c r="P579" s="4"/>
      <c r="W579" s="4"/>
      <c r="X579" s="4"/>
      <c r="Y579" s="4"/>
      <c r="Z579" s="4"/>
    </row>
    <row r="580" spans="11:26" ht="12.75" x14ac:dyDescent="0.2">
      <c r="K580" s="4"/>
      <c r="L580" s="79"/>
      <c r="M580" s="4"/>
      <c r="N580" s="17"/>
      <c r="O580" s="4"/>
      <c r="P580" s="4"/>
      <c r="W580" s="4"/>
      <c r="X580" s="4"/>
      <c r="Y580" s="4"/>
      <c r="Z580" s="4"/>
    </row>
    <row r="581" spans="11:26" ht="12.75" x14ac:dyDescent="0.2">
      <c r="K581" s="4"/>
      <c r="L581" s="79"/>
      <c r="M581" s="4"/>
      <c r="N581" s="17"/>
      <c r="O581" s="4"/>
      <c r="P581" s="4"/>
      <c r="W581" s="4"/>
      <c r="X581" s="4"/>
      <c r="Y581" s="4"/>
      <c r="Z581" s="4"/>
    </row>
    <row r="582" spans="11:26" ht="12.75" x14ac:dyDescent="0.2">
      <c r="K582" s="4"/>
      <c r="L582" s="79"/>
      <c r="M582" s="4"/>
      <c r="N582" s="17"/>
      <c r="O582" s="4"/>
      <c r="P582" s="4"/>
      <c r="W582" s="4"/>
      <c r="X582" s="4"/>
      <c r="Y582" s="4"/>
      <c r="Z582" s="4"/>
    </row>
    <row r="583" spans="11:26" ht="12.75" x14ac:dyDescent="0.2">
      <c r="K583" s="4"/>
      <c r="L583" s="79"/>
      <c r="M583" s="4"/>
      <c r="N583" s="17"/>
      <c r="O583" s="4"/>
      <c r="P583" s="4"/>
      <c r="W583" s="4"/>
      <c r="X583" s="4"/>
      <c r="Y583" s="4"/>
      <c r="Z583" s="4"/>
    </row>
    <row r="584" spans="11:26" ht="12.75" x14ac:dyDescent="0.2">
      <c r="K584" s="4"/>
      <c r="L584" s="79"/>
      <c r="M584" s="4"/>
      <c r="N584" s="17"/>
      <c r="O584" s="4"/>
      <c r="P584" s="4"/>
      <c r="W584" s="4"/>
      <c r="X584" s="4"/>
      <c r="Y584" s="4"/>
      <c r="Z584" s="4"/>
    </row>
    <row r="585" spans="11:26" ht="12.75" x14ac:dyDescent="0.2">
      <c r="K585" s="4"/>
      <c r="L585" s="79"/>
      <c r="M585" s="4"/>
      <c r="N585" s="17"/>
      <c r="O585" s="4"/>
      <c r="P585" s="4"/>
      <c r="W585" s="4"/>
      <c r="X585" s="4"/>
      <c r="Y585" s="4"/>
      <c r="Z585" s="4"/>
    </row>
    <row r="586" spans="11:26" ht="12.75" x14ac:dyDescent="0.2">
      <c r="K586" s="4"/>
      <c r="L586" s="79"/>
      <c r="M586" s="4"/>
      <c r="N586" s="17"/>
      <c r="O586" s="4"/>
      <c r="P586" s="4"/>
      <c r="W586" s="4"/>
      <c r="X586" s="4"/>
      <c r="Y586" s="4"/>
      <c r="Z586" s="4"/>
    </row>
    <row r="587" spans="11:26" ht="12.75" x14ac:dyDescent="0.2">
      <c r="K587" s="4"/>
      <c r="L587" s="79"/>
      <c r="M587" s="4"/>
      <c r="N587" s="17"/>
      <c r="O587" s="4"/>
      <c r="P587" s="4"/>
      <c r="W587" s="4"/>
      <c r="X587" s="4"/>
      <c r="Y587" s="4"/>
      <c r="Z587" s="4"/>
    </row>
    <row r="588" spans="11:26" ht="12.75" x14ac:dyDescent="0.2">
      <c r="K588" s="4"/>
      <c r="L588" s="79"/>
      <c r="M588" s="4"/>
      <c r="N588" s="17"/>
      <c r="O588" s="4"/>
      <c r="P588" s="4"/>
      <c r="W588" s="4"/>
      <c r="X588" s="4"/>
      <c r="Y588" s="4"/>
      <c r="Z588" s="4"/>
    </row>
    <row r="589" spans="11:26" ht="12.75" x14ac:dyDescent="0.2">
      <c r="K589" s="4"/>
      <c r="L589" s="79"/>
      <c r="M589" s="4"/>
      <c r="N589" s="17"/>
      <c r="O589" s="4"/>
      <c r="P589" s="4"/>
      <c r="W589" s="4"/>
      <c r="X589" s="4"/>
      <c r="Y589" s="4"/>
      <c r="Z589" s="4"/>
    </row>
    <row r="590" spans="11:26" ht="12.75" x14ac:dyDescent="0.2">
      <c r="K590" s="4"/>
      <c r="L590" s="79"/>
      <c r="M590" s="4"/>
      <c r="N590" s="17"/>
      <c r="O590" s="4"/>
      <c r="P590" s="4"/>
      <c r="W590" s="4"/>
      <c r="X590" s="4"/>
      <c r="Y590" s="4"/>
      <c r="Z590" s="4"/>
    </row>
    <row r="591" spans="11:26" ht="12.75" x14ac:dyDescent="0.2">
      <c r="K591" s="4"/>
      <c r="L591" s="79"/>
      <c r="M591" s="4"/>
      <c r="N591" s="17"/>
      <c r="O591" s="4"/>
      <c r="P591" s="4"/>
      <c r="W591" s="4"/>
      <c r="X591" s="4"/>
      <c r="Y591" s="4"/>
      <c r="Z591" s="4"/>
    </row>
    <row r="592" spans="11:26" ht="12.75" x14ac:dyDescent="0.2">
      <c r="K592" s="4"/>
      <c r="L592" s="79"/>
      <c r="M592" s="4"/>
      <c r="N592" s="17"/>
      <c r="O592" s="4"/>
      <c r="P592" s="4"/>
      <c r="W592" s="4"/>
      <c r="X592" s="4"/>
      <c r="Y592" s="4"/>
      <c r="Z592" s="4"/>
    </row>
    <row r="593" spans="11:26" ht="12.75" x14ac:dyDescent="0.2">
      <c r="K593" s="4"/>
      <c r="L593" s="79"/>
      <c r="M593" s="4"/>
      <c r="N593" s="17"/>
      <c r="O593" s="4"/>
      <c r="P593" s="4"/>
      <c r="W593" s="4"/>
      <c r="X593" s="4"/>
      <c r="Y593" s="4"/>
      <c r="Z593" s="4"/>
    </row>
    <row r="594" spans="11:26" ht="12.75" x14ac:dyDescent="0.2">
      <c r="K594" s="4"/>
      <c r="L594" s="79"/>
      <c r="M594" s="4"/>
      <c r="N594" s="17"/>
      <c r="O594" s="4"/>
      <c r="P594" s="4"/>
      <c r="W594" s="4"/>
      <c r="X594" s="4"/>
      <c r="Y594" s="4"/>
      <c r="Z594" s="4"/>
    </row>
    <row r="595" spans="11:26" ht="12.75" x14ac:dyDescent="0.2">
      <c r="K595" s="4"/>
      <c r="L595" s="79"/>
      <c r="M595" s="4"/>
      <c r="N595" s="17"/>
      <c r="O595" s="4"/>
      <c r="P595" s="4"/>
      <c r="W595" s="4"/>
      <c r="X595" s="4"/>
      <c r="Y595" s="4"/>
      <c r="Z595" s="4"/>
    </row>
    <row r="596" spans="11:26" ht="12.75" x14ac:dyDescent="0.2">
      <c r="K596" s="4"/>
      <c r="L596" s="79"/>
      <c r="M596" s="4"/>
      <c r="N596" s="17"/>
      <c r="O596" s="4"/>
      <c r="P596" s="4"/>
      <c r="W596" s="4"/>
      <c r="X596" s="4"/>
      <c r="Y596" s="4"/>
      <c r="Z596" s="4"/>
    </row>
    <row r="597" spans="11:26" ht="12.75" x14ac:dyDescent="0.2">
      <c r="K597" s="4"/>
      <c r="L597" s="79"/>
      <c r="M597" s="4"/>
      <c r="N597" s="17"/>
      <c r="O597" s="4"/>
      <c r="P597" s="4"/>
      <c r="W597" s="4"/>
      <c r="X597" s="4"/>
      <c r="Y597" s="4"/>
      <c r="Z597" s="4"/>
    </row>
    <row r="598" spans="11:26" ht="12.75" x14ac:dyDescent="0.2">
      <c r="K598" s="4"/>
      <c r="L598" s="79"/>
      <c r="M598" s="4"/>
      <c r="N598" s="17"/>
      <c r="O598" s="4"/>
      <c r="P598" s="4"/>
      <c r="W598" s="4"/>
      <c r="X598" s="4"/>
      <c r="Y598" s="4"/>
      <c r="Z598" s="4"/>
    </row>
    <row r="599" spans="11:26" ht="12.75" x14ac:dyDescent="0.2">
      <c r="K599" s="4"/>
      <c r="L599" s="79"/>
      <c r="M599" s="4"/>
      <c r="N599" s="17"/>
      <c r="O599" s="4"/>
      <c r="P599" s="4"/>
      <c r="W599" s="4"/>
      <c r="X599" s="4"/>
      <c r="Y599" s="4"/>
      <c r="Z599" s="4"/>
    </row>
    <row r="600" spans="11:26" ht="12.75" x14ac:dyDescent="0.2">
      <c r="K600" s="4"/>
      <c r="L600" s="79"/>
      <c r="M600" s="4"/>
      <c r="N600" s="17"/>
      <c r="O600" s="4"/>
      <c r="P600" s="4"/>
      <c r="W600" s="4"/>
      <c r="X600" s="4"/>
      <c r="Y600" s="4"/>
      <c r="Z600" s="4"/>
    </row>
    <row r="601" spans="11:26" ht="12.75" x14ac:dyDescent="0.2">
      <c r="K601" s="4"/>
      <c r="L601" s="79"/>
      <c r="M601" s="4"/>
      <c r="N601" s="17"/>
      <c r="O601" s="4"/>
      <c r="P601" s="4"/>
      <c r="W601" s="4"/>
      <c r="X601" s="4"/>
      <c r="Y601" s="4"/>
      <c r="Z601" s="4"/>
    </row>
    <row r="602" spans="11:26" ht="12.75" x14ac:dyDescent="0.2">
      <c r="K602" s="4"/>
      <c r="L602" s="79"/>
      <c r="M602" s="4"/>
      <c r="N602" s="17"/>
      <c r="O602" s="4"/>
      <c r="P602" s="4"/>
      <c r="W602" s="4"/>
      <c r="X602" s="4"/>
      <c r="Y602" s="4"/>
      <c r="Z602" s="4"/>
    </row>
    <row r="603" spans="11:26" ht="12.75" x14ac:dyDescent="0.2">
      <c r="K603" s="4"/>
      <c r="L603" s="79"/>
      <c r="M603" s="4"/>
      <c r="N603" s="17"/>
      <c r="O603" s="4"/>
      <c r="P603" s="4"/>
      <c r="W603" s="4"/>
      <c r="X603" s="4"/>
      <c r="Y603" s="4"/>
      <c r="Z603" s="4"/>
    </row>
    <row r="604" spans="11:26" ht="12.75" x14ac:dyDescent="0.2">
      <c r="K604" s="4"/>
      <c r="L604" s="79"/>
      <c r="M604" s="4"/>
      <c r="N604" s="17"/>
      <c r="O604" s="4"/>
      <c r="P604" s="4"/>
      <c r="W604" s="4"/>
      <c r="X604" s="4"/>
      <c r="Y604" s="4"/>
      <c r="Z604" s="4"/>
    </row>
    <row r="605" spans="11:26" ht="12.75" x14ac:dyDescent="0.2">
      <c r="K605" s="4"/>
      <c r="L605" s="79"/>
      <c r="M605" s="4"/>
      <c r="N605" s="17"/>
      <c r="O605" s="4"/>
      <c r="P605" s="4"/>
      <c r="W605" s="4"/>
      <c r="X605" s="4"/>
      <c r="Y605" s="4"/>
      <c r="Z605" s="4"/>
    </row>
    <row r="606" spans="11:26" ht="12.75" x14ac:dyDescent="0.2">
      <c r="K606" s="4"/>
      <c r="L606" s="79"/>
      <c r="M606" s="4"/>
      <c r="N606" s="17"/>
      <c r="O606" s="4"/>
      <c r="P606" s="4"/>
      <c r="W606" s="4"/>
      <c r="X606" s="4"/>
      <c r="Y606" s="4"/>
      <c r="Z606" s="4"/>
    </row>
    <row r="607" spans="11:26" ht="12.75" x14ac:dyDescent="0.2">
      <c r="K607" s="4"/>
      <c r="L607" s="79"/>
      <c r="M607" s="4"/>
      <c r="N607" s="17"/>
      <c r="O607" s="4"/>
      <c r="P607" s="4"/>
      <c r="W607" s="4"/>
      <c r="X607" s="4"/>
      <c r="Y607" s="4"/>
      <c r="Z607" s="4"/>
    </row>
    <row r="608" spans="11:26" ht="12.75" x14ac:dyDescent="0.2">
      <c r="K608" s="4"/>
      <c r="L608" s="79"/>
      <c r="M608" s="4"/>
      <c r="N608" s="17"/>
      <c r="O608" s="4"/>
      <c r="P608" s="4"/>
      <c r="W608" s="4"/>
      <c r="X608" s="4"/>
      <c r="Y608" s="4"/>
      <c r="Z608" s="4"/>
    </row>
    <row r="609" spans="11:26" ht="12.75" x14ac:dyDescent="0.2">
      <c r="K609" s="4"/>
      <c r="L609" s="79"/>
      <c r="M609" s="4"/>
      <c r="N609" s="17"/>
      <c r="O609" s="4"/>
      <c r="P609" s="4"/>
      <c r="W609" s="4"/>
      <c r="X609" s="4"/>
      <c r="Y609" s="4"/>
      <c r="Z609" s="4"/>
    </row>
    <row r="610" spans="11:26" ht="12.75" x14ac:dyDescent="0.2">
      <c r="K610" s="4"/>
      <c r="L610" s="79"/>
      <c r="M610" s="4"/>
      <c r="N610" s="17"/>
      <c r="O610" s="4"/>
      <c r="P610" s="4"/>
      <c r="W610" s="4"/>
      <c r="X610" s="4"/>
      <c r="Y610" s="4"/>
      <c r="Z610" s="4"/>
    </row>
    <row r="611" spans="11:26" ht="12.75" x14ac:dyDescent="0.2">
      <c r="K611" s="4"/>
      <c r="L611" s="79"/>
      <c r="M611" s="4"/>
      <c r="N611" s="17"/>
      <c r="O611" s="4"/>
      <c r="P611" s="4"/>
      <c r="W611" s="4"/>
      <c r="X611" s="4"/>
      <c r="Y611" s="4"/>
      <c r="Z611" s="4"/>
    </row>
    <row r="612" spans="11:26" ht="12.75" x14ac:dyDescent="0.2">
      <c r="K612" s="4"/>
      <c r="L612" s="79"/>
      <c r="M612" s="4"/>
      <c r="N612" s="17"/>
      <c r="O612" s="4"/>
      <c r="P612" s="4"/>
      <c r="W612" s="4"/>
      <c r="X612" s="4"/>
      <c r="Y612" s="4"/>
      <c r="Z612" s="4"/>
    </row>
    <row r="613" spans="11:26" ht="12.75" x14ac:dyDescent="0.2">
      <c r="K613" s="4"/>
      <c r="L613" s="79"/>
      <c r="M613" s="4"/>
      <c r="N613" s="17"/>
      <c r="O613" s="4"/>
      <c r="P613" s="4"/>
      <c r="W613" s="4"/>
      <c r="X613" s="4"/>
      <c r="Y613" s="4"/>
      <c r="Z613" s="4"/>
    </row>
    <row r="614" spans="11:26" ht="12.75" x14ac:dyDescent="0.2">
      <c r="K614" s="4"/>
      <c r="L614" s="79"/>
      <c r="M614" s="4"/>
      <c r="N614" s="17"/>
      <c r="O614" s="4"/>
      <c r="P614" s="4"/>
      <c r="W614" s="4"/>
      <c r="X614" s="4"/>
      <c r="Y614" s="4"/>
      <c r="Z614" s="4"/>
    </row>
    <row r="615" spans="11:26" ht="12.75" x14ac:dyDescent="0.2">
      <c r="K615" s="4"/>
      <c r="L615" s="79"/>
      <c r="M615" s="4"/>
      <c r="N615" s="17"/>
      <c r="O615" s="4"/>
      <c r="P615" s="4"/>
      <c r="W615" s="4"/>
      <c r="X615" s="4"/>
      <c r="Y615" s="4"/>
      <c r="Z615" s="4"/>
    </row>
    <row r="616" spans="11:26" ht="12.75" x14ac:dyDescent="0.2">
      <c r="K616" s="4"/>
      <c r="L616" s="79"/>
      <c r="M616" s="4"/>
      <c r="N616" s="17"/>
      <c r="O616" s="4"/>
      <c r="P616" s="4"/>
      <c r="W616" s="4"/>
      <c r="X616" s="4"/>
      <c r="Y616" s="4"/>
      <c r="Z616" s="4"/>
    </row>
    <row r="617" spans="11:26" ht="12.75" x14ac:dyDescent="0.2">
      <c r="K617" s="4"/>
      <c r="L617" s="79"/>
      <c r="M617" s="4"/>
      <c r="N617" s="17"/>
      <c r="O617" s="4"/>
      <c r="P617" s="4"/>
      <c r="W617" s="4"/>
      <c r="X617" s="4"/>
      <c r="Y617" s="4"/>
      <c r="Z617" s="4"/>
    </row>
    <row r="618" spans="11:26" ht="12.75" x14ac:dyDescent="0.2">
      <c r="K618" s="4"/>
      <c r="L618" s="79"/>
      <c r="M618" s="4"/>
      <c r="N618" s="17"/>
      <c r="O618" s="4"/>
      <c r="P618" s="4"/>
      <c r="W618" s="4"/>
      <c r="X618" s="4"/>
      <c r="Y618" s="4"/>
      <c r="Z618" s="4"/>
    </row>
    <row r="619" spans="11:26" ht="12.75" x14ac:dyDescent="0.2">
      <c r="K619" s="4"/>
      <c r="L619" s="79"/>
      <c r="M619" s="4"/>
      <c r="N619" s="17"/>
      <c r="O619" s="4"/>
      <c r="P619" s="4"/>
      <c r="W619" s="4"/>
      <c r="X619" s="4"/>
      <c r="Y619" s="4"/>
      <c r="Z619" s="4"/>
    </row>
    <row r="620" spans="11:26" ht="12.75" x14ac:dyDescent="0.2">
      <c r="K620" s="4"/>
      <c r="L620" s="79"/>
      <c r="M620" s="4"/>
      <c r="N620" s="17"/>
      <c r="O620" s="4"/>
      <c r="P620" s="4"/>
      <c r="W620" s="4"/>
      <c r="X620" s="4"/>
      <c r="Y620" s="4"/>
      <c r="Z620" s="4"/>
    </row>
    <row r="621" spans="11:26" ht="12.75" x14ac:dyDescent="0.2">
      <c r="K621" s="4"/>
      <c r="L621" s="79"/>
      <c r="M621" s="4"/>
      <c r="N621" s="17"/>
      <c r="O621" s="4"/>
      <c r="P621" s="4"/>
      <c r="W621" s="4"/>
      <c r="X621" s="4"/>
      <c r="Y621" s="4"/>
      <c r="Z621" s="4"/>
    </row>
    <row r="622" spans="11:26" ht="12.75" x14ac:dyDescent="0.2">
      <c r="K622" s="4"/>
      <c r="L622" s="79"/>
      <c r="M622" s="4"/>
      <c r="N622" s="17"/>
      <c r="O622" s="4"/>
      <c r="P622" s="4"/>
      <c r="W622" s="4"/>
      <c r="X622" s="4"/>
      <c r="Y622" s="4"/>
      <c r="Z622" s="4"/>
    </row>
    <row r="623" spans="11:26" ht="12.75" x14ac:dyDescent="0.2">
      <c r="K623" s="4"/>
      <c r="L623" s="79"/>
      <c r="M623" s="4"/>
      <c r="N623" s="17"/>
      <c r="O623" s="4"/>
      <c r="P623" s="4"/>
      <c r="W623" s="4"/>
      <c r="X623" s="4"/>
      <c r="Y623" s="4"/>
      <c r="Z623" s="4"/>
    </row>
    <row r="624" spans="11:26" ht="12.75" x14ac:dyDescent="0.2">
      <c r="K624" s="4"/>
      <c r="L624" s="79"/>
      <c r="M624" s="4"/>
      <c r="N624" s="17"/>
      <c r="O624" s="4"/>
      <c r="P624" s="4"/>
      <c r="W624" s="4"/>
      <c r="X624" s="4"/>
      <c r="Y624" s="4"/>
      <c r="Z624" s="4"/>
    </row>
    <row r="625" spans="11:26" ht="12.75" x14ac:dyDescent="0.2">
      <c r="K625" s="4"/>
      <c r="L625" s="79"/>
      <c r="M625" s="4"/>
      <c r="N625" s="17"/>
      <c r="O625" s="4"/>
      <c r="P625" s="4"/>
      <c r="W625" s="4"/>
      <c r="X625" s="4"/>
      <c r="Y625" s="4"/>
      <c r="Z625" s="4"/>
    </row>
    <row r="626" spans="11:26" ht="12.75" x14ac:dyDescent="0.2">
      <c r="K626" s="4"/>
      <c r="L626" s="79"/>
      <c r="M626" s="4"/>
      <c r="N626" s="17"/>
      <c r="O626" s="4"/>
      <c r="P626" s="4"/>
      <c r="W626" s="4"/>
      <c r="X626" s="4"/>
      <c r="Y626" s="4"/>
      <c r="Z626" s="4"/>
    </row>
    <row r="627" spans="11:26" ht="12.75" x14ac:dyDescent="0.2">
      <c r="K627" s="4"/>
      <c r="L627" s="79"/>
      <c r="M627" s="4"/>
      <c r="N627" s="17"/>
      <c r="O627" s="4"/>
      <c r="P627" s="4"/>
      <c r="W627" s="4"/>
      <c r="X627" s="4"/>
      <c r="Y627" s="4"/>
      <c r="Z627" s="4"/>
    </row>
    <row r="628" spans="11:26" ht="12.75" x14ac:dyDescent="0.2">
      <c r="K628" s="4"/>
      <c r="L628" s="79"/>
      <c r="M628" s="4"/>
      <c r="N628" s="17"/>
      <c r="O628" s="4"/>
      <c r="P628" s="4"/>
      <c r="W628" s="4"/>
      <c r="X628" s="4"/>
      <c r="Y628" s="4"/>
      <c r="Z628" s="4"/>
    </row>
    <row r="629" spans="11:26" ht="12.75" x14ac:dyDescent="0.2">
      <c r="K629" s="4"/>
      <c r="L629" s="79"/>
      <c r="M629" s="4"/>
      <c r="N629" s="17"/>
      <c r="O629" s="4"/>
      <c r="P629" s="4"/>
      <c r="W629" s="4"/>
      <c r="X629" s="4"/>
      <c r="Y629" s="4"/>
      <c r="Z629" s="4"/>
    </row>
    <row r="630" spans="11:26" ht="12.75" x14ac:dyDescent="0.2">
      <c r="K630" s="4"/>
      <c r="L630" s="79"/>
      <c r="M630" s="4"/>
      <c r="N630" s="17"/>
      <c r="O630" s="4"/>
      <c r="P630" s="4"/>
      <c r="W630" s="4"/>
      <c r="X630" s="4"/>
      <c r="Y630" s="4"/>
      <c r="Z630" s="4"/>
    </row>
    <row r="631" spans="11:26" ht="12.75" x14ac:dyDescent="0.2">
      <c r="K631" s="4"/>
      <c r="L631" s="79"/>
      <c r="M631" s="4"/>
      <c r="N631" s="17"/>
      <c r="O631" s="4"/>
      <c r="P631" s="4"/>
      <c r="W631" s="4"/>
      <c r="X631" s="4"/>
      <c r="Y631" s="4"/>
      <c r="Z631" s="4"/>
    </row>
    <row r="632" spans="11:26" ht="12.75" x14ac:dyDescent="0.2">
      <c r="K632" s="4"/>
      <c r="L632" s="79"/>
      <c r="M632" s="4"/>
      <c r="N632" s="17"/>
      <c r="O632" s="4"/>
      <c r="P632" s="4"/>
      <c r="W632" s="4"/>
      <c r="X632" s="4"/>
      <c r="Y632" s="4"/>
      <c r="Z632" s="4"/>
    </row>
    <row r="633" spans="11:26" ht="12.75" x14ac:dyDescent="0.2">
      <c r="K633" s="4"/>
      <c r="L633" s="79"/>
      <c r="M633" s="4"/>
      <c r="N633" s="17"/>
      <c r="O633" s="4"/>
      <c r="P633" s="4"/>
      <c r="W633" s="4"/>
      <c r="X633" s="4"/>
      <c r="Y633" s="4"/>
      <c r="Z633" s="4"/>
    </row>
    <row r="634" spans="11:26" ht="12.75" x14ac:dyDescent="0.2">
      <c r="K634" s="4"/>
      <c r="L634" s="79"/>
      <c r="M634" s="4"/>
      <c r="N634" s="17"/>
      <c r="O634" s="4"/>
      <c r="P634" s="4"/>
      <c r="W634" s="4"/>
      <c r="X634" s="4"/>
      <c r="Y634" s="4"/>
      <c r="Z634" s="4"/>
    </row>
    <row r="635" spans="11:26" ht="12.75" x14ac:dyDescent="0.2">
      <c r="K635" s="4"/>
      <c r="L635" s="79"/>
      <c r="M635" s="4"/>
      <c r="N635" s="17"/>
      <c r="O635" s="4"/>
      <c r="P635" s="4"/>
      <c r="W635" s="4"/>
      <c r="X635" s="4"/>
      <c r="Y635" s="4"/>
      <c r="Z635" s="4"/>
    </row>
    <row r="636" spans="11:26" ht="12.75" x14ac:dyDescent="0.2">
      <c r="K636" s="4"/>
      <c r="L636" s="79"/>
      <c r="M636" s="4"/>
      <c r="N636" s="17"/>
      <c r="O636" s="4"/>
      <c r="P636" s="4"/>
      <c r="W636" s="4"/>
      <c r="X636" s="4"/>
      <c r="Y636" s="4"/>
      <c r="Z636" s="4"/>
    </row>
    <row r="637" spans="11:26" ht="12.75" x14ac:dyDescent="0.2">
      <c r="K637" s="4"/>
      <c r="L637" s="79"/>
      <c r="M637" s="4"/>
      <c r="N637" s="17"/>
      <c r="O637" s="4"/>
      <c r="P637" s="4"/>
      <c r="W637" s="4"/>
      <c r="X637" s="4"/>
      <c r="Y637" s="4"/>
      <c r="Z637" s="4"/>
    </row>
    <row r="638" spans="11:26" ht="12.75" x14ac:dyDescent="0.2">
      <c r="K638" s="4"/>
      <c r="L638" s="79"/>
      <c r="M638" s="4"/>
      <c r="N638" s="17"/>
      <c r="O638" s="4"/>
      <c r="P638" s="4"/>
      <c r="W638" s="4"/>
      <c r="X638" s="4"/>
      <c r="Y638" s="4"/>
      <c r="Z638" s="4"/>
    </row>
    <row r="639" spans="11:26" ht="12.75" x14ac:dyDescent="0.2">
      <c r="K639" s="4"/>
      <c r="L639" s="79"/>
      <c r="M639" s="4"/>
      <c r="N639" s="17"/>
      <c r="O639" s="4"/>
      <c r="P639" s="4"/>
      <c r="W639" s="4"/>
      <c r="X639" s="4"/>
      <c r="Y639" s="4"/>
      <c r="Z639" s="4"/>
    </row>
    <row r="640" spans="11:26" ht="12.75" x14ac:dyDescent="0.2">
      <c r="K640" s="4"/>
      <c r="L640" s="79"/>
      <c r="M640" s="4"/>
      <c r="N640" s="17"/>
      <c r="O640" s="4"/>
      <c r="P640" s="4"/>
      <c r="W640" s="4"/>
      <c r="X640" s="4"/>
      <c r="Y640" s="4"/>
      <c r="Z640" s="4"/>
    </row>
    <row r="641" spans="11:26" ht="12.75" x14ac:dyDescent="0.2">
      <c r="K641" s="4"/>
      <c r="L641" s="79"/>
      <c r="M641" s="4"/>
      <c r="N641" s="17"/>
      <c r="O641" s="4"/>
      <c r="P641" s="4"/>
      <c r="W641" s="4"/>
      <c r="X641" s="4"/>
      <c r="Y641" s="4"/>
      <c r="Z641" s="4"/>
    </row>
    <row r="642" spans="11:26" ht="12.75" x14ac:dyDescent="0.2">
      <c r="K642" s="4"/>
      <c r="L642" s="79"/>
      <c r="M642" s="4"/>
      <c r="N642" s="17"/>
      <c r="O642" s="4"/>
      <c r="P642" s="4"/>
      <c r="W642" s="4"/>
      <c r="X642" s="4"/>
      <c r="Y642" s="4"/>
      <c r="Z642" s="4"/>
    </row>
    <row r="643" spans="11:26" ht="12.75" x14ac:dyDescent="0.2">
      <c r="K643" s="4"/>
      <c r="L643" s="79"/>
      <c r="M643" s="4"/>
      <c r="N643" s="17"/>
      <c r="O643" s="4"/>
      <c r="P643" s="4"/>
      <c r="W643" s="4"/>
      <c r="X643" s="4"/>
      <c r="Y643" s="4"/>
      <c r="Z643" s="4"/>
    </row>
    <row r="644" spans="11:26" ht="12.75" x14ac:dyDescent="0.2">
      <c r="K644" s="4"/>
      <c r="L644" s="79"/>
      <c r="M644" s="4"/>
      <c r="N644" s="17"/>
      <c r="O644" s="4"/>
      <c r="P644" s="4"/>
      <c r="W644" s="4"/>
      <c r="X644" s="4"/>
      <c r="Y644" s="4"/>
      <c r="Z644" s="4"/>
    </row>
    <row r="645" spans="11:26" ht="12.75" x14ac:dyDescent="0.2">
      <c r="K645" s="4"/>
      <c r="L645" s="79"/>
      <c r="M645" s="4"/>
      <c r="N645" s="17"/>
      <c r="O645" s="4"/>
      <c r="P645" s="4"/>
      <c r="W645" s="4"/>
      <c r="X645" s="4"/>
      <c r="Y645" s="4"/>
      <c r="Z645" s="4"/>
    </row>
    <row r="646" spans="11:26" ht="12.75" x14ac:dyDescent="0.2">
      <c r="K646" s="4"/>
      <c r="L646" s="79"/>
      <c r="M646" s="4"/>
      <c r="N646" s="17"/>
      <c r="O646" s="4"/>
      <c r="P646" s="4"/>
      <c r="W646" s="4"/>
      <c r="X646" s="4"/>
      <c r="Y646" s="4"/>
      <c r="Z646" s="4"/>
    </row>
    <row r="647" spans="11:26" ht="12.75" x14ac:dyDescent="0.2">
      <c r="K647" s="4"/>
      <c r="L647" s="79"/>
      <c r="M647" s="4"/>
      <c r="N647" s="17"/>
      <c r="O647" s="4"/>
      <c r="P647" s="4"/>
      <c r="W647" s="4"/>
      <c r="X647" s="4"/>
      <c r="Y647" s="4"/>
      <c r="Z647" s="4"/>
    </row>
    <row r="648" spans="11:26" ht="12.75" x14ac:dyDescent="0.2">
      <c r="K648" s="4"/>
      <c r="L648" s="79"/>
      <c r="M648" s="4"/>
      <c r="N648" s="17"/>
      <c r="O648" s="4"/>
      <c r="P648" s="4"/>
      <c r="W648" s="4"/>
      <c r="X648" s="4"/>
      <c r="Y648" s="4"/>
      <c r="Z648" s="4"/>
    </row>
    <row r="649" spans="11:26" ht="12.75" x14ac:dyDescent="0.2">
      <c r="K649" s="4"/>
      <c r="L649" s="79"/>
      <c r="M649" s="4"/>
      <c r="N649" s="17"/>
      <c r="O649" s="4"/>
      <c r="P649" s="4"/>
      <c r="W649" s="4"/>
      <c r="X649" s="4"/>
      <c r="Y649" s="4"/>
      <c r="Z649" s="4"/>
    </row>
    <row r="650" spans="11:26" ht="12.75" x14ac:dyDescent="0.2">
      <c r="K650" s="4"/>
      <c r="L650" s="79"/>
      <c r="M650" s="4"/>
      <c r="N650" s="17"/>
      <c r="O650" s="4"/>
      <c r="P650" s="4"/>
      <c r="W650" s="4"/>
      <c r="X650" s="4"/>
      <c r="Y650" s="4"/>
      <c r="Z650" s="4"/>
    </row>
    <row r="651" spans="11:26" ht="12.75" x14ac:dyDescent="0.2">
      <c r="K651" s="4"/>
      <c r="L651" s="79"/>
      <c r="M651" s="4"/>
      <c r="N651" s="17"/>
      <c r="O651" s="4"/>
      <c r="P651" s="4"/>
      <c r="W651" s="4"/>
      <c r="X651" s="4"/>
      <c r="Y651" s="4"/>
      <c r="Z651" s="4"/>
    </row>
    <row r="652" spans="11:26" ht="12.75" x14ac:dyDescent="0.2">
      <c r="K652" s="4"/>
      <c r="L652" s="79"/>
      <c r="M652" s="4"/>
      <c r="N652" s="17"/>
      <c r="O652" s="4"/>
      <c r="P652" s="4"/>
      <c r="W652" s="4"/>
      <c r="X652" s="4"/>
      <c r="Y652" s="4"/>
      <c r="Z652" s="4"/>
    </row>
    <row r="653" spans="11:26" ht="12.75" x14ac:dyDescent="0.2">
      <c r="K653" s="4"/>
      <c r="L653" s="79"/>
      <c r="M653" s="4"/>
      <c r="N653" s="17"/>
      <c r="O653" s="4"/>
      <c r="P653" s="4"/>
      <c r="W653" s="4"/>
      <c r="X653" s="4"/>
      <c r="Y653" s="4"/>
      <c r="Z653" s="4"/>
    </row>
    <row r="654" spans="11:26" ht="12.75" x14ac:dyDescent="0.2">
      <c r="K654" s="4"/>
      <c r="L654" s="79"/>
      <c r="M654" s="4"/>
      <c r="N654" s="17"/>
      <c r="O654" s="4"/>
      <c r="P654" s="4"/>
      <c r="W654" s="4"/>
      <c r="X654" s="4"/>
      <c r="Y654" s="4"/>
      <c r="Z654" s="4"/>
    </row>
    <row r="655" spans="11:26" ht="12.75" x14ac:dyDescent="0.2">
      <c r="K655" s="4"/>
      <c r="L655" s="79"/>
      <c r="M655" s="4"/>
      <c r="N655" s="17"/>
      <c r="O655" s="4"/>
      <c r="P655" s="4"/>
      <c r="W655" s="4"/>
      <c r="X655" s="4"/>
      <c r="Y655" s="4"/>
      <c r="Z655" s="4"/>
    </row>
    <row r="656" spans="11:26" ht="12.75" x14ac:dyDescent="0.2">
      <c r="K656" s="4"/>
      <c r="L656" s="79"/>
      <c r="M656" s="4"/>
      <c r="N656" s="17"/>
      <c r="O656" s="4"/>
      <c r="P656" s="4"/>
      <c r="W656" s="4"/>
      <c r="X656" s="4"/>
      <c r="Y656" s="4"/>
      <c r="Z656" s="4"/>
    </row>
    <row r="657" spans="11:26" ht="12.75" x14ac:dyDescent="0.2">
      <c r="K657" s="4"/>
      <c r="L657" s="79"/>
      <c r="M657" s="4"/>
      <c r="N657" s="17"/>
      <c r="O657" s="4"/>
      <c r="P657" s="4"/>
      <c r="W657" s="4"/>
      <c r="X657" s="4"/>
      <c r="Y657" s="4"/>
      <c r="Z657" s="4"/>
    </row>
    <row r="658" spans="11:26" ht="12.75" x14ac:dyDescent="0.2">
      <c r="K658" s="4"/>
      <c r="L658" s="79"/>
      <c r="M658" s="4"/>
      <c r="N658" s="17"/>
      <c r="O658" s="4"/>
      <c r="P658" s="4"/>
      <c r="W658" s="4"/>
      <c r="X658" s="4"/>
      <c r="Y658" s="4"/>
      <c r="Z658" s="4"/>
    </row>
    <row r="659" spans="11:26" ht="12.75" x14ac:dyDescent="0.2">
      <c r="K659" s="4"/>
      <c r="L659" s="79"/>
      <c r="M659" s="4"/>
      <c r="N659" s="17"/>
      <c r="O659" s="4"/>
      <c r="P659" s="4"/>
      <c r="W659" s="4"/>
      <c r="X659" s="4"/>
      <c r="Y659" s="4"/>
      <c r="Z659" s="4"/>
    </row>
    <row r="660" spans="11:26" ht="12.75" x14ac:dyDescent="0.2">
      <c r="K660" s="4"/>
      <c r="L660" s="79"/>
      <c r="M660" s="4"/>
      <c r="N660" s="17"/>
      <c r="O660" s="4"/>
      <c r="P660" s="4"/>
      <c r="W660" s="4"/>
      <c r="X660" s="4"/>
      <c r="Y660" s="4"/>
      <c r="Z660" s="4"/>
    </row>
    <row r="661" spans="11:26" ht="12.75" x14ac:dyDescent="0.2">
      <c r="K661" s="4"/>
      <c r="L661" s="79"/>
      <c r="M661" s="4"/>
      <c r="N661" s="17"/>
      <c r="O661" s="4"/>
      <c r="P661" s="4"/>
      <c r="W661" s="4"/>
      <c r="X661" s="4"/>
      <c r="Y661" s="4"/>
      <c r="Z661" s="4"/>
    </row>
    <row r="662" spans="11:26" ht="12.75" x14ac:dyDescent="0.2">
      <c r="K662" s="4"/>
      <c r="L662" s="79"/>
      <c r="M662" s="4"/>
      <c r="N662" s="17"/>
      <c r="O662" s="4"/>
      <c r="P662" s="4"/>
      <c r="W662" s="4"/>
      <c r="X662" s="4"/>
      <c r="Y662" s="4"/>
      <c r="Z662" s="4"/>
    </row>
    <row r="663" spans="11:26" ht="12.75" x14ac:dyDescent="0.2">
      <c r="K663" s="4"/>
      <c r="L663" s="79"/>
      <c r="M663" s="4"/>
      <c r="N663" s="17"/>
      <c r="O663" s="4"/>
      <c r="P663" s="4"/>
      <c r="W663" s="4"/>
      <c r="X663" s="4"/>
      <c r="Y663" s="4"/>
      <c r="Z663" s="4"/>
    </row>
    <row r="664" spans="11:26" ht="12.75" x14ac:dyDescent="0.2">
      <c r="K664" s="4"/>
      <c r="L664" s="79"/>
      <c r="M664" s="4"/>
      <c r="N664" s="17"/>
      <c r="O664" s="4"/>
      <c r="P664" s="4"/>
      <c r="W664" s="4"/>
      <c r="X664" s="4"/>
      <c r="Y664" s="4"/>
      <c r="Z664" s="4"/>
    </row>
    <row r="665" spans="11:26" ht="12.75" x14ac:dyDescent="0.2">
      <c r="K665" s="4"/>
      <c r="L665" s="79"/>
      <c r="M665" s="4"/>
      <c r="N665" s="17"/>
      <c r="O665" s="4"/>
      <c r="P665" s="4"/>
      <c r="W665" s="4"/>
      <c r="X665" s="4"/>
      <c r="Y665" s="4"/>
      <c r="Z665" s="4"/>
    </row>
    <row r="666" spans="11:26" ht="12.75" x14ac:dyDescent="0.2">
      <c r="K666" s="4"/>
      <c r="L666" s="79"/>
      <c r="M666" s="4"/>
      <c r="N666" s="17"/>
      <c r="O666" s="4"/>
      <c r="P666" s="4"/>
      <c r="W666" s="4"/>
      <c r="X666" s="4"/>
      <c r="Y666" s="4"/>
      <c r="Z666" s="4"/>
    </row>
    <row r="667" spans="11:26" ht="12.75" x14ac:dyDescent="0.2">
      <c r="K667" s="4"/>
      <c r="L667" s="79"/>
      <c r="M667" s="4"/>
      <c r="N667" s="17"/>
      <c r="O667" s="4"/>
      <c r="P667" s="4"/>
      <c r="W667" s="4"/>
      <c r="X667" s="4"/>
      <c r="Y667" s="4"/>
      <c r="Z667" s="4"/>
    </row>
    <row r="668" spans="11:26" ht="12.75" x14ac:dyDescent="0.2">
      <c r="K668" s="4"/>
      <c r="L668" s="79"/>
      <c r="M668" s="4"/>
      <c r="N668" s="17"/>
      <c r="O668" s="4"/>
      <c r="P668" s="4"/>
      <c r="W668" s="4"/>
      <c r="X668" s="4"/>
      <c r="Y668" s="4"/>
      <c r="Z668" s="4"/>
    </row>
    <row r="669" spans="11:26" ht="12.75" x14ac:dyDescent="0.2">
      <c r="K669" s="4"/>
      <c r="L669" s="79"/>
      <c r="M669" s="4"/>
      <c r="N669" s="17"/>
      <c r="O669" s="4"/>
      <c r="P669" s="4"/>
      <c r="W669" s="4"/>
      <c r="X669" s="4"/>
      <c r="Y669" s="4"/>
      <c r="Z669" s="4"/>
    </row>
    <row r="670" spans="11:26" ht="12.75" x14ac:dyDescent="0.2">
      <c r="K670" s="4"/>
      <c r="L670" s="79"/>
      <c r="M670" s="4"/>
      <c r="N670" s="17"/>
      <c r="O670" s="4"/>
      <c r="P670" s="4"/>
      <c r="W670" s="4"/>
      <c r="X670" s="4"/>
      <c r="Y670" s="4"/>
      <c r="Z670" s="4"/>
    </row>
    <row r="671" spans="11:26" ht="12.75" x14ac:dyDescent="0.2">
      <c r="K671" s="4"/>
      <c r="L671" s="79"/>
      <c r="M671" s="4"/>
      <c r="N671" s="17"/>
      <c r="O671" s="4"/>
      <c r="P671" s="4"/>
      <c r="W671" s="4"/>
      <c r="X671" s="4"/>
      <c r="Y671" s="4"/>
      <c r="Z671" s="4"/>
    </row>
    <row r="672" spans="11:26" ht="12.75" x14ac:dyDescent="0.2">
      <c r="K672" s="4"/>
      <c r="L672" s="79"/>
      <c r="M672" s="4"/>
      <c r="N672" s="17"/>
      <c r="O672" s="4"/>
      <c r="P672" s="4"/>
      <c r="W672" s="4"/>
      <c r="X672" s="4"/>
      <c r="Y672" s="4"/>
      <c r="Z672" s="4"/>
    </row>
    <row r="673" spans="11:26" ht="12.75" x14ac:dyDescent="0.2">
      <c r="K673" s="4"/>
      <c r="L673" s="79"/>
      <c r="M673" s="4"/>
      <c r="N673" s="17"/>
      <c r="O673" s="4"/>
      <c r="P673" s="4"/>
      <c r="W673" s="4"/>
      <c r="X673" s="4"/>
      <c r="Y673" s="4"/>
      <c r="Z673" s="4"/>
    </row>
    <row r="674" spans="11:26" ht="12.75" x14ac:dyDescent="0.2">
      <c r="K674" s="4"/>
      <c r="L674" s="79"/>
      <c r="M674" s="4"/>
      <c r="N674" s="17"/>
      <c r="O674" s="4"/>
      <c r="P674" s="4"/>
      <c r="W674" s="4"/>
      <c r="X674" s="4"/>
      <c r="Y674" s="4"/>
      <c r="Z674" s="4"/>
    </row>
    <row r="675" spans="11:26" ht="12.75" x14ac:dyDescent="0.2">
      <c r="K675" s="4"/>
      <c r="L675" s="79"/>
      <c r="M675" s="4"/>
      <c r="N675" s="17"/>
      <c r="O675" s="4"/>
      <c r="P675" s="4"/>
      <c r="W675" s="4"/>
      <c r="X675" s="4"/>
      <c r="Y675" s="4"/>
      <c r="Z675" s="4"/>
    </row>
    <row r="676" spans="11:26" ht="12.75" x14ac:dyDescent="0.2">
      <c r="K676" s="4"/>
      <c r="L676" s="79"/>
      <c r="M676" s="4"/>
      <c r="N676" s="17"/>
      <c r="O676" s="4"/>
      <c r="P676" s="4"/>
      <c r="W676" s="4"/>
      <c r="X676" s="4"/>
      <c r="Y676" s="4"/>
      <c r="Z676" s="4"/>
    </row>
    <row r="677" spans="11:26" ht="12.75" x14ac:dyDescent="0.2">
      <c r="K677" s="4"/>
      <c r="L677" s="79"/>
      <c r="M677" s="4"/>
      <c r="N677" s="17"/>
      <c r="O677" s="4"/>
      <c r="P677" s="4"/>
      <c r="W677" s="4"/>
      <c r="X677" s="4"/>
      <c r="Y677" s="4"/>
      <c r="Z677" s="4"/>
    </row>
    <row r="678" spans="11:26" ht="12.75" x14ac:dyDescent="0.2">
      <c r="K678" s="4"/>
      <c r="L678" s="79"/>
      <c r="M678" s="4"/>
      <c r="N678" s="17"/>
      <c r="O678" s="4"/>
      <c r="P678" s="4"/>
      <c r="W678" s="4"/>
      <c r="X678" s="4"/>
      <c r="Y678" s="4"/>
      <c r="Z678" s="4"/>
    </row>
    <row r="679" spans="11:26" ht="12.75" x14ac:dyDescent="0.2">
      <c r="K679" s="4"/>
      <c r="L679" s="79"/>
      <c r="M679" s="4"/>
      <c r="N679" s="17"/>
      <c r="O679" s="4"/>
      <c r="P679" s="4"/>
      <c r="W679" s="4"/>
      <c r="X679" s="4"/>
      <c r="Y679" s="4"/>
      <c r="Z679" s="4"/>
    </row>
    <row r="680" spans="11:26" ht="12.75" x14ac:dyDescent="0.2">
      <c r="K680" s="4"/>
      <c r="L680" s="79"/>
      <c r="M680" s="4"/>
      <c r="N680" s="17"/>
      <c r="O680" s="4"/>
      <c r="P680" s="4"/>
      <c r="W680" s="4"/>
      <c r="X680" s="4"/>
      <c r="Y680" s="4"/>
      <c r="Z680" s="4"/>
    </row>
    <row r="681" spans="11:26" ht="12.75" x14ac:dyDescent="0.2">
      <c r="K681" s="4"/>
      <c r="L681" s="79"/>
      <c r="M681" s="4"/>
      <c r="N681" s="17"/>
      <c r="O681" s="4"/>
      <c r="P681" s="4"/>
      <c r="W681" s="4"/>
      <c r="X681" s="4"/>
      <c r="Y681" s="4"/>
      <c r="Z681" s="4"/>
    </row>
    <row r="682" spans="11:26" ht="12.75" x14ac:dyDescent="0.2">
      <c r="K682" s="4"/>
      <c r="L682" s="79"/>
      <c r="M682" s="4"/>
      <c r="N682" s="17"/>
      <c r="O682" s="4"/>
      <c r="P682" s="4"/>
      <c r="W682" s="4"/>
      <c r="X682" s="4"/>
      <c r="Y682" s="4"/>
      <c r="Z682" s="4"/>
    </row>
    <row r="683" spans="11:26" ht="12.75" x14ac:dyDescent="0.2">
      <c r="K683" s="4"/>
      <c r="L683" s="79"/>
      <c r="M683" s="4"/>
      <c r="N683" s="17"/>
      <c r="O683" s="4"/>
      <c r="P683" s="4"/>
      <c r="W683" s="4"/>
      <c r="X683" s="4"/>
      <c r="Y683" s="4"/>
      <c r="Z683" s="4"/>
    </row>
    <row r="684" spans="11:26" ht="12.75" x14ac:dyDescent="0.2">
      <c r="K684" s="4"/>
      <c r="L684" s="79"/>
      <c r="M684" s="4"/>
      <c r="N684" s="17"/>
      <c r="O684" s="4"/>
      <c r="P684" s="4"/>
      <c r="W684" s="4"/>
      <c r="X684" s="4"/>
      <c r="Y684" s="4"/>
      <c r="Z684" s="4"/>
    </row>
    <row r="685" spans="11:26" ht="12.75" x14ac:dyDescent="0.2">
      <c r="K685" s="4"/>
      <c r="L685" s="79"/>
      <c r="M685" s="4"/>
      <c r="N685" s="17"/>
      <c r="O685" s="4"/>
      <c r="P685" s="4"/>
      <c r="W685" s="4"/>
      <c r="X685" s="4"/>
      <c r="Y685" s="4"/>
      <c r="Z685" s="4"/>
    </row>
    <row r="686" spans="11:26" ht="12.75" x14ac:dyDescent="0.2">
      <c r="K686" s="4"/>
      <c r="L686" s="79"/>
      <c r="M686" s="4"/>
      <c r="N686" s="17"/>
      <c r="O686" s="4"/>
      <c r="P686" s="4"/>
      <c r="W686" s="4"/>
      <c r="X686" s="4"/>
      <c r="Y686" s="4"/>
      <c r="Z686" s="4"/>
    </row>
    <row r="687" spans="11:26" ht="12.75" x14ac:dyDescent="0.2">
      <c r="K687" s="4"/>
      <c r="L687" s="79"/>
      <c r="M687" s="4"/>
      <c r="N687" s="17"/>
      <c r="O687" s="4"/>
      <c r="P687" s="4"/>
      <c r="W687" s="4"/>
      <c r="X687" s="4"/>
      <c r="Y687" s="4"/>
      <c r="Z687" s="4"/>
    </row>
    <row r="688" spans="11:26" ht="12.75" x14ac:dyDescent="0.2">
      <c r="K688" s="4"/>
      <c r="L688" s="79"/>
      <c r="M688" s="4"/>
      <c r="N688" s="17"/>
      <c r="O688" s="4"/>
      <c r="P688" s="4"/>
      <c r="W688" s="4"/>
      <c r="X688" s="4"/>
      <c r="Y688" s="4"/>
      <c r="Z688" s="4"/>
    </row>
    <row r="689" spans="11:26" ht="12.75" x14ac:dyDescent="0.2">
      <c r="K689" s="4"/>
      <c r="L689" s="79"/>
      <c r="M689" s="4"/>
      <c r="N689" s="17"/>
      <c r="O689" s="4"/>
      <c r="P689" s="4"/>
      <c r="W689" s="4"/>
      <c r="X689" s="4"/>
      <c r="Y689" s="4"/>
      <c r="Z689" s="4"/>
    </row>
    <row r="690" spans="11:26" ht="12.75" x14ac:dyDescent="0.2">
      <c r="K690" s="4"/>
      <c r="L690" s="79"/>
      <c r="M690" s="4"/>
      <c r="N690" s="17"/>
      <c r="O690" s="4"/>
      <c r="P690" s="4"/>
      <c r="W690" s="4"/>
      <c r="X690" s="4"/>
      <c r="Y690" s="4"/>
      <c r="Z690" s="4"/>
    </row>
    <row r="691" spans="11:26" ht="12.75" x14ac:dyDescent="0.2">
      <c r="K691" s="4"/>
      <c r="L691" s="79"/>
      <c r="M691" s="4"/>
      <c r="N691" s="17"/>
      <c r="O691" s="4"/>
      <c r="P691" s="4"/>
      <c r="W691" s="4"/>
      <c r="X691" s="4"/>
      <c r="Y691" s="4"/>
      <c r="Z691" s="4"/>
    </row>
    <row r="692" spans="11:26" ht="12.75" x14ac:dyDescent="0.2">
      <c r="K692" s="4"/>
      <c r="L692" s="79"/>
      <c r="M692" s="4"/>
      <c r="N692" s="17"/>
      <c r="O692" s="4"/>
      <c r="P692" s="4"/>
      <c r="W692" s="4"/>
      <c r="X692" s="4"/>
      <c r="Y692" s="4"/>
      <c r="Z692" s="4"/>
    </row>
    <row r="693" spans="11:26" ht="12.75" x14ac:dyDescent="0.2">
      <c r="K693" s="4"/>
      <c r="L693" s="79"/>
      <c r="M693" s="4"/>
      <c r="N693" s="17"/>
      <c r="O693" s="4"/>
      <c r="P693" s="4"/>
      <c r="W693" s="4"/>
      <c r="X693" s="4"/>
      <c r="Y693" s="4"/>
      <c r="Z693" s="4"/>
    </row>
    <row r="694" spans="11:26" ht="12.75" x14ac:dyDescent="0.2">
      <c r="K694" s="4"/>
      <c r="L694" s="79"/>
      <c r="M694" s="4"/>
      <c r="N694" s="17"/>
      <c r="O694" s="4"/>
      <c r="P694" s="4"/>
      <c r="W694" s="4"/>
      <c r="X694" s="4"/>
      <c r="Y694" s="4"/>
      <c r="Z694" s="4"/>
    </row>
    <row r="695" spans="11:26" ht="12.75" x14ac:dyDescent="0.2">
      <c r="K695" s="4"/>
      <c r="L695" s="79"/>
      <c r="M695" s="4"/>
      <c r="N695" s="17"/>
      <c r="O695" s="4"/>
      <c r="P695" s="4"/>
      <c r="W695" s="4"/>
      <c r="X695" s="4"/>
      <c r="Y695" s="4"/>
      <c r="Z695" s="4"/>
    </row>
    <row r="696" spans="11:26" ht="12.75" x14ac:dyDescent="0.2">
      <c r="K696" s="4"/>
      <c r="L696" s="79"/>
      <c r="M696" s="4"/>
      <c r="N696" s="17"/>
      <c r="O696" s="4"/>
      <c r="P696" s="4"/>
      <c r="W696" s="4"/>
      <c r="X696" s="4"/>
      <c r="Y696" s="4"/>
      <c r="Z696" s="4"/>
    </row>
    <row r="697" spans="11:26" ht="12.75" x14ac:dyDescent="0.2">
      <c r="K697" s="4"/>
      <c r="L697" s="79"/>
      <c r="M697" s="4"/>
      <c r="N697" s="17"/>
      <c r="O697" s="4"/>
      <c r="P697" s="4"/>
      <c r="W697" s="4"/>
      <c r="X697" s="4"/>
      <c r="Y697" s="4"/>
      <c r="Z697" s="4"/>
    </row>
    <row r="698" spans="11:26" ht="12.75" x14ac:dyDescent="0.2">
      <c r="K698" s="4"/>
      <c r="L698" s="79"/>
      <c r="M698" s="4"/>
      <c r="N698" s="17"/>
      <c r="O698" s="4"/>
      <c r="P698" s="4"/>
      <c r="W698" s="4"/>
      <c r="X698" s="4"/>
      <c r="Y698" s="4"/>
      <c r="Z698" s="4"/>
    </row>
    <row r="699" spans="11:26" ht="12.75" x14ac:dyDescent="0.2">
      <c r="K699" s="4"/>
      <c r="L699" s="79"/>
      <c r="M699" s="4"/>
      <c r="N699" s="17"/>
      <c r="O699" s="4"/>
      <c r="P699" s="4"/>
      <c r="W699" s="4"/>
      <c r="X699" s="4"/>
      <c r="Y699" s="4"/>
      <c r="Z699" s="4"/>
    </row>
    <row r="700" spans="11:26" ht="12.75" x14ac:dyDescent="0.2">
      <c r="K700" s="4"/>
      <c r="L700" s="79"/>
      <c r="M700" s="4"/>
      <c r="N700" s="17"/>
      <c r="O700" s="4"/>
      <c r="P700" s="4"/>
      <c r="W700" s="4"/>
      <c r="X700" s="4"/>
      <c r="Y700" s="4"/>
      <c r="Z700" s="4"/>
    </row>
    <row r="701" spans="11:26" ht="12.75" x14ac:dyDescent="0.2">
      <c r="K701" s="4"/>
      <c r="L701" s="79"/>
      <c r="M701" s="4"/>
      <c r="N701" s="17"/>
      <c r="O701" s="4"/>
      <c r="P701" s="4"/>
      <c r="W701" s="4"/>
      <c r="X701" s="4"/>
      <c r="Y701" s="4"/>
      <c r="Z701" s="4"/>
    </row>
    <row r="702" spans="11:26" ht="12.75" x14ac:dyDescent="0.2">
      <c r="K702" s="4"/>
      <c r="L702" s="79"/>
      <c r="M702" s="4"/>
      <c r="N702" s="17"/>
      <c r="O702" s="4"/>
      <c r="P702" s="4"/>
      <c r="W702" s="4"/>
      <c r="X702" s="4"/>
      <c r="Y702" s="4"/>
      <c r="Z702" s="4"/>
    </row>
    <row r="703" spans="11:26" ht="12.75" x14ac:dyDescent="0.2">
      <c r="K703" s="4"/>
      <c r="L703" s="79"/>
      <c r="M703" s="4"/>
      <c r="N703" s="17"/>
      <c r="O703" s="4"/>
      <c r="P703" s="4"/>
      <c r="W703" s="4"/>
      <c r="X703" s="4"/>
      <c r="Y703" s="4"/>
      <c r="Z703" s="4"/>
    </row>
    <row r="704" spans="11:26" ht="12.75" x14ac:dyDescent="0.2">
      <c r="K704" s="4"/>
      <c r="L704" s="79"/>
      <c r="M704" s="4"/>
      <c r="N704" s="17"/>
      <c r="O704" s="4"/>
      <c r="P704" s="4"/>
      <c r="W704" s="4"/>
      <c r="X704" s="4"/>
      <c r="Y704" s="4"/>
      <c r="Z704" s="4"/>
    </row>
    <row r="705" spans="11:26" ht="12.75" x14ac:dyDescent="0.2">
      <c r="K705" s="4"/>
      <c r="L705" s="79"/>
      <c r="M705" s="4"/>
      <c r="N705" s="17"/>
      <c r="O705" s="4"/>
      <c r="P705" s="4"/>
      <c r="W705" s="4"/>
      <c r="X705" s="4"/>
      <c r="Y705" s="4"/>
      <c r="Z705" s="4"/>
    </row>
    <row r="706" spans="11:26" ht="12.75" x14ac:dyDescent="0.2">
      <c r="K706" s="4"/>
      <c r="L706" s="79"/>
      <c r="M706" s="4"/>
      <c r="N706" s="17"/>
      <c r="O706" s="4"/>
      <c r="P706" s="4"/>
      <c r="W706" s="4"/>
      <c r="X706" s="4"/>
      <c r="Y706" s="4"/>
      <c r="Z706" s="4"/>
    </row>
    <row r="707" spans="11:26" ht="12.75" x14ac:dyDescent="0.2">
      <c r="K707" s="4"/>
      <c r="L707" s="79"/>
      <c r="M707" s="4"/>
      <c r="N707" s="17"/>
      <c r="O707" s="4"/>
      <c r="P707" s="4"/>
      <c r="W707" s="4"/>
      <c r="X707" s="4"/>
      <c r="Y707" s="4"/>
      <c r="Z707" s="4"/>
    </row>
    <row r="708" spans="11:26" ht="12.75" x14ac:dyDescent="0.2">
      <c r="K708" s="4"/>
      <c r="L708" s="79"/>
      <c r="M708" s="4"/>
      <c r="N708" s="17"/>
      <c r="O708" s="4"/>
      <c r="P708" s="4"/>
      <c r="W708" s="4"/>
      <c r="X708" s="4"/>
      <c r="Y708" s="4"/>
      <c r="Z708" s="4"/>
    </row>
    <row r="709" spans="11:26" ht="12.75" x14ac:dyDescent="0.2">
      <c r="K709" s="4"/>
      <c r="L709" s="79"/>
      <c r="M709" s="4"/>
      <c r="N709" s="17"/>
      <c r="O709" s="4"/>
      <c r="P709" s="4"/>
      <c r="W709" s="4"/>
      <c r="X709" s="4"/>
      <c r="Y709" s="4"/>
      <c r="Z709" s="4"/>
    </row>
    <row r="710" spans="11:26" ht="12.75" x14ac:dyDescent="0.2">
      <c r="K710" s="4"/>
      <c r="L710" s="79"/>
      <c r="M710" s="4"/>
      <c r="N710" s="17"/>
      <c r="O710" s="4"/>
      <c r="P710" s="4"/>
      <c r="W710" s="4"/>
      <c r="X710" s="4"/>
      <c r="Y710" s="4"/>
      <c r="Z710" s="4"/>
    </row>
    <row r="711" spans="11:26" ht="12.75" x14ac:dyDescent="0.2">
      <c r="K711" s="4"/>
      <c r="L711" s="79"/>
      <c r="M711" s="4"/>
      <c r="N711" s="17"/>
      <c r="O711" s="4"/>
      <c r="P711" s="4"/>
      <c r="W711" s="4"/>
      <c r="X711" s="4"/>
      <c r="Y711" s="4"/>
      <c r="Z711" s="4"/>
    </row>
    <row r="712" spans="11:26" ht="12.75" x14ac:dyDescent="0.2">
      <c r="K712" s="4"/>
      <c r="L712" s="79"/>
      <c r="M712" s="4"/>
      <c r="N712" s="17"/>
      <c r="O712" s="4"/>
      <c r="P712" s="4"/>
      <c r="W712" s="4"/>
      <c r="X712" s="4"/>
      <c r="Y712" s="4"/>
      <c r="Z712" s="4"/>
    </row>
    <row r="713" spans="11:26" ht="12.75" x14ac:dyDescent="0.2">
      <c r="K713" s="4"/>
      <c r="L713" s="79"/>
      <c r="M713" s="4"/>
      <c r="N713" s="17"/>
      <c r="O713" s="4"/>
      <c r="P713" s="4"/>
      <c r="W713" s="4"/>
      <c r="X713" s="4"/>
      <c r="Y713" s="4"/>
      <c r="Z713" s="4"/>
    </row>
    <row r="714" spans="11:26" ht="12.75" x14ac:dyDescent="0.2">
      <c r="K714" s="4"/>
      <c r="L714" s="79"/>
      <c r="M714" s="4"/>
      <c r="N714" s="17"/>
      <c r="O714" s="4"/>
      <c r="P714" s="4"/>
      <c r="W714" s="4"/>
      <c r="X714" s="4"/>
      <c r="Y714" s="4"/>
      <c r="Z714" s="4"/>
    </row>
    <row r="715" spans="11:26" ht="12.75" x14ac:dyDescent="0.2">
      <c r="K715" s="4"/>
      <c r="L715" s="79"/>
      <c r="M715" s="4"/>
      <c r="N715" s="17"/>
      <c r="O715" s="4"/>
      <c r="P715" s="4"/>
      <c r="W715" s="4"/>
      <c r="X715" s="4"/>
      <c r="Y715" s="4"/>
      <c r="Z715" s="4"/>
    </row>
    <row r="716" spans="11:26" ht="12.75" x14ac:dyDescent="0.2">
      <c r="K716" s="4"/>
      <c r="L716" s="79"/>
      <c r="M716" s="4"/>
      <c r="N716" s="17"/>
      <c r="O716" s="4"/>
      <c r="P716" s="4"/>
      <c r="W716" s="4"/>
      <c r="X716" s="4"/>
      <c r="Y716" s="4"/>
      <c r="Z716" s="4"/>
    </row>
    <row r="717" spans="11:26" ht="12.75" x14ac:dyDescent="0.2">
      <c r="K717" s="4"/>
      <c r="L717" s="79"/>
      <c r="M717" s="4"/>
      <c r="N717" s="17"/>
      <c r="O717" s="4"/>
      <c r="P717" s="4"/>
      <c r="W717" s="4"/>
      <c r="X717" s="4"/>
      <c r="Y717" s="4"/>
      <c r="Z717" s="4"/>
    </row>
    <row r="718" spans="11:26" ht="12.75" x14ac:dyDescent="0.2">
      <c r="K718" s="4"/>
      <c r="L718" s="79"/>
      <c r="M718" s="4"/>
      <c r="N718" s="17"/>
      <c r="O718" s="4"/>
      <c r="P718" s="4"/>
      <c r="W718" s="4"/>
      <c r="X718" s="4"/>
      <c r="Y718" s="4"/>
      <c r="Z718" s="4"/>
    </row>
    <row r="719" spans="11:26" ht="12.75" x14ac:dyDescent="0.2">
      <c r="K719" s="4"/>
      <c r="L719" s="79"/>
      <c r="M719" s="4"/>
      <c r="N719" s="17"/>
      <c r="O719" s="4"/>
      <c r="P719" s="4"/>
      <c r="W719" s="4"/>
      <c r="X719" s="4"/>
      <c r="Y719" s="4"/>
      <c r="Z719" s="4"/>
    </row>
    <row r="720" spans="11:26" ht="12.75" x14ac:dyDescent="0.2">
      <c r="K720" s="4"/>
      <c r="L720" s="79"/>
      <c r="M720" s="4"/>
      <c r="N720" s="17"/>
      <c r="O720" s="4"/>
      <c r="P720" s="4"/>
      <c r="W720" s="4"/>
      <c r="X720" s="4"/>
      <c r="Y720" s="4"/>
      <c r="Z720" s="4"/>
    </row>
    <row r="721" spans="11:26" ht="12.75" x14ac:dyDescent="0.2">
      <c r="K721" s="4"/>
      <c r="L721" s="79"/>
      <c r="M721" s="4"/>
      <c r="N721" s="17"/>
      <c r="O721" s="4"/>
      <c r="P721" s="4"/>
      <c r="W721" s="4"/>
      <c r="X721" s="4"/>
      <c r="Y721" s="4"/>
      <c r="Z721" s="4"/>
    </row>
    <row r="722" spans="11:26" ht="12.75" x14ac:dyDescent="0.2">
      <c r="K722" s="4"/>
      <c r="L722" s="79"/>
      <c r="M722" s="4"/>
      <c r="N722" s="17"/>
      <c r="O722" s="4"/>
      <c r="P722" s="4"/>
      <c r="W722" s="4"/>
      <c r="X722" s="4"/>
      <c r="Y722" s="4"/>
      <c r="Z722" s="4"/>
    </row>
    <row r="723" spans="11:26" ht="12.75" x14ac:dyDescent="0.2">
      <c r="K723" s="4"/>
      <c r="L723" s="79"/>
      <c r="M723" s="4"/>
      <c r="N723" s="17"/>
      <c r="O723" s="4"/>
      <c r="P723" s="4"/>
      <c r="W723" s="4"/>
      <c r="X723" s="4"/>
      <c r="Y723" s="4"/>
      <c r="Z723" s="4"/>
    </row>
    <row r="724" spans="11:26" ht="12.75" x14ac:dyDescent="0.2">
      <c r="K724" s="4"/>
      <c r="L724" s="79"/>
      <c r="M724" s="4"/>
      <c r="N724" s="17"/>
      <c r="O724" s="4"/>
      <c r="P724" s="4"/>
      <c r="W724" s="4"/>
      <c r="X724" s="4"/>
      <c r="Y724" s="4"/>
      <c r="Z724" s="4"/>
    </row>
    <row r="725" spans="11:26" ht="12.75" x14ac:dyDescent="0.2">
      <c r="K725" s="4"/>
      <c r="L725" s="79"/>
      <c r="M725" s="4"/>
      <c r="N725" s="17"/>
      <c r="O725" s="4"/>
      <c r="P725" s="4"/>
      <c r="W725" s="4"/>
      <c r="X725" s="4"/>
      <c r="Y725" s="4"/>
      <c r="Z725" s="4"/>
    </row>
    <row r="726" spans="11:26" ht="12.75" x14ac:dyDescent="0.2">
      <c r="K726" s="4"/>
      <c r="L726" s="79"/>
      <c r="M726" s="4"/>
      <c r="N726" s="17"/>
      <c r="O726" s="4"/>
      <c r="P726" s="4"/>
      <c r="W726" s="4"/>
      <c r="X726" s="4"/>
      <c r="Y726" s="4"/>
      <c r="Z726" s="4"/>
    </row>
    <row r="727" spans="11:26" ht="12.75" x14ac:dyDescent="0.2">
      <c r="K727" s="4"/>
      <c r="L727" s="79"/>
      <c r="M727" s="4"/>
      <c r="N727" s="17"/>
      <c r="O727" s="4"/>
      <c r="P727" s="4"/>
      <c r="W727" s="4"/>
      <c r="X727" s="4"/>
      <c r="Y727" s="4"/>
      <c r="Z727" s="4"/>
    </row>
    <row r="728" spans="11:26" ht="12.75" x14ac:dyDescent="0.2">
      <c r="K728" s="4"/>
      <c r="L728" s="79"/>
      <c r="M728" s="4"/>
      <c r="N728" s="17"/>
      <c r="O728" s="4"/>
      <c r="P728" s="4"/>
      <c r="W728" s="4"/>
      <c r="X728" s="4"/>
      <c r="Y728" s="4"/>
      <c r="Z728" s="4"/>
    </row>
    <row r="729" spans="11:26" ht="12.75" x14ac:dyDescent="0.2">
      <c r="K729" s="4"/>
      <c r="L729" s="79"/>
      <c r="M729" s="4"/>
      <c r="N729" s="17"/>
      <c r="O729" s="4"/>
      <c r="P729" s="4"/>
      <c r="W729" s="4"/>
      <c r="X729" s="4"/>
      <c r="Y729" s="4"/>
      <c r="Z729" s="4"/>
    </row>
    <row r="730" spans="11:26" ht="12.75" x14ac:dyDescent="0.2">
      <c r="K730" s="4"/>
      <c r="L730" s="79"/>
      <c r="M730" s="4"/>
      <c r="N730" s="17"/>
      <c r="O730" s="4"/>
      <c r="P730" s="4"/>
      <c r="W730" s="4"/>
      <c r="X730" s="4"/>
      <c r="Y730" s="4"/>
      <c r="Z730" s="4"/>
    </row>
    <row r="731" spans="11:26" ht="12.75" x14ac:dyDescent="0.2">
      <c r="K731" s="4"/>
      <c r="L731" s="79"/>
      <c r="M731" s="4"/>
      <c r="N731" s="17"/>
      <c r="O731" s="4"/>
      <c r="P731" s="4"/>
      <c r="W731" s="4"/>
      <c r="X731" s="4"/>
      <c r="Y731" s="4"/>
      <c r="Z731" s="4"/>
    </row>
    <row r="732" spans="11:26" ht="12.75" x14ac:dyDescent="0.2">
      <c r="K732" s="4"/>
      <c r="L732" s="79"/>
      <c r="M732" s="4"/>
      <c r="N732" s="17"/>
      <c r="O732" s="4"/>
      <c r="P732" s="4"/>
      <c r="W732" s="4"/>
      <c r="X732" s="4"/>
      <c r="Y732" s="4"/>
      <c r="Z732" s="4"/>
    </row>
    <row r="733" spans="11:26" ht="12.75" x14ac:dyDescent="0.2">
      <c r="K733" s="4"/>
      <c r="L733" s="79"/>
      <c r="M733" s="4"/>
      <c r="N733" s="17"/>
      <c r="O733" s="4"/>
      <c r="P733" s="4"/>
      <c r="W733" s="4"/>
      <c r="X733" s="4"/>
      <c r="Y733" s="4"/>
      <c r="Z733" s="4"/>
    </row>
    <row r="734" spans="11:26" ht="12.75" x14ac:dyDescent="0.2">
      <c r="K734" s="4"/>
      <c r="L734" s="79"/>
      <c r="M734" s="4"/>
      <c r="N734" s="17"/>
      <c r="O734" s="4"/>
      <c r="P734" s="4"/>
      <c r="W734" s="4"/>
      <c r="X734" s="4"/>
      <c r="Y734" s="4"/>
      <c r="Z734" s="4"/>
    </row>
    <row r="735" spans="11:26" ht="12.75" x14ac:dyDescent="0.2">
      <c r="K735" s="4"/>
      <c r="L735" s="79"/>
      <c r="M735" s="4"/>
      <c r="N735" s="17"/>
      <c r="O735" s="4"/>
      <c r="P735" s="4"/>
      <c r="W735" s="4"/>
      <c r="X735" s="4"/>
      <c r="Y735" s="4"/>
      <c r="Z735" s="4"/>
    </row>
    <row r="736" spans="11:26" ht="12.75" x14ac:dyDescent="0.2">
      <c r="K736" s="4"/>
      <c r="L736" s="79"/>
      <c r="M736" s="4"/>
      <c r="N736" s="17"/>
      <c r="O736" s="4"/>
      <c r="P736" s="4"/>
      <c r="W736" s="4"/>
      <c r="X736" s="4"/>
      <c r="Y736" s="4"/>
      <c r="Z736" s="4"/>
    </row>
    <row r="737" spans="11:26" ht="12.75" x14ac:dyDescent="0.2">
      <c r="K737" s="4"/>
      <c r="L737" s="79"/>
      <c r="M737" s="4"/>
      <c r="N737" s="17"/>
      <c r="O737" s="4"/>
      <c r="P737" s="4"/>
      <c r="W737" s="4"/>
      <c r="X737" s="4"/>
      <c r="Y737" s="4"/>
      <c r="Z737" s="4"/>
    </row>
    <row r="738" spans="11:26" ht="12.75" x14ac:dyDescent="0.2">
      <c r="K738" s="4"/>
      <c r="L738" s="79"/>
      <c r="M738" s="4"/>
      <c r="N738" s="17"/>
      <c r="O738" s="4"/>
      <c r="P738" s="4"/>
      <c r="W738" s="4"/>
      <c r="X738" s="4"/>
      <c r="Y738" s="4"/>
      <c r="Z738" s="4"/>
    </row>
    <row r="739" spans="11:26" ht="12.75" x14ac:dyDescent="0.2">
      <c r="K739" s="4"/>
      <c r="L739" s="79"/>
      <c r="M739" s="4"/>
      <c r="N739" s="17"/>
      <c r="O739" s="4"/>
      <c r="P739" s="4"/>
      <c r="W739" s="4"/>
      <c r="X739" s="4"/>
      <c r="Y739" s="4"/>
      <c r="Z739" s="4"/>
    </row>
    <row r="740" spans="11:26" ht="12.75" x14ac:dyDescent="0.2">
      <c r="K740" s="4"/>
      <c r="L740" s="79"/>
      <c r="M740" s="4"/>
      <c r="N740" s="17"/>
      <c r="O740" s="4"/>
      <c r="P740" s="4"/>
      <c r="W740" s="4"/>
      <c r="X740" s="4"/>
      <c r="Y740" s="4"/>
      <c r="Z740" s="4"/>
    </row>
    <row r="741" spans="11:26" ht="12.75" x14ac:dyDescent="0.2">
      <c r="K741" s="4"/>
      <c r="L741" s="79"/>
      <c r="M741" s="4"/>
      <c r="N741" s="17"/>
      <c r="O741" s="4"/>
      <c r="P741" s="4"/>
      <c r="W741" s="4"/>
      <c r="X741" s="4"/>
      <c r="Y741" s="4"/>
      <c r="Z741" s="4"/>
    </row>
    <row r="742" spans="11:26" ht="12.75" x14ac:dyDescent="0.2">
      <c r="K742" s="4"/>
      <c r="L742" s="79"/>
      <c r="M742" s="4"/>
      <c r="N742" s="17"/>
      <c r="O742" s="4"/>
      <c r="P742" s="4"/>
      <c r="W742" s="4"/>
      <c r="X742" s="4"/>
      <c r="Y742" s="4"/>
      <c r="Z742" s="4"/>
    </row>
    <row r="743" spans="11:26" ht="12.75" x14ac:dyDescent="0.2">
      <c r="K743" s="4"/>
      <c r="L743" s="79"/>
      <c r="M743" s="4"/>
      <c r="N743" s="17"/>
      <c r="O743" s="4"/>
      <c r="P743" s="4"/>
      <c r="W743" s="4"/>
      <c r="X743" s="4"/>
      <c r="Y743" s="4"/>
      <c r="Z743" s="4"/>
    </row>
    <row r="744" spans="11:26" ht="12.75" x14ac:dyDescent="0.2">
      <c r="K744" s="4"/>
      <c r="L744" s="79"/>
      <c r="M744" s="4"/>
      <c r="N744" s="17"/>
      <c r="O744" s="4"/>
      <c r="P744" s="4"/>
      <c r="W744" s="4"/>
      <c r="X744" s="4"/>
      <c r="Y744" s="4"/>
      <c r="Z744" s="4"/>
    </row>
    <row r="745" spans="11:26" ht="12.75" x14ac:dyDescent="0.2">
      <c r="K745" s="4"/>
      <c r="L745" s="79"/>
      <c r="M745" s="4"/>
      <c r="N745" s="17"/>
      <c r="O745" s="4"/>
      <c r="P745" s="4"/>
      <c r="W745" s="4"/>
      <c r="X745" s="4"/>
      <c r="Y745" s="4"/>
      <c r="Z745" s="4"/>
    </row>
    <row r="746" spans="11:26" ht="12.75" x14ac:dyDescent="0.2">
      <c r="K746" s="4"/>
      <c r="L746" s="79"/>
      <c r="M746" s="4"/>
      <c r="N746" s="17"/>
      <c r="O746" s="4"/>
      <c r="P746" s="4"/>
      <c r="W746" s="4"/>
      <c r="X746" s="4"/>
      <c r="Y746" s="4"/>
      <c r="Z746" s="4"/>
    </row>
    <row r="747" spans="11:26" ht="12.75" x14ac:dyDescent="0.2">
      <c r="K747" s="4"/>
      <c r="L747" s="79"/>
      <c r="M747" s="4"/>
      <c r="N747" s="17"/>
      <c r="O747" s="4"/>
      <c r="P747" s="4"/>
      <c r="W747" s="4"/>
      <c r="X747" s="4"/>
      <c r="Y747" s="4"/>
      <c r="Z747" s="4"/>
    </row>
    <row r="748" spans="11:26" ht="12.75" x14ac:dyDescent="0.2">
      <c r="K748" s="4"/>
      <c r="L748" s="79"/>
      <c r="M748" s="4"/>
      <c r="N748" s="17"/>
      <c r="O748" s="4"/>
      <c r="P748" s="4"/>
      <c r="W748" s="4"/>
      <c r="X748" s="4"/>
      <c r="Y748" s="4"/>
      <c r="Z748" s="4"/>
    </row>
    <row r="749" spans="11:26" ht="12.75" x14ac:dyDescent="0.2">
      <c r="K749" s="4"/>
      <c r="L749" s="79"/>
      <c r="M749" s="4"/>
      <c r="N749" s="17"/>
      <c r="O749" s="4"/>
      <c r="P749" s="4"/>
      <c r="W749" s="4"/>
      <c r="X749" s="4"/>
      <c r="Y749" s="4"/>
      <c r="Z749" s="4"/>
    </row>
    <row r="750" spans="11:26" ht="12.75" x14ac:dyDescent="0.2">
      <c r="K750" s="4"/>
      <c r="L750" s="79"/>
      <c r="M750" s="4"/>
      <c r="N750" s="17"/>
      <c r="O750" s="4"/>
      <c r="P750" s="4"/>
      <c r="W750" s="4"/>
      <c r="X750" s="4"/>
      <c r="Y750" s="4"/>
      <c r="Z750" s="4"/>
    </row>
    <row r="751" spans="11:26" ht="12.75" x14ac:dyDescent="0.2">
      <c r="K751" s="4"/>
      <c r="L751" s="79"/>
      <c r="M751" s="4"/>
      <c r="N751" s="17"/>
      <c r="O751" s="4"/>
      <c r="P751" s="4"/>
      <c r="W751" s="4"/>
      <c r="X751" s="4"/>
      <c r="Y751" s="4"/>
      <c r="Z751" s="4"/>
    </row>
    <row r="752" spans="11:26" ht="12.75" x14ac:dyDescent="0.2">
      <c r="K752" s="4"/>
      <c r="L752" s="79"/>
      <c r="M752" s="4"/>
      <c r="N752" s="17"/>
      <c r="O752" s="4"/>
      <c r="P752" s="4"/>
      <c r="W752" s="4"/>
      <c r="X752" s="4"/>
      <c r="Y752" s="4"/>
      <c r="Z752" s="4"/>
    </row>
    <row r="753" spans="11:26" ht="12.75" x14ac:dyDescent="0.2">
      <c r="K753" s="4"/>
      <c r="L753" s="79"/>
      <c r="M753" s="4"/>
      <c r="N753" s="17"/>
      <c r="O753" s="4"/>
      <c r="P753" s="4"/>
      <c r="W753" s="4"/>
      <c r="X753" s="4"/>
      <c r="Y753" s="4"/>
      <c r="Z753" s="4"/>
    </row>
    <row r="754" spans="11:26" ht="12.75" x14ac:dyDescent="0.2">
      <c r="K754" s="4"/>
      <c r="L754" s="79"/>
      <c r="M754" s="4"/>
      <c r="N754" s="17"/>
      <c r="O754" s="4"/>
      <c r="P754" s="4"/>
      <c r="W754" s="4"/>
      <c r="X754" s="4"/>
      <c r="Y754" s="4"/>
      <c r="Z754" s="4"/>
    </row>
    <row r="755" spans="11:26" ht="12.75" x14ac:dyDescent="0.2">
      <c r="K755" s="4"/>
      <c r="L755" s="79"/>
      <c r="M755" s="4"/>
      <c r="N755" s="17"/>
      <c r="O755" s="4"/>
      <c r="P755" s="4"/>
      <c r="W755" s="4"/>
      <c r="X755" s="4"/>
      <c r="Y755" s="4"/>
      <c r="Z755" s="4"/>
    </row>
    <row r="756" spans="11:26" ht="12.75" x14ac:dyDescent="0.2">
      <c r="K756" s="4"/>
      <c r="L756" s="79"/>
      <c r="M756" s="4"/>
      <c r="N756" s="17"/>
      <c r="O756" s="4"/>
      <c r="P756" s="4"/>
      <c r="W756" s="4"/>
      <c r="X756" s="4"/>
      <c r="Y756" s="4"/>
      <c r="Z756" s="4"/>
    </row>
    <row r="757" spans="11:26" ht="12.75" x14ac:dyDescent="0.2">
      <c r="K757" s="4"/>
      <c r="L757" s="79"/>
      <c r="M757" s="4"/>
      <c r="N757" s="17"/>
      <c r="O757" s="4"/>
      <c r="P757" s="4"/>
      <c r="W757" s="4"/>
      <c r="X757" s="4"/>
      <c r="Y757" s="4"/>
      <c r="Z757" s="4"/>
    </row>
    <row r="758" spans="11:26" ht="12.75" x14ac:dyDescent="0.2">
      <c r="K758" s="4"/>
      <c r="L758" s="79"/>
      <c r="M758" s="4"/>
      <c r="N758" s="17"/>
      <c r="O758" s="4"/>
      <c r="P758" s="4"/>
      <c r="W758" s="4"/>
      <c r="X758" s="4"/>
      <c r="Y758" s="4"/>
      <c r="Z758" s="4"/>
    </row>
    <row r="759" spans="11:26" ht="12.75" x14ac:dyDescent="0.2">
      <c r="K759" s="4"/>
      <c r="L759" s="79"/>
      <c r="M759" s="4"/>
      <c r="N759" s="17"/>
      <c r="O759" s="4"/>
      <c r="P759" s="4"/>
      <c r="W759" s="4"/>
      <c r="X759" s="4"/>
      <c r="Y759" s="4"/>
      <c r="Z759" s="4"/>
    </row>
    <row r="760" spans="11:26" ht="12.75" x14ac:dyDescent="0.2">
      <c r="K760" s="4"/>
      <c r="L760" s="79"/>
      <c r="M760" s="4"/>
      <c r="N760" s="17"/>
      <c r="O760" s="4"/>
      <c r="P760" s="4"/>
      <c r="W760" s="4"/>
      <c r="X760" s="4"/>
      <c r="Y760" s="4"/>
      <c r="Z760" s="4"/>
    </row>
    <row r="761" spans="11:26" ht="12.75" x14ac:dyDescent="0.2">
      <c r="K761" s="4"/>
      <c r="L761" s="79"/>
      <c r="M761" s="4"/>
      <c r="N761" s="17"/>
      <c r="O761" s="4"/>
      <c r="P761" s="4"/>
      <c r="W761" s="4"/>
      <c r="X761" s="4"/>
      <c r="Y761" s="4"/>
      <c r="Z761" s="4"/>
    </row>
    <row r="762" spans="11:26" ht="12.75" x14ac:dyDescent="0.2">
      <c r="K762" s="4"/>
      <c r="L762" s="79"/>
      <c r="M762" s="4"/>
      <c r="N762" s="17"/>
      <c r="O762" s="4"/>
      <c r="P762" s="4"/>
      <c r="W762" s="4"/>
      <c r="X762" s="4"/>
      <c r="Y762" s="4"/>
      <c r="Z762" s="4"/>
    </row>
    <row r="763" spans="11:26" ht="12.75" x14ac:dyDescent="0.2">
      <c r="K763" s="4"/>
      <c r="L763" s="79"/>
      <c r="M763" s="4"/>
      <c r="N763" s="17"/>
      <c r="O763" s="4"/>
      <c r="P763" s="4"/>
      <c r="W763" s="4"/>
      <c r="X763" s="4"/>
      <c r="Y763" s="4"/>
      <c r="Z763" s="4"/>
    </row>
    <row r="764" spans="11:26" ht="12.75" x14ac:dyDescent="0.2">
      <c r="K764" s="4"/>
      <c r="L764" s="79"/>
      <c r="M764" s="4"/>
      <c r="N764" s="17"/>
      <c r="O764" s="4"/>
      <c r="P764" s="4"/>
      <c r="W764" s="4"/>
      <c r="X764" s="4"/>
      <c r="Y764" s="4"/>
      <c r="Z764" s="4"/>
    </row>
    <row r="765" spans="11:26" ht="12.75" x14ac:dyDescent="0.2">
      <c r="K765" s="4"/>
      <c r="L765" s="79"/>
      <c r="M765" s="4"/>
      <c r="N765" s="17"/>
      <c r="O765" s="4"/>
      <c r="P765" s="4"/>
      <c r="W765" s="4"/>
      <c r="X765" s="4"/>
      <c r="Y765" s="4"/>
      <c r="Z765" s="4"/>
    </row>
    <row r="766" spans="11:26" ht="12.75" x14ac:dyDescent="0.2">
      <c r="K766" s="4"/>
      <c r="L766" s="79"/>
      <c r="M766" s="4"/>
      <c r="N766" s="17"/>
      <c r="O766" s="4"/>
      <c r="P766" s="4"/>
      <c r="W766" s="4"/>
      <c r="X766" s="4"/>
      <c r="Y766" s="4"/>
      <c r="Z766" s="4"/>
    </row>
    <row r="767" spans="11:26" ht="12.75" x14ac:dyDescent="0.2">
      <c r="K767" s="4"/>
      <c r="L767" s="79"/>
      <c r="M767" s="4"/>
      <c r="N767" s="17"/>
      <c r="O767" s="4"/>
      <c r="P767" s="4"/>
      <c r="W767" s="4"/>
      <c r="X767" s="4"/>
      <c r="Y767" s="4"/>
      <c r="Z767" s="4"/>
    </row>
    <row r="768" spans="11:26" ht="12.75" x14ac:dyDescent="0.2">
      <c r="K768" s="4"/>
      <c r="L768" s="79"/>
      <c r="M768" s="4"/>
      <c r="N768" s="17"/>
      <c r="O768" s="4"/>
      <c r="P768" s="4"/>
      <c r="W768" s="4"/>
      <c r="X768" s="4"/>
      <c r="Y768" s="4"/>
      <c r="Z768" s="4"/>
    </row>
    <row r="769" spans="11:26" ht="12.75" x14ac:dyDescent="0.2">
      <c r="K769" s="4"/>
      <c r="L769" s="79"/>
      <c r="M769" s="4"/>
      <c r="N769" s="17"/>
      <c r="O769" s="4"/>
      <c r="P769" s="4"/>
      <c r="W769" s="4"/>
      <c r="X769" s="4"/>
      <c r="Y769" s="4"/>
      <c r="Z769" s="4"/>
    </row>
    <row r="770" spans="11:26" ht="12.75" x14ac:dyDescent="0.2">
      <c r="K770" s="4"/>
      <c r="L770" s="79"/>
      <c r="M770" s="4"/>
      <c r="N770" s="17"/>
      <c r="O770" s="4"/>
      <c r="P770" s="4"/>
      <c r="W770" s="4"/>
      <c r="X770" s="4"/>
      <c r="Y770" s="4"/>
      <c r="Z770" s="4"/>
    </row>
    <row r="771" spans="11:26" ht="12.75" x14ac:dyDescent="0.2">
      <c r="K771" s="4"/>
      <c r="L771" s="79"/>
      <c r="M771" s="4"/>
      <c r="N771" s="17"/>
      <c r="O771" s="4"/>
      <c r="P771" s="4"/>
      <c r="W771" s="4"/>
      <c r="X771" s="4"/>
      <c r="Y771" s="4"/>
      <c r="Z771" s="4"/>
    </row>
    <row r="772" spans="11:26" ht="12.75" x14ac:dyDescent="0.2">
      <c r="K772" s="4"/>
      <c r="L772" s="79"/>
      <c r="M772" s="4"/>
      <c r="N772" s="17"/>
      <c r="O772" s="4"/>
      <c r="P772" s="4"/>
      <c r="W772" s="4"/>
      <c r="X772" s="4"/>
      <c r="Y772" s="4"/>
      <c r="Z772" s="4"/>
    </row>
    <row r="773" spans="11:26" ht="12.75" x14ac:dyDescent="0.2">
      <c r="K773" s="4"/>
      <c r="L773" s="79"/>
      <c r="M773" s="4"/>
      <c r="N773" s="17"/>
      <c r="O773" s="4"/>
      <c r="P773" s="4"/>
      <c r="W773" s="4"/>
      <c r="X773" s="4"/>
      <c r="Y773" s="4"/>
      <c r="Z773" s="4"/>
    </row>
    <row r="774" spans="11:26" ht="12.75" x14ac:dyDescent="0.2">
      <c r="K774" s="4"/>
      <c r="L774" s="79"/>
      <c r="M774" s="4"/>
      <c r="N774" s="17"/>
      <c r="O774" s="4"/>
      <c r="P774" s="4"/>
      <c r="W774" s="4"/>
      <c r="X774" s="4"/>
      <c r="Y774" s="4"/>
      <c r="Z774" s="4"/>
    </row>
    <row r="775" spans="11:26" ht="12.75" x14ac:dyDescent="0.2">
      <c r="K775" s="4"/>
      <c r="L775" s="79"/>
      <c r="M775" s="4"/>
      <c r="N775" s="17"/>
      <c r="O775" s="4"/>
      <c r="P775" s="4"/>
      <c r="W775" s="4"/>
      <c r="X775" s="4"/>
      <c r="Y775" s="4"/>
      <c r="Z775" s="4"/>
    </row>
    <row r="776" spans="11:26" ht="12.75" x14ac:dyDescent="0.2">
      <c r="K776" s="4"/>
      <c r="L776" s="79"/>
      <c r="M776" s="4"/>
      <c r="N776" s="17"/>
      <c r="O776" s="4"/>
      <c r="P776" s="4"/>
      <c r="W776" s="4"/>
      <c r="X776" s="4"/>
      <c r="Y776" s="4"/>
      <c r="Z776" s="4"/>
    </row>
    <row r="777" spans="11:26" ht="12.75" x14ac:dyDescent="0.2">
      <c r="K777" s="4"/>
      <c r="L777" s="79"/>
      <c r="M777" s="4"/>
      <c r="N777" s="17"/>
      <c r="O777" s="4"/>
      <c r="P777" s="4"/>
      <c r="W777" s="4"/>
      <c r="X777" s="4"/>
      <c r="Y777" s="4"/>
      <c r="Z777" s="4"/>
    </row>
    <row r="778" spans="11:26" ht="12.75" x14ac:dyDescent="0.2">
      <c r="K778" s="4"/>
      <c r="L778" s="79"/>
      <c r="M778" s="4"/>
      <c r="N778" s="17"/>
      <c r="O778" s="4"/>
      <c r="P778" s="4"/>
      <c r="W778" s="4"/>
      <c r="X778" s="4"/>
      <c r="Y778" s="4"/>
      <c r="Z778" s="4"/>
    </row>
    <row r="779" spans="11:26" ht="12.75" x14ac:dyDescent="0.2">
      <c r="K779" s="4"/>
      <c r="L779" s="79"/>
      <c r="M779" s="4"/>
      <c r="N779" s="17"/>
      <c r="O779" s="4"/>
      <c r="P779" s="4"/>
      <c r="W779" s="4"/>
      <c r="X779" s="4"/>
      <c r="Y779" s="4"/>
      <c r="Z779" s="4"/>
    </row>
    <row r="780" spans="11:26" ht="12.75" x14ac:dyDescent="0.2">
      <c r="K780" s="4"/>
      <c r="L780" s="79"/>
      <c r="M780" s="4"/>
      <c r="N780" s="17"/>
      <c r="O780" s="4"/>
      <c r="P780" s="4"/>
      <c r="W780" s="4"/>
      <c r="X780" s="4"/>
      <c r="Y780" s="4"/>
      <c r="Z780" s="4"/>
    </row>
    <row r="781" spans="11:26" ht="12.75" x14ac:dyDescent="0.2">
      <c r="K781" s="4"/>
      <c r="L781" s="79"/>
      <c r="M781" s="4"/>
      <c r="N781" s="17"/>
      <c r="O781" s="4"/>
      <c r="P781" s="4"/>
      <c r="W781" s="4"/>
      <c r="X781" s="4"/>
      <c r="Y781" s="4"/>
      <c r="Z781" s="4"/>
    </row>
    <row r="782" spans="11:26" ht="12.75" x14ac:dyDescent="0.2">
      <c r="K782" s="4"/>
      <c r="L782" s="79"/>
      <c r="M782" s="4"/>
      <c r="N782" s="17"/>
      <c r="O782" s="4"/>
      <c r="P782" s="4"/>
      <c r="W782" s="4"/>
      <c r="X782" s="4"/>
      <c r="Y782" s="4"/>
      <c r="Z782" s="4"/>
    </row>
    <row r="783" spans="11:26" ht="12.75" x14ac:dyDescent="0.2">
      <c r="K783" s="4"/>
      <c r="L783" s="79"/>
      <c r="M783" s="4"/>
      <c r="N783" s="17"/>
      <c r="O783" s="4"/>
      <c r="P783" s="4"/>
      <c r="W783" s="4"/>
      <c r="X783" s="4"/>
      <c r="Y783" s="4"/>
      <c r="Z783" s="4"/>
    </row>
    <row r="784" spans="11:26" ht="12.75" x14ac:dyDescent="0.2">
      <c r="K784" s="4"/>
      <c r="L784" s="79"/>
      <c r="M784" s="4"/>
      <c r="N784" s="17"/>
      <c r="O784" s="4"/>
      <c r="P784" s="4"/>
      <c r="W784" s="4"/>
      <c r="X784" s="4"/>
      <c r="Y784" s="4"/>
      <c r="Z784" s="4"/>
    </row>
    <row r="785" spans="11:26" ht="12.75" x14ac:dyDescent="0.2">
      <c r="K785" s="4"/>
      <c r="L785" s="79"/>
      <c r="M785" s="4"/>
      <c r="N785" s="17"/>
      <c r="O785" s="4"/>
      <c r="P785" s="4"/>
      <c r="W785" s="4"/>
      <c r="X785" s="4"/>
      <c r="Y785" s="4"/>
      <c r="Z785" s="4"/>
    </row>
    <row r="786" spans="11:26" ht="12.75" x14ac:dyDescent="0.2">
      <c r="K786" s="4"/>
      <c r="L786" s="79"/>
      <c r="M786" s="4"/>
      <c r="N786" s="17"/>
      <c r="O786" s="4"/>
      <c r="P786" s="4"/>
      <c r="W786" s="4"/>
      <c r="X786" s="4"/>
      <c r="Y786" s="4"/>
      <c r="Z786" s="4"/>
    </row>
    <row r="787" spans="11:26" ht="12.75" x14ac:dyDescent="0.2">
      <c r="K787" s="4"/>
      <c r="L787" s="79"/>
      <c r="M787" s="4"/>
      <c r="N787" s="17"/>
      <c r="O787" s="4"/>
      <c r="P787" s="4"/>
      <c r="W787" s="4"/>
      <c r="X787" s="4"/>
      <c r="Y787" s="4"/>
      <c r="Z787" s="4"/>
    </row>
    <row r="788" spans="11:26" ht="12.75" x14ac:dyDescent="0.2">
      <c r="K788" s="4"/>
      <c r="L788" s="79"/>
      <c r="M788" s="4"/>
      <c r="N788" s="17"/>
      <c r="O788" s="4"/>
      <c r="P788" s="4"/>
      <c r="W788" s="4"/>
      <c r="X788" s="4"/>
      <c r="Y788" s="4"/>
      <c r="Z788" s="4"/>
    </row>
    <row r="789" spans="11:26" ht="12.75" x14ac:dyDescent="0.2">
      <c r="K789" s="4"/>
      <c r="L789" s="79"/>
      <c r="M789" s="4"/>
      <c r="N789" s="17"/>
      <c r="O789" s="4"/>
      <c r="P789" s="4"/>
      <c r="W789" s="4"/>
      <c r="X789" s="4"/>
      <c r="Y789" s="4"/>
      <c r="Z789" s="4"/>
    </row>
    <row r="790" spans="11:26" ht="12.75" x14ac:dyDescent="0.2">
      <c r="K790" s="4"/>
      <c r="L790" s="79"/>
      <c r="M790" s="4"/>
      <c r="N790" s="17"/>
      <c r="O790" s="4"/>
      <c r="P790" s="4"/>
      <c r="W790" s="4"/>
      <c r="X790" s="4"/>
      <c r="Y790" s="4"/>
      <c r="Z790" s="4"/>
    </row>
    <row r="791" spans="11:26" ht="12.75" x14ac:dyDescent="0.2">
      <c r="K791" s="4"/>
      <c r="L791" s="79"/>
      <c r="M791" s="4"/>
      <c r="N791" s="17"/>
      <c r="O791" s="4"/>
      <c r="P791" s="4"/>
      <c r="W791" s="4"/>
      <c r="X791" s="4"/>
      <c r="Y791" s="4"/>
      <c r="Z791" s="4"/>
    </row>
    <row r="792" spans="11:26" ht="12.75" x14ac:dyDescent="0.2">
      <c r="K792" s="4"/>
      <c r="L792" s="79"/>
      <c r="M792" s="4"/>
      <c r="N792" s="17"/>
      <c r="O792" s="4"/>
      <c r="P792" s="4"/>
      <c r="W792" s="4"/>
      <c r="X792" s="4"/>
      <c r="Y792" s="4"/>
      <c r="Z792" s="4"/>
    </row>
    <row r="793" spans="11:26" ht="12.75" x14ac:dyDescent="0.2">
      <c r="K793" s="4"/>
      <c r="L793" s="79"/>
      <c r="M793" s="4"/>
      <c r="N793" s="17"/>
      <c r="O793" s="4"/>
      <c r="P793" s="4"/>
      <c r="W793" s="4"/>
      <c r="X793" s="4"/>
      <c r="Y793" s="4"/>
      <c r="Z793" s="4"/>
    </row>
    <row r="794" spans="11:26" ht="12.75" x14ac:dyDescent="0.2">
      <c r="K794" s="4"/>
      <c r="L794" s="79"/>
      <c r="M794" s="4"/>
      <c r="N794" s="17"/>
      <c r="O794" s="4"/>
      <c r="P794" s="4"/>
      <c r="W794" s="4"/>
      <c r="X794" s="4"/>
      <c r="Y794" s="4"/>
      <c r="Z794" s="4"/>
    </row>
    <row r="795" spans="11:26" ht="12.75" x14ac:dyDescent="0.2">
      <c r="K795" s="4"/>
      <c r="L795" s="79"/>
      <c r="M795" s="4"/>
      <c r="N795" s="17"/>
      <c r="O795" s="4"/>
      <c r="P795" s="4"/>
      <c r="W795" s="4"/>
      <c r="X795" s="4"/>
      <c r="Y795" s="4"/>
      <c r="Z795" s="4"/>
    </row>
    <row r="796" spans="11:26" ht="12.75" x14ac:dyDescent="0.2">
      <c r="K796" s="4"/>
      <c r="L796" s="79"/>
      <c r="M796" s="4"/>
      <c r="N796" s="17"/>
      <c r="O796" s="4"/>
      <c r="P796" s="4"/>
      <c r="W796" s="4"/>
      <c r="X796" s="4"/>
      <c r="Y796" s="4"/>
      <c r="Z796" s="4"/>
    </row>
    <row r="797" spans="11:26" ht="12.75" x14ac:dyDescent="0.2">
      <c r="K797" s="4"/>
      <c r="L797" s="79"/>
      <c r="M797" s="4"/>
      <c r="N797" s="17"/>
      <c r="O797" s="4"/>
      <c r="P797" s="4"/>
      <c r="W797" s="4"/>
      <c r="X797" s="4"/>
      <c r="Y797" s="4"/>
      <c r="Z797" s="4"/>
    </row>
    <row r="798" spans="11:26" ht="12.75" x14ac:dyDescent="0.2">
      <c r="K798" s="4"/>
      <c r="L798" s="79"/>
      <c r="M798" s="4"/>
      <c r="N798" s="17"/>
      <c r="O798" s="4"/>
      <c r="P798" s="4"/>
      <c r="W798" s="4"/>
      <c r="X798" s="4"/>
      <c r="Y798" s="4"/>
      <c r="Z798" s="4"/>
    </row>
    <row r="799" spans="11:26" ht="12.75" x14ac:dyDescent="0.2">
      <c r="K799" s="4"/>
      <c r="L799" s="79"/>
      <c r="M799" s="4"/>
      <c r="N799" s="17"/>
      <c r="O799" s="4"/>
      <c r="P799" s="4"/>
      <c r="W799" s="4"/>
      <c r="X799" s="4"/>
      <c r="Y799" s="4"/>
      <c r="Z799" s="4"/>
    </row>
    <row r="800" spans="11:26" ht="12.75" x14ac:dyDescent="0.2">
      <c r="K800" s="4"/>
      <c r="L800" s="79"/>
      <c r="M800" s="4"/>
      <c r="N800" s="17"/>
      <c r="O800" s="4"/>
      <c r="P800" s="4"/>
      <c r="W800" s="4"/>
      <c r="X800" s="4"/>
      <c r="Y800" s="4"/>
      <c r="Z800" s="4"/>
    </row>
    <row r="801" spans="11:26" ht="12.75" x14ac:dyDescent="0.2">
      <c r="K801" s="4"/>
      <c r="L801" s="79"/>
      <c r="M801" s="4"/>
      <c r="N801" s="17"/>
      <c r="O801" s="4"/>
      <c r="P801" s="4"/>
      <c r="W801" s="4"/>
      <c r="X801" s="4"/>
      <c r="Y801" s="4"/>
      <c r="Z801" s="4"/>
    </row>
    <row r="802" spans="11:26" ht="12.75" x14ac:dyDescent="0.2">
      <c r="K802" s="4"/>
      <c r="L802" s="79"/>
      <c r="M802" s="4"/>
      <c r="N802" s="17"/>
      <c r="O802" s="4"/>
      <c r="P802" s="4"/>
      <c r="W802" s="4"/>
      <c r="X802" s="4"/>
      <c r="Y802" s="4"/>
      <c r="Z802" s="4"/>
    </row>
    <row r="803" spans="11:26" ht="12.75" x14ac:dyDescent="0.2">
      <c r="K803" s="4"/>
      <c r="L803" s="79"/>
      <c r="M803" s="4"/>
      <c r="N803" s="17"/>
      <c r="O803" s="4"/>
      <c r="P803" s="4"/>
      <c r="W803" s="4"/>
      <c r="X803" s="4"/>
      <c r="Y803" s="4"/>
      <c r="Z803" s="4"/>
    </row>
    <row r="804" spans="11:26" ht="12.75" x14ac:dyDescent="0.2">
      <c r="K804" s="4"/>
      <c r="L804" s="79"/>
      <c r="M804" s="4"/>
      <c r="N804" s="17"/>
      <c r="O804" s="4"/>
      <c r="P804" s="4"/>
      <c r="W804" s="4"/>
      <c r="X804" s="4"/>
      <c r="Y804" s="4"/>
      <c r="Z804" s="4"/>
    </row>
    <row r="805" spans="11:26" ht="12.75" x14ac:dyDescent="0.2">
      <c r="K805" s="4"/>
      <c r="L805" s="79"/>
      <c r="M805" s="4"/>
      <c r="N805" s="17"/>
      <c r="O805" s="4"/>
      <c r="P805" s="4"/>
      <c r="W805" s="4"/>
      <c r="X805" s="4"/>
      <c r="Y805" s="4"/>
      <c r="Z805" s="4"/>
    </row>
    <row r="806" spans="11:26" ht="12.75" x14ac:dyDescent="0.2">
      <c r="K806" s="4"/>
      <c r="L806" s="79"/>
      <c r="M806" s="4"/>
      <c r="N806" s="17"/>
      <c r="O806" s="4"/>
      <c r="P806" s="4"/>
      <c r="W806" s="4"/>
      <c r="X806" s="4"/>
      <c r="Y806" s="4"/>
      <c r="Z806" s="4"/>
    </row>
    <row r="807" spans="11:26" ht="12.75" x14ac:dyDescent="0.2">
      <c r="K807" s="4"/>
      <c r="L807" s="79"/>
      <c r="M807" s="4"/>
      <c r="N807" s="17"/>
      <c r="O807" s="4"/>
      <c r="P807" s="4"/>
      <c r="W807" s="4"/>
      <c r="X807" s="4"/>
      <c r="Y807" s="4"/>
      <c r="Z807" s="4"/>
    </row>
    <row r="808" spans="11:26" ht="12.75" x14ac:dyDescent="0.2">
      <c r="K808" s="4"/>
      <c r="L808" s="79"/>
      <c r="M808" s="4"/>
      <c r="N808" s="17"/>
      <c r="O808" s="4"/>
      <c r="P808" s="4"/>
      <c r="W808" s="4"/>
      <c r="X808" s="4"/>
      <c r="Y808" s="4"/>
      <c r="Z808" s="4"/>
    </row>
    <row r="809" spans="11:26" ht="12.75" x14ac:dyDescent="0.2">
      <c r="K809" s="4"/>
      <c r="L809" s="79"/>
      <c r="M809" s="4"/>
      <c r="N809" s="17"/>
      <c r="O809" s="4"/>
      <c r="P809" s="4"/>
      <c r="W809" s="4"/>
      <c r="X809" s="4"/>
      <c r="Y809" s="4"/>
      <c r="Z809" s="4"/>
    </row>
    <row r="810" spans="11:26" ht="12.75" x14ac:dyDescent="0.2">
      <c r="K810" s="4"/>
      <c r="L810" s="79"/>
      <c r="M810" s="4"/>
      <c r="N810" s="17"/>
      <c r="O810" s="4"/>
      <c r="P810" s="4"/>
      <c r="W810" s="4"/>
      <c r="X810" s="4"/>
      <c r="Y810" s="4"/>
      <c r="Z810" s="4"/>
    </row>
    <row r="811" spans="11:26" ht="12.75" x14ac:dyDescent="0.2">
      <c r="K811" s="4"/>
      <c r="L811" s="79"/>
      <c r="M811" s="4"/>
      <c r="N811" s="17"/>
      <c r="O811" s="4"/>
      <c r="P811" s="4"/>
      <c r="W811" s="4"/>
      <c r="X811" s="4"/>
      <c r="Y811" s="4"/>
      <c r="Z811" s="4"/>
    </row>
    <row r="812" spans="11:26" ht="12.75" x14ac:dyDescent="0.2">
      <c r="K812" s="4"/>
      <c r="L812" s="79"/>
      <c r="M812" s="4"/>
      <c r="N812" s="17"/>
      <c r="O812" s="4"/>
      <c r="P812" s="4"/>
      <c r="W812" s="4"/>
      <c r="X812" s="4"/>
      <c r="Y812" s="4"/>
      <c r="Z812" s="4"/>
    </row>
    <row r="813" spans="11:26" ht="12.75" x14ac:dyDescent="0.2">
      <c r="K813" s="4"/>
      <c r="L813" s="79"/>
      <c r="M813" s="4"/>
      <c r="N813" s="17"/>
      <c r="O813" s="4"/>
      <c r="P813" s="4"/>
      <c r="W813" s="4"/>
      <c r="X813" s="4"/>
      <c r="Y813" s="4"/>
      <c r="Z813" s="4"/>
    </row>
    <row r="814" spans="11:26" ht="12.75" x14ac:dyDescent="0.2">
      <c r="K814" s="4"/>
      <c r="L814" s="79"/>
      <c r="M814" s="4"/>
      <c r="N814" s="17"/>
      <c r="O814" s="4"/>
      <c r="P814" s="4"/>
      <c r="W814" s="4"/>
      <c r="X814" s="4"/>
      <c r="Y814" s="4"/>
      <c r="Z814" s="4"/>
    </row>
    <row r="815" spans="11:26" ht="12.75" x14ac:dyDescent="0.2">
      <c r="K815" s="4"/>
      <c r="L815" s="79"/>
      <c r="M815" s="4"/>
      <c r="N815" s="17"/>
      <c r="O815" s="4"/>
      <c r="P815" s="4"/>
      <c r="W815" s="4"/>
      <c r="X815" s="4"/>
      <c r="Y815" s="4"/>
      <c r="Z815" s="4"/>
    </row>
    <row r="816" spans="11:26" ht="12.75" x14ac:dyDescent="0.2">
      <c r="K816" s="4"/>
      <c r="L816" s="79"/>
      <c r="M816" s="4"/>
      <c r="N816" s="17"/>
      <c r="O816" s="4"/>
      <c r="P816" s="4"/>
      <c r="W816" s="4"/>
      <c r="X816" s="4"/>
      <c r="Y816" s="4"/>
      <c r="Z816" s="4"/>
    </row>
    <row r="817" spans="11:26" ht="12.75" x14ac:dyDescent="0.2">
      <c r="K817" s="4"/>
      <c r="L817" s="79"/>
      <c r="M817" s="4"/>
      <c r="N817" s="17"/>
      <c r="O817" s="4"/>
      <c r="P817" s="4"/>
      <c r="W817" s="4"/>
      <c r="X817" s="4"/>
      <c r="Y817" s="4"/>
      <c r="Z817" s="4"/>
    </row>
    <row r="818" spans="11:26" ht="12.75" x14ac:dyDescent="0.2">
      <c r="K818" s="4"/>
      <c r="L818" s="79"/>
      <c r="M818" s="4"/>
      <c r="N818" s="17"/>
      <c r="O818" s="4"/>
      <c r="P818" s="4"/>
      <c r="W818" s="4"/>
      <c r="X818" s="4"/>
      <c r="Y818" s="4"/>
      <c r="Z818" s="4"/>
    </row>
    <row r="819" spans="11:26" ht="12.75" x14ac:dyDescent="0.2">
      <c r="K819" s="4"/>
      <c r="L819" s="79"/>
      <c r="M819" s="4"/>
      <c r="N819" s="17"/>
      <c r="O819" s="4"/>
      <c r="P819" s="4"/>
      <c r="W819" s="4"/>
      <c r="X819" s="4"/>
      <c r="Y819" s="4"/>
      <c r="Z819" s="4"/>
    </row>
    <row r="820" spans="11:26" ht="12.75" x14ac:dyDescent="0.2">
      <c r="K820" s="4"/>
      <c r="L820" s="79"/>
      <c r="M820" s="4"/>
      <c r="N820" s="17"/>
      <c r="O820" s="4"/>
      <c r="P820" s="4"/>
      <c r="W820" s="4"/>
      <c r="X820" s="4"/>
      <c r="Y820" s="4"/>
      <c r="Z820" s="4"/>
    </row>
    <row r="821" spans="11:26" ht="12.75" x14ac:dyDescent="0.2">
      <c r="K821" s="4"/>
      <c r="L821" s="79"/>
      <c r="M821" s="4"/>
      <c r="N821" s="17"/>
      <c r="O821" s="4"/>
      <c r="P821" s="4"/>
      <c r="W821" s="4"/>
      <c r="X821" s="4"/>
      <c r="Y821" s="4"/>
      <c r="Z821" s="4"/>
    </row>
    <row r="822" spans="11:26" ht="12.75" x14ac:dyDescent="0.2">
      <c r="K822" s="4"/>
      <c r="L822" s="79"/>
      <c r="M822" s="4"/>
      <c r="N822" s="17"/>
      <c r="O822" s="4"/>
      <c r="P822" s="4"/>
      <c r="W822" s="4"/>
      <c r="X822" s="4"/>
      <c r="Y822" s="4"/>
      <c r="Z822" s="4"/>
    </row>
    <row r="823" spans="11:26" ht="12.75" x14ac:dyDescent="0.2">
      <c r="K823" s="4"/>
      <c r="L823" s="79"/>
      <c r="M823" s="4"/>
      <c r="N823" s="17"/>
      <c r="O823" s="4"/>
      <c r="P823" s="4"/>
      <c r="W823" s="4"/>
      <c r="X823" s="4"/>
      <c r="Y823" s="4"/>
      <c r="Z823" s="4"/>
    </row>
    <row r="824" spans="11:26" ht="12.75" x14ac:dyDescent="0.2">
      <c r="K824" s="4"/>
      <c r="L824" s="79"/>
      <c r="M824" s="4"/>
      <c r="N824" s="17"/>
      <c r="O824" s="4"/>
      <c r="P824" s="4"/>
      <c r="W824" s="4"/>
      <c r="X824" s="4"/>
      <c r="Y824" s="4"/>
      <c r="Z824" s="4"/>
    </row>
    <row r="825" spans="11:26" ht="12.75" x14ac:dyDescent="0.2">
      <c r="K825" s="4"/>
      <c r="L825" s="79"/>
      <c r="M825" s="4"/>
      <c r="N825" s="17"/>
      <c r="O825" s="4"/>
      <c r="P825" s="4"/>
      <c r="W825" s="4"/>
      <c r="X825" s="4"/>
      <c r="Y825" s="4"/>
      <c r="Z825" s="4"/>
    </row>
    <row r="826" spans="11:26" ht="12.75" x14ac:dyDescent="0.2">
      <c r="K826" s="4"/>
      <c r="L826" s="79"/>
      <c r="M826" s="4"/>
      <c r="N826" s="17"/>
      <c r="O826" s="4"/>
      <c r="P826" s="4"/>
      <c r="W826" s="4"/>
      <c r="X826" s="4"/>
      <c r="Y826" s="4"/>
      <c r="Z826" s="4"/>
    </row>
    <row r="827" spans="11:26" ht="12.75" x14ac:dyDescent="0.2">
      <c r="K827" s="4"/>
      <c r="L827" s="79"/>
      <c r="M827" s="4"/>
      <c r="N827" s="17"/>
      <c r="O827" s="4"/>
      <c r="P827" s="4"/>
      <c r="W827" s="4"/>
      <c r="X827" s="4"/>
      <c r="Y827" s="4"/>
      <c r="Z827" s="4"/>
    </row>
    <row r="828" spans="11:26" ht="12.75" x14ac:dyDescent="0.2">
      <c r="K828" s="4"/>
      <c r="L828" s="79"/>
      <c r="M828" s="4"/>
      <c r="N828" s="17"/>
      <c r="O828" s="4"/>
      <c r="P828" s="4"/>
      <c r="W828" s="4"/>
      <c r="X828" s="4"/>
      <c r="Y828" s="4"/>
      <c r="Z828" s="4"/>
    </row>
    <row r="829" spans="11:26" ht="12.75" x14ac:dyDescent="0.2">
      <c r="K829" s="4"/>
      <c r="L829" s="79"/>
      <c r="M829" s="4"/>
      <c r="N829" s="17"/>
      <c r="O829" s="4"/>
      <c r="P829" s="4"/>
      <c r="W829" s="4"/>
      <c r="X829" s="4"/>
      <c r="Y829" s="4"/>
      <c r="Z829" s="4"/>
    </row>
    <row r="830" spans="11:26" ht="12.75" x14ac:dyDescent="0.2">
      <c r="K830" s="4"/>
      <c r="L830" s="79"/>
      <c r="M830" s="4"/>
      <c r="N830" s="17"/>
      <c r="O830" s="4"/>
      <c r="P830" s="4"/>
      <c r="W830" s="4"/>
      <c r="X830" s="4"/>
      <c r="Y830" s="4"/>
      <c r="Z830" s="4"/>
    </row>
    <row r="831" spans="11:26" ht="12.75" x14ac:dyDescent="0.2">
      <c r="K831" s="4"/>
      <c r="L831" s="79"/>
      <c r="M831" s="4"/>
      <c r="N831" s="17"/>
      <c r="O831" s="4"/>
      <c r="P831" s="4"/>
      <c r="W831" s="4"/>
      <c r="X831" s="4"/>
      <c r="Y831" s="4"/>
      <c r="Z831" s="4"/>
    </row>
    <row r="832" spans="11:26" ht="12.75" x14ac:dyDescent="0.2">
      <c r="K832" s="4"/>
      <c r="L832" s="79"/>
      <c r="M832" s="4"/>
      <c r="N832" s="17"/>
      <c r="O832" s="4"/>
      <c r="P832" s="4"/>
      <c r="W832" s="4"/>
      <c r="X832" s="4"/>
      <c r="Y832" s="4"/>
      <c r="Z832" s="4"/>
    </row>
    <row r="833" spans="11:26" ht="12.75" x14ac:dyDescent="0.2">
      <c r="K833" s="4"/>
      <c r="L833" s="79"/>
      <c r="M833" s="4"/>
      <c r="N833" s="17"/>
      <c r="O833" s="4"/>
      <c r="P833" s="4"/>
      <c r="W833" s="4"/>
      <c r="X833" s="4"/>
      <c r="Y833" s="4"/>
      <c r="Z833" s="4"/>
    </row>
    <row r="834" spans="11:26" ht="12.75" x14ac:dyDescent="0.2">
      <c r="K834" s="4"/>
      <c r="L834" s="79"/>
      <c r="M834" s="4"/>
      <c r="N834" s="17"/>
      <c r="O834" s="4"/>
      <c r="P834" s="4"/>
      <c r="W834" s="4"/>
      <c r="X834" s="4"/>
      <c r="Y834" s="4"/>
      <c r="Z834" s="4"/>
    </row>
    <row r="835" spans="11:26" ht="12.75" x14ac:dyDescent="0.2">
      <c r="K835" s="4"/>
      <c r="L835" s="79"/>
      <c r="M835" s="4"/>
      <c r="N835" s="17"/>
      <c r="O835" s="4"/>
      <c r="P835" s="4"/>
      <c r="W835" s="4"/>
      <c r="X835" s="4"/>
      <c r="Y835" s="4"/>
      <c r="Z835" s="4"/>
    </row>
    <row r="836" spans="11:26" ht="12.75" x14ac:dyDescent="0.2">
      <c r="K836" s="4"/>
      <c r="L836" s="79"/>
      <c r="M836" s="4"/>
      <c r="N836" s="17"/>
      <c r="O836" s="4"/>
      <c r="P836" s="4"/>
      <c r="W836" s="4"/>
      <c r="X836" s="4"/>
      <c r="Y836" s="4"/>
      <c r="Z836" s="4"/>
    </row>
    <row r="837" spans="11:26" ht="12.75" x14ac:dyDescent="0.2">
      <c r="K837" s="4"/>
      <c r="L837" s="79"/>
      <c r="M837" s="4"/>
      <c r="N837" s="17"/>
      <c r="O837" s="4"/>
      <c r="P837" s="4"/>
      <c r="W837" s="4"/>
      <c r="X837" s="4"/>
      <c r="Y837" s="4"/>
      <c r="Z837" s="4"/>
    </row>
    <row r="838" spans="11:26" ht="12.75" x14ac:dyDescent="0.2">
      <c r="K838" s="4"/>
      <c r="L838" s="79"/>
      <c r="M838" s="4"/>
      <c r="N838" s="17"/>
      <c r="O838" s="4"/>
      <c r="P838" s="4"/>
      <c r="W838" s="4"/>
      <c r="X838" s="4"/>
      <c r="Y838" s="4"/>
      <c r="Z838" s="4"/>
    </row>
    <row r="839" spans="11:26" ht="12.75" x14ac:dyDescent="0.2">
      <c r="K839" s="4"/>
      <c r="L839" s="79"/>
      <c r="M839" s="4"/>
      <c r="N839" s="17"/>
      <c r="O839" s="4"/>
      <c r="P839" s="4"/>
      <c r="W839" s="4"/>
      <c r="X839" s="4"/>
      <c r="Y839" s="4"/>
      <c r="Z839" s="4"/>
    </row>
    <row r="840" spans="11:26" ht="12.75" x14ac:dyDescent="0.2">
      <c r="K840" s="4"/>
      <c r="L840" s="79"/>
      <c r="M840" s="4"/>
      <c r="N840" s="17"/>
      <c r="O840" s="4"/>
      <c r="P840" s="4"/>
      <c r="W840" s="4"/>
      <c r="X840" s="4"/>
      <c r="Y840" s="4"/>
      <c r="Z840" s="4"/>
    </row>
    <row r="841" spans="11:26" ht="12.75" x14ac:dyDescent="0.2">
      <c r="K841" s="4"/>
      <c r="L841" s="79"/>
      <c r="M841" s="4"/>
      <c r="N841" s="17"/>
      <c r="O841" s="4"/>
      <c r="P841" s="4"/>
      <c r="W841" s="4"/>
      <c r="X841" s="4"/>
      <c r="Y841" s="4"/>
      <c r="Z841" s="4"/>
    </row>
    <row r="842" spans="11:26" ht="12.75" x14ac:dyDescent="0.2">
      <c r="K842" s="4"/>
      <c r="L842" s="79"/>
      <c r="M842" s="4"/>
      <c r="N842" s="17"/>
      <c r="O842" s="4"/>
      <c r="P842" s="4"/>
      <c r="W842" s="4"/>
      <c r="X842" s="4"/>
      <c r="Y842" s="4"/>
      <c r="Z842" s="4"/>
    </row>
    <row r="843" spans="11:26" ht="12.75" x14ac:dyDescent="0.2">
      <c r="K843" s="4"/>
      <c r="L843" s="79"/>
      <c r="M843" s="4"/>
      <c r="N843" s="17"/>
      <c r="O843" s="4"/>
      <c r="P843" s="4"/>
      <c r="W843" s="4"/>
      <c r="X843" s="4"/>
      <c r="Y843" s="4"/>
      <c r="Z843" s="4"/>
    </row>
    <row r="844" spans="11:26" ht="12.75" x14ac:dyDescent="0.2">
      <c r="K844" s="4"/>
      <c r="L844" s="79"/>
      <c r="M844" s="4"/>
      <c r="N844" s="17"/>
      <c r="O844" s="4"/>
      <c r="P844" s="4"/>
      <c r="W844" s="4"/>
      <c r="X844" s="4"/>
      <c r="Y844" s="4"/>
      <c r="Z844" s="4"/>
    </row>
    <row r="845" spans="11:26" ht="12.75" x14ac:dyDescent="0.2">
      <c r="K845" s="4"/>
      <c r="L845" s="79"/>
      <c r="M845" s="4"/>
      <c r="N845" s="17"/>
      <c r="O845" s="4"/>
      <c r="P845" s="4"/>
      <c r="W845" s="4"/>
      <c r="X845" s="4"/>
      <c r="Y845" s="4"/>
      <c r="Z845" s="4"/>
    </row>
    <row r="846" spans="11:26" ht="12.75" x14ac:dyDescent="0.2">
      <c r="K846" s="4"/>
      <c r="L846" s="79"/>
      <c r="M846" s="4"/>
      <c r="N846" s="17"/>
      <c r="O846" s="4"/>
      <c r="P846" s="4"/>
      <c r="W846" s="4"/>
      <c r="X846" s="4"/>
      <c r="Y846" s="4"/>
      <c r="Z846" s="4"/>
    </row>
    <row r="847" spans="11:26" ht="12.75" x14ac:dyDescent="0.2">
      <c r="K847" s="4"/>
      <c r="L847" s="79"/>
      <c r="M847" s="4"/>
      <c r="N847" s="17"/>
      <c r="O847" s="4"/>
      <c r="P847" s="4"/>
      <c r="W847" s="4"/>
      <c r="X847" s="4"/>
      <c r="Y847" s="4"/>
      <c r="Z847" s="4"/>
    </row>
    <row r="848" spans="11:26" ht="12.75" x14ac:dyDescent="0.2">
      <c r="K848" s="4"/>
      <c r="L848" s="79"/>
      <c r="M848" s="4"/>
      <c r="N848" s="17"/>
      <c r="O848" s="4"/>
      <c r="P848" s="4"/>
      <c r="W848" s="4"/>
      <c r="X848" s="4"/>
      <c r="Y848" s="4"/>
      <c r="Z848" s="4"/>
    </row>
    <row r="849" spans="11:26" ht="12.75" x14ac:dyDescent="0.2">
      <c r="K849" s="4"/>
      <c r="L849" s="79"/>
      <c r="M849" s="4"/>
      <c r="N849" s="17"/>
      <c r="O849" s="4"/>
      <c r="P849" s="4"/>
      <c r="W849" s="4"/>
      <c r="X849" s="4"/>
      <c r="Y849" s="4"/>
      <c r="Z849" s="4"/>
    </row>
    <row r="850" spans="11:26" ht="12.75" x14ac:dyDescent="0.2">
      <c r="K850" s="4"/>
      <c r="L850" s="79"/>
      <c r="M850" s="4"/>
      <c r="N850" s="17"/>
      <c r="O850" s="4"/>
      <c r="P850" s="4"/>
      <c r="W850" s="4"/>
      <c r="X850" s="4"/>
      <c r="Y850" s="4"/>
      <c r="Z850" s="4"/>
    </row>
    <row r="851" spans="11:26" ht="12.75" x14ac:dyDescent="0.2">
      <c r="K851" s="4"/>
      <c r="L851" s="79"/>
      <c r="M851" s="4"/>
      <c r="N851" s="17"/>
      <c r="O851" s="4"/>
      <c r="P851" s="4"/>
      <c r="W851" s="4"/>
      <c r="X851" s="4"/>
      <c r="Y851" s="4"/>
      <c r="Z851" s="4"/>
    </row>
    <row r="852" spans="11:26" ht="12.75" x14ac:dyDescent="0.2">
      <c r="K852" s="4"/>
      <c r="L852" s="79"/>
      <c r="M852" s="4"/>
      <c r="N852" s="17"/>
      <c r="O852" s="4"/>
      <c r="P852" s="4"/>
      <c r="W852" s="4"/>
      <c r="X852" s="4"/>
      <c r="Y852" s="4"/>
      <c r="Z852" s="4"/>
    </row>
    <row r="853" spans="11:26" ht="12.75" x14ac:dyDescent="0.2">
      <c r="K853" s="4"/>
      <c r="L853" s="79"/>
      <c r="M853" s="4"/>
      <c r="N853" s="17"/>
      <c r="O853" s="4"/>
      <c r="P853" s="4"/>
      <c r="W853" s="4"/>
      <c r="X853" s="4"/>
      <c r="Y853" s="4"/>
      <c r="Z853" s="4"/>
    </row>
    <row r="854" spans="11:26" ht="12.75" x14ac:dyDescent="0.2">
      <c r="K854" s="4"/>
      <c r="L854" s="79"/>
      <c r="M854" s="4"/>
      <c r="N854" s="17"/>
      <c r="O854" s="4"/>
      <c r="P854" s="4"/>
      <c r="W854" s="4"/>
      <c r="X854" s="4"/>
      <c r="Y854" s="4"/>
      <c r="Z854" s="4"/>
    </row>
    <row r="855" spans="11:26" ht="12.75" x14ac:dyDescent="0.2">
      <c r="K855" s="4"/>
      <c r="L855" s="79"/>
      <c r="M855" s="4"/>
      <c r="N855" s="17"/>
      <c r="O855" s="4"/>
      <c r="P855" s="4"/>
      <c r="W855" s="4"/>
      <c r="X855" s="4"/>
      <c r="Y855" s="4"/>
      <c r="Z855" s="4"/>
    </row>
    <row r="856" spans="11:26" ht="12.75" x14ac:dyDescent="0.2">
      <c r="K856" s="4"/>
      <c r="L856" s="79"/>
      <c r="M856" s="4"/>
      <c r="N856" s="17"/>
      <c r="O856" s="4"/>
      <c r="P856" s="4"/>
      <c r="W856" s="4"/>
      <c r="X856" s="4"/>
      <c r="Y856" s="4"/>
      <c r="Z856" s="4"/>
    </row>
    <row r="857" spans="11:26" ht="12.75" x14ac:dyDescent="0.2">
      <c r="K857" s="4"/>
      <c r="L857" s="79"/>
      <c r="M857" s="4"/>
      <c r="N857" s="17"/>
      <c r="O857" s="4"/>
      <c r="P857" s="4"/>
      <c r="W857" s="4"/>
      <c r="X857" s="4"/>
      <c r="Y857" s="4"/>
      <c r="Z857" s="4"/>
    </row>
    <row r="858" spans="11:26" ht="12.75" x14ac:dyDescent="0.2">
      <c r="K858" s="4"/>
      <c r="L858" s="79"/>
      <c r="M858" s="4"/>
      <c r="N858" s="17"/>
      <c r="O858" s="4"/>
      <c r="P858" s="4"/>
      <c r="W858" s="4"/>
      <c r="X858" s="4"/>
      <c r="Y858" s="4"/>
      <c r="Z858" s="4"/>
    </row>
    <row r="859" spans="11:26" ht="12.75" x14ac:dyDescent="0.2">
      <c r="K859" s="4"/>
      <c r="L859" s="79"/>
      <c r="M859" s="4"/>
      <c r="N859" s="17"/>
      <c r="O859" s="4"/>
      <c r="P859" s="4"/>
      <c r="W859" s="4"/>
      <c r="X859" s="4"/>
      <c r="Y859" s="4"/>
      <c r="Z859" s="4"/>
    </row>
    <row r="860" spans="11:26" ht="12.75" x14ac:dyDescent="0.2">
      <c r="K860" s="4"/>
      <c r="L860" s="79"/>
      <c r="M860" s="4"/>
      <c r="N860" s="17"/>
      <c r="O860" s="4"/>
      <c r="P860" s="4"/>
      <c r="W860" s="4"/>
      <c r="X860" s="4"/>
      <c r="Y860" s="4"/>
      <c r="Z860" s="4"/>
    </row>
    <row r="861" spans="11:26" ht="12.75" x14ac:dyDescent="0.2">
      <c r="K861" s="4"/>
      <c r="L861" s="79"/>
      <c r="M861" s="4"/>
      <c r="N861" s="17"/>
      <c r="O861" s="4"/>
      <c r="P861" s="4"/>
      <c r="W861" s="4"/>
      <c r="X861" s="4"/>
      <c r="Y861" s="4"/>
      <c r="Z861" s="4"/>
    </row>
    <row r="862" spans="11:26" ht="12.75" x14ac:dyDescent="0.2">
      <c r="K862" s="4"/>
      <c r="L862" s="79"/>
      <c r="M862" s="4"/>
      <c r="N862" s="17"/>
      <c r="O862" s="4"/>
      <c r="P862" s="4"/>
      <c r="W862" s="4"/>
      <c r="X862" s="4"/>
      <c r="Y862" s="4"/>
      <c r="Z862" s="4"/>
    </row>
    <row r="863" spans="11:26" ht="12.75" x14ac:dyDescent="0.2">
      <c r="K863" s="4"/>
      <c r="L863" s="79"/>
      <c r="M863" s="4"/>
      <c r="N863" s="17"/>
      <c r="O863" s="4"/>
      <c r="P863" s="4"/>
      <c r="W863" s="4"/>
      <c r="X863" s="4"/>
      <c r="Y863" s="4"/>
      <c r="Z863" s="4"/>
    </row>
    <row r="864" spans="11:26" ht="12.75" x14ac:dyDescent="0.2">
      <c r="K864" s="4"/>
      <c r="L864" s="79"/>
      <c r="M864" s="4"/>
      <c r="N864" s="17"/>
      <c r="O864" s="4"/>
      <c r="P864" s="4"/>
      <c r="W864" s="4"/>
      <c r="X864" s="4"/>
      <c r="Y864" s="4"/>
      <c r="Z864" s="4"/>
    </row>
    <row r="865" spans="11:26" ht="12.75" x14ac:dyDescent="0.2">
      <c r="K865" s="4"/>
      <c r="L865" s="79"/>
      <c r="M865" s="4"/>
      <c r="N865" s="17"/>
      <c r="O865" s="4"/>
      <c r="P865" s="4"/>
      <c r="W865" s="4"/>
      <c r="X865" s="4"/>
      <c r="Y865" s="4"/>
      <c r="Z865" s="4"/>
    </row>
    <row r="866" spans="11:26" ht="12.75" x14ac:dyDescent="0.2">
      <c r="K866" s="4"/>
      <c r="L866" s="79"/>
      <c r="M866" s="4"/>
      <c r="N866" s="17"/>
      <c r="O866" s="4"/>
      <c r="P866" s="4"/>
      <c r="W866" s="4"/>
      <c r="X866" s="4"/>
      <c r="Y866" s="4"/>
      <c r="Z866" s="4"/>
    </row>
    <row r="867" spans="11:26" ht="12.75" x14ac:dyDescent="0.2">
      <c r="K867" s="4"/>
      <c r="L867" s="79"/>
      <c r="M867" s="4"/>
      <c r="N867" s="17"/>
      <c r="O867" s="4"/>
      <c r="P867" s="4"/>
      <c r="W867" s="4"/>
      <c r="X867" s="4"/>
      <c r="Y867" s="4"/>
      <c r="Z867" s="4"/>
    </row>
    <row r="868" spans="11:26" ht="12.75" x14ac:dyDescent="0.2">
      <c r="K868" s="4"/>
      <c r="L868" s="79"/>
      <c r="M868" s="4"/>
      <c r="N868" s="17"/>
      <c r="O868" s="4"/>
      <c r="P868" s="4"/>
      <c r="W868" s="4"/>
      <c r="X868" s="4"/>
      <c r="Y868" s="4"/>
      <c r="Z868" s="4"/>
    </row>
    <row r="869" spans="11:26" ht="12.75" x14ac:dyDescent="0.2">
      <c r="K869" s="4"/>
      <c r="L869" s="79"/>
      <c r="M869" s="4"/>
      <c r="N869" s="17"/>
      <c r="O869" s="4"/>
      <c r="P869" s="4"/>
      <c r="W869" s="4"/>
      <c r="X869" s="4"/>
      <c r="Y869" s="4"/>
      <c r="Z869" s="4"/>
    </row>
    <row r="870" spans="11:26" ht="12.75" x14ac:dyDescent="0.2">
      <c r="K870" s="4"/>
      <c r="L870" s="79"/>
      <c r="M870" s="4"/>
      <c r="N870" s="17"/>
      <c r="O870" s="4"/>
      <c r="P870" s="4"/>
      <c r="W870" s="4"/>
      <c r="X870" s="4"/>
      <c r="Y870" s="4"/>
      <c r="Z870" s="4"/>
    </row>
    <row r="871" spans="11:26" ht="12.75" x14ac:dyDescent="0.2">
      <c r="K871" s="4"/>
      <c r="L871" s="79"/>
      <c r="M871" s="4"/>
      <c r="N871" s="17"/>
      <c r="O871" s="4"/>
      <c r="P871" s="4"/>
      <c r="W871" s="4"/>
      <c r="X871" s="4"/>
      <c r="Y871" s="4"/>
      <c r="Z871" s="4"/>
    </row>
    <row r="872" spans="11:26" ht="12.75" x14ac:dyDescent="0.2">
      <c r="K872" s="4"/>
      <c r="L872" s="79"/>
      <c r="M872" s="4"/>
      <c r="N872" s="17"/>
      <c r="O872" s="4"/>
      <c r="P872" s="4"/>
      <c r="W872" s="4"/>
      <c r="X872" s="4"/>
      <c r="Y872" s="4"/>
      <c r="Z872" s="4"/>
    </row>
    <row r="873" spans="11:26" ht="12.75" x14ac:dyDescent="0.2">
      <c r="K873" s="4"/>
      <c r="L873" s="79"/>
      <c r="M873" s="4"/>
      <c r="N873" s="17"/>
      <c r="O873" s="4"/>
      <c r="P873" s="4"/>
      <c r="W873" s="4"/>
      <c r="X873" s="4"/>
      <c r="Y873" s="4"/>
      <c r="Z873" s="4"/>
    </row>
    <row r="874" spans="11:26" ht="12.75" x14ac:dyDescent="0.2">
      <c r="K874" s="4"/>
      <c r="L874" s="79"/>
      <c r="M874" s="4"/>
      <c r="N874" s="17"/>
      <c r="O874" s="4"/>
      <c r="P874" s="4"/>
      <c r="W874" s="4"/>
      <c r="X874" s="4"/>
      <c r="Y874" s="4"/>
      <c r="Z874" s="4"/>
    </row>
    <row r="875" spans="11:26" ht="12.75" x14ac:dyDescent="0.2">
      <c r="K875" s="4"/>
      <c r="L875" s="79"/>
      <c r="M875" s="4"/>
      <c r="N875" s="17"/>
      <c r="O875" s="4"/>
      <c r="P875" s="4"/>
      <c r="W875" s="4"/>
      <c r="X875" s="4"/>
      <c r="Y875" s="4"/>
      <c r="Z875" s="4"/>
    </row>
    <row r="876" spans="11:26" ht="12.75" x14ac:dyDescent="0.2">
      <c r="K876" s="4"/>
      <c r="L876" s="79"/>
      <c r="M876" s="4"/>
      <c r="N876" s="17"/>
      <c r="O876" s="4"/>
      <c r="P876" s="4"/>
      <c r="W876" s="4"/>
      <c r="X876" s="4"/>
      <c r="Y876" s="4"/>
      <c r="Z876" s="4"/>
    </row>
    <row r="877" spans="11:26" ht="12.75" x14ac:dyDescent="0.2">
      <c r="K877" s="4"/>
      <c r="L877" s="79"/>
      <c r="M877" s="4"/>
      <c r="N877" s="17"/>
      <c r="O877" s="4"/>
      <c r="P877" s="4"/>
      <c r="W877" s="4"/>
      <c r="X877" s="4"/>
      <c r="Y877" s="4"/>
      <c r="Z877" s="4"/>
    </row>
    <row r="878" spans="11:26" ht="12.75" x14ac:dyDescent="0.2">
      <c r="K878" s="4"/>
      <c r="L878" s="79"/>
      <c r="M878" s="4"/>
      <c r="N878" s="17"/>
      <c r="O878" s="4"/>
      <c r="P878" s="4"/>
      <c r="W878" s="4"/>
      <c r="X878" s="4"/>
      <c r="Y878" s="4"/>
      <c r="Z878" s="4"/>
    </row>
    <row r="879" spans="11:26" ht="12.75" x14ac:dyDescent="0.2">
      <c r="K879" s="4"/>
      <c r="L879" s="79"/>
      <c r="M879" s="4"/>
      <c r="N879" s="17"/>
      <c r="O879" s="4"/>
      <c r="P879" s="4"/>
      <c r="W879" s="4"/>
      <c r="X879" s="4"/>
      <c r="Y879" s="4"/>
      <c r="Z879" s="4"/>
    </row>
    <row r="880" spans="11:26" ht="12.75" x14ac:dyDescent="0.2">
      <c r="K880" s="4"/>
      <c r="L880" s="79"/>
      <c r="M880" s="4"/>
      <c r="N880" s="17"/>
      <c r="O880" s="4"/>
      <c r="P880" s="4"/>
      <c r="W880" s="4"/>
      <c r="X880" s="4"/>
      <c r="Y880" s="4"/>
      <c r="Z880" s="4"/>
    </row>
    <row r="881" spans="11:26" ht="12.75" x14ac:dyDescent="0.2">
      <c r="K881" s="4"/>
      <c r="L881" s="79"/>
      <c r="M881" s="4"/>
      <c r="N881" s="17"/>
      <c r="O881" s="4"/>
      <c r="P881" s="4"/>
      <c r="W881" s="4"/>
      <c r="X881" s="4"/>
      <c r="Y881" s="4"/>
      <c r="Z881" s="4"/>
    </row>
    <row r="882" spans="11:26" ht="12.75" x14ac:dyDescent="0.2">
      <c r="K882" s="4"/>
      <c r="L882" s="79"/>
      <c r="M882" s="4"/>
      <c r="N882" s="17"/>
      <c r="O882" s="4"/>
      <c r="P882" s="4"/>
      <c r="W882" s="4"/>
      <c r="X882" s="4"/>
      <c r="Y882" s="4"/>
      <c r="Z882" s="4"/>
    </row>
    <row r="883" spans="11:26" ht="12.75" x14ac:dyDescent="0.2">
      <c r="K883" s="4"/>
      <c r="L883" s="79"/>
      <c r="M883" s="4"/>
      <c r="N883" s="17"/>
      <c r="O883" s="4"/>
      <c r="P883" s="4"/>
      <c r="W883" s="4"/>
      <c r="X883" s="4"/>
      <c r="Y883" s="4"/>
      <c r="Z883" s="4"/>
    </row>
    <row r="884" spans="11:26" ht="12.75" x14ac:dyDescent="0.2">
      <c r="K884" s="4"/>
      <c r="L884" s="79"/>
      <c r="M884" s="4"/>
      <c r="N884" s="17"/>
      <c r="O884" s="4"/>
      <c r="P884" s="4"/>
      <c r="W884" s="4"/>
      <c r="X884" s="4"/>
      <c r="Y884" s="4"/>
      <c r="Z884" s="4"/>
    </row>
    <row r="885" spans="11:26" ht="12.75" x14ac:dyDescent="0.2">
      <c r="K885" s="4"/>
      <c r="L885" s="79"/>
      <c r="M885" s="4"/>
      <c r="N885" s="17"/>
      <c r="O885" s="4"/>
      <c r="P885" s="4"/>
      <c r="W885" s="4"/>
      <c r="X885" s="4"/>
      <c r="Y885" s="4"/>
      <c r="Z885" s="4"/>
    </row>
    <row r="886" spans="11:26" ht="12.75" x14ac:dyDescent="0.2">
      <c r="K886" s="4"/>
      <c r="L886" s="79"/>
      <c r="M886" s="4"/>
      <c r="N886" s="17"/>
      <c r="O886" s="4"/>
      <c r="P886" s="4"/>
      <c r="W886" s="4"/>
      <c r="X886" s="4"/>
      <c r="Y886" s="4"/>
      <c r="Z886" s="4"/>
    </row>
    <row r="887" spans="11:26" ht="12.75" x14ac:dyDescent="0.2">
      <c r="K887" s="4"/>
      <c r="L887" s="79"/>
      <c r="M887" s="4"/>
      <c r="N887" s="17"/>
      <c r="O887" s="4"/>
      <c r="P887" s="4"/>
      <c r="W887" s="4"/>
      <c r="X887" s="4"/>
      <c r="Y887" s="4"/>
      <c r="Z887" s="4"/>
    </row>
    <row r="888" spans="11:26" ht="12.75" x14ac:dyDescent="0.2">
      <c r="K888" s="4"/>
      <c r="L888" s="79"/>
      <c r="M888" s="4"/>
      <c r="N888" s="17"/>
      <c r="O888" s="4"/>
      <c r="P888" s="4"/>
      <c r="W888" s="4"/>
      <c r="X888" s="4"/>
      <c r="Y888" s="4"/>
      <c r="Z888" s="4"/>
    </row>
    <row r="889" spans="11:26" ht="12.75" x14ac:dyDescent="0.2">
      <c r="K889" s="4"/>
      <c r="L889" s="79"/>
      <c r="M889" s="4"/>
      <c r="N889" s="17"/>
      <c r="O889" s="4"/>
      <c r="P889" s="4"/>
      <c r="W889" s="4"/>
      <c r="X889" s="4"/>
      <c r="Y889" s="4"/>
      <c r="Z889" s="4"/>
    </row>
    <row r="890" spans="11:26" ht="12.75" x14ac:dyDescent="0.2">
      <c r="K890" s="4"/>
      <c r="L890" s="79"/>
      <c r="M890" s="4"/>
      <c r="N890" s="17"/>
      <c r="O890" s="4"/>
      <c r="P890" s="4"/>
      <c r="W890" s="4"/>
      <c r="X890" s="4"/>
      <c r="Y890" s="4"/>
      <c r="Z890" s="4"/>
    </row>
    <row r="891" spans="11:26" ht="12.75" x14ac:dyDescent="0.2">
      <c r="K891" s="4"/>
      <c r="L891" s="79"/>
      <c r="M891" s="4"/>
      <c r="N891" s="17"/>
      <c r="O891" s="4"/>
      <c r="P891" s="4"/>
      <c r="W891" s="4"/>
      <c r="X891" s="4"/>
      <c r="Y891" s="4"/>
      <c r="Z891" s="4"/>
    </row>
    <row r="892" spans="11:26" ht="12.75" x14ac:dyDescent="0.2">
      <c r="K892" s="4"/>
      <c r="L892" s="79"/>
      <c r="M892" s="4"/>
      <c r="N892" s="17"/>
      <c r="O892" s="4"/>
      <c r="P892" s="4"/>
      <c r="W892" s="4"/>
      <c r="X892" s="4"/>
      <c r="Y892" s="4"/>
      <c r="Z892" s="4"/>
    </row>
    <row r="893" spans="11:26" ht="12.75" x14ac:dyDescent="0.2">
      <c r="K893" s="4"/>
      <c r="L893" s="79"/>
      <c r="M893" s="4"/>
      <c r="N893" s="17"/>
      <c r="O893" s="4"/>
      <c r="P893" s="4"/>
      <c r="W893" s="4"/>
      <c r="X893" s="4"/>
      <c r="Y893" s="4"/>
      <c r="Z893" s="4"/>
    </row>
    <row r="894" spans="11:26" ht="12.75" x14ac:dyDescent="0.2">
      <c r="K894" s="4"/>
      <c r="L894" s="79"/>
      <c r="M894" s="4"/>
      <c r="N894" s="17"/>
      <c r="O894" s="4"/>
      <c r="P894" s="4"/>
      <c r="W894" s="4"/>
      <c r="X894" s="4"/>
      <c r="Y894" s="4"/>
      <c r="Z894" s="4"/>
    </row>
    <row r="895" spans="11:26" ht="12.75" x14ac:dyDescent="0.2">
      <c r="K895" s="4"/>
      <c r="L895" s="79"/>
      <c r="M895" s="4"/>
      <c r="N895" s="17"/>
      <c r="O895" s="4"/>
      <c r="P895" s="4"/>
      <c r="W895" s="4"/>
      <c r="X895" s="4"/>
      <c r="Y895" s="4"/>
      <c r="Z895" s="4"/>
    </row>
    <row r="896" spans="11:26" ht="12.75" x14ac:dyDescent="0.2">
      <c r="K896" s="4"/>
      <c r="L896" s="79"/>
      <c r="M896" s="4"/>
      <c r="N896" s="17"/>
      <c r="O896" s="4"/>
      <c r="P896" s="4"/>
      <c r="W896" s="4"/>
      <c r="X896" s="4"/>
      <c r="Y896" s="4"/>
      <c r="Z896" s="4"/>
    </row>
    <row r="897" spans="11:26" ht="12.75" x14ac:dyDescent="0.2">
      <c r="K897" s="4"/>
      <c r="L897" s="79"/>
      <c r="M897" s="4"/>
      <c r="N897" s="17"/>
      <c r="O897" s="4"/>
      <c r="P897" s="4"/>
      <c r="W897" s="4"/>
      <c r="X897" s="4"/>
      <c r="Y897" s="4"/>
      <c r="Z897" s="4"/>
    </row>
    <row r="898" spans="11:26" ht="12.75" x14ac:dyDescent="0.2">
      <c r="K898" s="4"/>
      <c r="L898" s="79"/>
      <c r="M898" s="4"/>
      <c r="N898" s="17"/>
      <c r="O898" s="4"/>
      <c r="P898" s="4"/>
      <c r="W898" s="4"/>
      <c r="X898" s="4"/>
      <c r="Y898" s="4"/>
      <c r="Z898" s="4"/>
    </row>
    <row r="899" spans="11:26" ht="12.75" x14ac:dyDescent="0.2">
      <c r="K899" s="4"/>
      <c r="L899" s="79"/>
      <c r="M899" s="4"/>
      <c r="N899" s="17"/>
      <c r="O899" s="4"/>
      <c r="P899" s="4"/>
      <c r="W899" s="4"/>
      <c r="X899" s="4"/>
      <c r="Y899" s="4"/>
      <c r="Z899" s="4"/>
    </row>
    <row r="900" spans="11:26" ht="12.75" x14ac:dyDescent="0.2">
      <c r="K900" s="4"/>
      <c r="L900" s="79"/>
      <c r="M900" s="4"/>
      <c r="N900" s="17"/>
      <c r="O900" s="4"/>
      <c r="P900" s="4"/>
      <c r="W900" s="4"/>
      <c r="X900" s="4"/>
      <c r="Y900" s="4"/>
      <c r="Z900" s="4"/>
    </row>
    <row r="901" spans="11:26" ht="12.75" x14ac:dyDescent="0.2">
      <c r="K901" s="4"/>
      <c r="L901" s="79"/>
      <c r="M901" s="4"/>
      <c r="N901" s="17"/>
      <c r="O901" s="4"/>
      <c r="P901" s="4"/>
      <c r="W901" s="4"/>
      <c r="X901" s="4"/>
      <c r="Y901" s="4"/>
      <c r="Z901" s="4"/>
    </row>
    <row r="902" spans="11:26" ht="12.75" x14ac:dyDescent="0.2">
      <c r="K902" s="4"/>
      <c r="L902" s="79"/>
      <c r="M902" s="4"/>
      <c r="N902" s="17"/>
      <c r="O902" s="4"/>
      <c r="P902" s="4"/>
      <c r="W902" s="4"/>
      <c r="X902" s="4"/>
      <c r="Y902" s="4"/>
      <c r="Z902" s="4"/>
    </row>
    <row r="903" spans="11:26" ht="12.75" x14ac:dyDescent="0.2">
      <c r="K903" s="4"/>
      <c r="L903" s="79"/>
      <c r="M903" s="4"/>
      <c r="N903" s="17"/>
      <c r="O903" s="4"/>
      <c r="P903" s="4"/>
      <c r="W903" s="4"/>
      <c r="X903" s="4"/>
      <c r="Y903" s="4"/>
      <c r="Z903" s="4"/>
    </row>
    <row r="904" spans="11:26" ht="12.75" x14ac:dyDescent="0.2">
      <c r="K904" s="4"/>
      <c r="L904" s="79"/>
      <c r="M904" s="4"/>
      <c r="N904" s="17"/>
      <c r="O904" s="4"/>
      <c r="P904" s="4"/>
      <c r="W904" s="4"/>
      <c r="X904" s="4"/>
      <c r="Y904" s="4"/>
      <c r="Z904" s="4"/>
    </row>
    <row r="905" spans="11:26" ht="12.75" x14ac:dyDescent="0.2">
      <c r="K905" s="4"/>
      <c r="L905" s="79"/>
      <c r="M905" s="4"/>
      <c r="N905" s="17"/>
      <c r="O905" s="4"/>
      <c r="P905" s="4"/>
      <c r="W905" s="4"/>
      <c r="X905" s="4"/>
      <c r="Y905" s="4"/>
      <c r="Z905" s="4"/>
    </row>
    <row r="906" spans="11:26" ht="12.75" x14ac:dyDescent="0.2">
      <c r="K906" s="4"/>
      <c r="L906" s="79"/>
      <c r="M906" s="4"/>
      <c r="N906" s="17"/>
      <c r="O906" s="4"/>
      <c r="P906" s="4"/>
      <c r="W906" s="4"/>
      <c r="X906" s="4"/>
      <c r="Y906" s="4"/>
      <c r="Z906" s="4"/>
    </row>
    <row r="907" spans="11:26" ht="12.75" x14ac:dyDescent="0.2">
      <c r="K907" s="4"/>
      <c r="L907" s="79"/>
      <c r="M907" s="4"/>
      <c r="N907" s="17"/>
      <c r="O907" s="4"/>
      <c r="P907" s="4"/>
      <c r="W907" s="4"/>
      <c r="X907" s="4"/>
      <c r="Y907" s="4"/>
      <c r="Z907" s="4"/>
    </row>
    <row r="908" spans="11:26" ht="12.75" x14ac:dyDescent="0.2">
      <c r="K908" s="4"/>
      <c r="L908" s="79"/>
      <c r="M908" s="4"/>
      <c r="N908" s="17"/>
      <c r="O908" s="4"/>
      <c r="P908" s="4"/>
      <c r="W908" s="4"/>
      <c r="X908" s="4"/>
      <c r="Y908" s="4"/>
      <c r="Z908" s="4"/>
    </row>
    <row r="909" spans="11:26" ht="12.75" x14ac:dyDescent="0.2">
      <c r="K909" s="4"/>
      <c r="L909" s="79"/>
      <c r="M909" s="4"/>
      <c r="N909" s="17"/>
      <c r="O909" s="4"/>
      <c r="P909" s="4"/>
      <c r="W909" s="4"/>
      <c r="X909" s="4"/>
      <c r="Y909" s="4"/>
      <c r="Z909" s="4"/>
    </row>
    <row r="910" spans="11:26" ht="12.75" x14ac:dyDescent="0.2">
      <c r="K910" s="4"/>
      <c r="L910" s="79"/>
      <c r="M910" s="4"/>
      <c r="N910" s="17"/>
      <c r="O910" s="4"/>
      <c r="P910" s="4"/>
      <c r="W910" s="4"/>
      <c r="X910" s="4"/>
      <c r="Y910" s="4"/>
      <c r="Z910" s="4"/>
    </row>
    <row r="911" spans="11:26" ht="12.75" x14ac:dyDescent="0.2">
      <c r="K911" s="4"/>
      <c r="L911" s="79"/>
      <c r="M911" s="4"/>
      <c r="N911" s="17"/>
      <c r="O911" s="4"/>
      <c r="P911" s="4"/>
      <c r="W911" s="4"/>
      <c r="X911" s="4"/>
      <c r="Y911" s="4"/>
      <c r="Z911" s="4"/>
    </row>
    <row r="912" spans="11:26" ht="12.75" x14ac:dyDescent="0.2">
      <c r="K912" s="4"/>
      <c r="L912" s="79"/>
      <c r="M912" s="4"/>
      <c r="N912" s="17"/>
      <c r="O912" s="4"/>
      <c r="P912" s="4"/>
      <c r="W912" s="4"/>
      <c r="X912" s="4"/>
      <c r="Y912" s="4"/>
      <c r="Z912" s="4"/>
    </row>
    <row r="913" spans="11:26" ht="12.75" x14ac:dyDescent="0.2">
      <c r="K913" s="4"/>
      <c r="L913" s="79"/>
      <c r="M913" s="4"/>
      <c r="N913" s="17"/>
      <c r="O913" s="4"/>
      <c r="P913" s="4"/>
      <c r="W913" s="4"/>
      <c r="X913" s="4"/>
      <c r="Y913" s="4"/>
      <c r="Z913" s="4"/>
    </row>
    <row r="914" spans="11:26" ht="12.75" x14ac:dyDescent="0.2">
      <c r="K914" s="4"/>
      <c r="L914" s="79"/>
      <c r="M914" s="4"/>
      <c r="N914" s="17"/>
      <c r="O914" s="4"/>
      <c r="P914" s="4"/>
      <c r="W914" s="4"/>
      <c r="X914" s="4"/>
      <c r="Y914" s="4"/>
      <c r="Z914" s="4"/>
    </row>
    <row r="915" spans="11:26" ht="12.75" x14ac:dyDescent="0.2">
      <c r="K915" s="4"/>
      <c r="L915" s="79"/>
      <c r="M915" s="4"/>
      <c r="N915" s="17"/>
      <c r="O915" s="4"/>
      <c r="P915" s="4"/>
      <c r="W915" s="4"/>
      <c r="X915" s="4"/>
      <c r="Y915" s="4"/>
      <c r="Z915" s="4"/>
    </row>
    <row r="916" spans="11:26" ht="12.75" x14ac:dyDescent="0.2">
      <c r="K916" s="4"/>
      <c r="L916" s="79"/>
      <c r="M916" s="4"/>
      <c r="N916" s="17"/>
      <c r="O916" s="4"/>
      <c r="P916" s="4"/>
      <c r="W916" s="4"/>
      <c r="X916" s="4"/>
      <c r="Y916" s="4"/>
      <c r="Z916" s="4"/>
    </row>
    <row r="917" spans="11:26" ht="12.75" x14ac:dyDescent="0.2">
      <c r="K917" s="4"/>
      <c r="L917" s="79"/>
      <c r="M917" s="4"/>
      <c r="N917" s="17"/>
      <c r="O917" s="4"/>
      <c r="P917" s="4"/>
      <c r="W917" s="4"/>
      <c r="X917" s="4"/>
      <c r="Y917" s="4"/>
      <c r="Z917" s="4"/>
    </row>
    <row r="918" spans="11:26" ht="12.75" x14ac:dyDescent="0.2">
      <c r="K918" s="4"/>
      <c r="L918" s="79"/>
      <c r="M918" s="4"/>
      <c r="N918" s="17"/>
      <c r="O918" s="4"/>
      <c r="P918" s="4"/>
      <c r="W918" s="4"/>
      <c r="X918" s="4"/>
      <c r="Y918" s="4"/>
      <c r="Z918" s="4"/>
    </row>
    <row r="919" spans="11:26" ht="12.75" x14ac:dyDescent="0.2">
      <c r="K919" s="4"/>
      <c r="L919" s="79"/>
      <c r="M919" s="4"/>
      <c r="N919" s="17"/>
      <c r="O919" s="4"/>
      <c r="P919" s="4"/>
      <c r="W919" s="4"/>
      <c r="X919" s="4"/>
      <c r="Y919" s="4"/>
      <c r="Z919" s="4"/>
    </row>
    <row r="920" spans="11:26" ht="12.75" x14ac:dyDescent="0.2">
      <c r="K920" s="4"/>
      <c r="L920" s="79"/>
      <c r="M920" s="4"/>
      <c r="N920" s="17"/>
      <c r="O920" s="4"/>
      <c r="P920" s="4"/>
      <c r="W920" s="4"/>
      <c r="X920" s="4"/>
      <c r="Y920" s="4"/>
      <c r="Z920" s="4"/>
    </row>
    <row r="921" spans="11:26" ht="12.75" x14ac:dyDescent="0.2">
      <c r="K921" s="4"/>
      <c r="L921" s="79"/>
      <c r="M921" s="4"/>
      <c r="N921" s="17"/>
      <c r="O921" s="4"/>
      <c r="P921" s="4"/>
      <c r="W921" s="4"/>
      <c r="X921" s="4"/>
      <c r="Y921" s="4"/>
      <c r="Z921" s="4"/>
    </row>
    <row r="922" spans="11:26" ht="12.75" x14ac:dyDescent="0.2">
      <c r="K922" s="4"/>
      <c r="L922" s="79"/>
      <c r="M922" s="4"/>
      <c r="N922" s="17"/>
      <c r="O922" s="4"/>
      <c r="P922" s="4"/>
      <c r="W922" s="4"/>
      <c r="X922" s="4"/>
      <c r="Y922" s="4"/>
      <c r="Z922" s="4"/>
    </row>
    <row r="923" spans="11:26" ht="12.75" x14ac:dyDescent="0.2">
      <c r="K923" s="4"/>
      <c r="L923" s="79"/>
      <c r="M923" s="4"/>
      <c r="N923" s="17"/>
      <c r="O923" s="4"/>
      <c r="P923" s="4"/>
      <c r="W923" s="4"/>
      <c r="X923" s="4"/>
      <c r="Y923" s="4"/>
      <c r="Z923" s="4"/>
    </row>
    <row r="924" spans="11:26" ht="12.75" x14ac:dyDescent="0.2">
      <c r="K924" s="4"/>
      <c r="L924" s="79"/>
      <c r="M924" s="4"/>
      <c r="N924" s="17"/>
      <c r="O924" s="4"/>
      <c r="P924" s="4"/>
      <c r="W924" s="4"/>
      <c r="X924" s="4"/>
      <c r="Y924" s="4"/>
      <c r="Z924" s="4"/>
    </row>
    <row r="925" spans="11:26" ht="12.75" x14ac:dyDescent="0.2">
      <c r="K925" s="4"/>
      <c r="L925" s="79"/>
      <c r="M925" s="4"/>
      <c r="N925" s="17"/>
      <c r="O925" s="4"/>
      <c r="P925" s="4"/>
      <c r="W925" s="4"/>
      <c r="X925" s="4"/>
      <c r="Y925" s="4"/>
      <c r="Z925" s="4"/>
    </row>
    <row r="926" spans="11:26" ht="12.75" x14ac:dyDescent="0.2">
      <c r="K926" s="4"/>
      <c r="L926" s="79"/>
      <c r="M926" s="4"/>
      <c r="N926" s="17"/>
      <c r="O926" s="4"/>
      <c r="P926" s="4"/>
      <c r="W926" s="4"/>
      <c r="X926" s="4"/>
      <c r="Y926" s="4"/>
      <c r="Z926" s="4"/>
    </row>
    <row r="927" spans="11:26" ht="12.75" x14ac:dyDescent="0.2">
      <c r="K927" s="4"/>
      <c r="L927" s="79"/>
      <c r="M927" s="4"/>
      <c r="N927" s="17"/>
      <c r="O927" s="4"/>
      <c r="P927" s="4"/>
      <c r="W927" s="4"/>
      <c r="X927" s="4"/>
      <c r="Y927" s="4"/>
      <c r="Z927" s="4"/>
    </row>
    <row r="928" spans="11:26" ht="12.75" x14ac:dyDescent="0.2">
      <c r="K928" s="4"/>
      <c r="L928" s="79"/>
      <c r="M928" s="4"/>
      <c r="N928" s="17"/>
      <c r="O928" s="4"/>
      <c r="P928" s="4"/>
      <c r="W928" s="4"/>
      <c r="X928" s="4"/>
      <c r="Y928" s="4"/>
      <c r="Z928" s="4"/>
    </row>
    <row r="929" spans="11:26" ht="12.75" x14ac:dyDescent="0.2">
      <c r="K929" s="4"/>
      <c r="L929" s="79"/>
      <c r="M929" s="4"/>
      <c r="N929" s="17"/>
      <c r="O929" s="4"/>
      <c r="P929" s="4"/>
      <c r="W929" s="4"/>
      <c r="X929" s="4"/>
      <c r="Y929" s="4"/>
      <c r="Z929" s="4"/>
    </row>
    <row r="930" spans="11:26" ht="12.75" x14ac:dyDescent="0.2">
      <c r="K930" s="4"/>
      <c r="L930" s="79"/>
      <c r="M930" s="4"/>
      <c r="N930" s="17"/>
      <c r="O930" s="4"/>
      <c r="P930" s="4"/>
      <c r="W930" s="4"/>
      <c r="X930" s="4"/>
      <c r="Y930" s="4"/>
      <c r="Z930" s="4"/>
    </row>
    <row r="931" spans="11:26" ht="12.75" x14ac:dyDescent="0.2">
      <c r="K931" s="4"/>
      <c r="L931" s="79"/>
      <c r="M931" s="4"/>
      <c r="N931" s="17"/>
      <c r="O931" s="4"/>
      <c r="P931" s="4"/>
      <c r="W931" s="4"/>
      <c r="X931" s="4"/>
      <c r="Y931" s="4"/>
      <c r="Z931" s="4"/>
    </row>
    <row r="932" spans="11:26" ht="12.75" x14ac:dyDescent="0.2">
      <c r="K932" s="4"/>
      <c r="L932" s="79"/>
      <c r="M932" s="4"/>
      <c r="N932" s="17"/>
      <c r="O932" s="4"/>
      <c r="P932" s="4"/>
      <c r="W932" s="4"/>
      <c r="X932" s="4"/>
      <c r="Y932" s="4"/>
      <c r="Z932" s="4"/>
    </row>
    <row r="933" spans="11:26" ht="12.75" x14ac:dyDescent="0.2">
      <c r="K933" s="4"/>
      <c r="L933" s="79"/>
      <c r="M933" s="4"/>
      <c r="N933" s="17"/>
      <c r="O933" s="4"/>
      <c r="P933" s="4"/>
      <c r="W933" s="4"/>
      <c r="X933" s="4"/>
      <c r="Y933" s="4"/>
      <c r="Z933" s="4"/>
    </row>
    <row r="934" spans="11:26" ht="12.75" x14ac:dyDescent="0.2">
      <c r="K934" s="4"/>
      <c r="L934" s="79"/>
      <c r="M934" s="4"/>
      <c r="N934" s="17"/>
      <c r="O934" s="4"/>
      <c r="P934" s="4"/>
      <c r="W934" s="4"/>
      <c r="X934" s="4"/>
      <c r="Y934" s="4"/>
      <c r="Z934" s="4"/>
    </row>
    <row r="935" spans="11:26" ht="12.75" x14ac:dyDescent="0.2">
      <c r="K935" s="4"/>
      <c r="L935" s="79"/>
      <c r="M935" s="4"/>
      <c r="N935" s="17"/>
      <c r="O935" s="4"/>
      <c r="P935" s="4"/>
      <c r="W935" s="4"/>
      <c r="X935" s="4"/>
      <c r="Y935" s="4"/>
      <c r="Z935" s="4"/>
    </row>
    <row r="936" spans="11:26" ht="12.75" x14ac:dyDescent="0.2">
      <c r="K936" s="4"/>
      <c r="L936" s="79"/>
      <c r="M936" s="4"/>
      <c r="N936" s="17"/>
      <c r="O936" s="4"/>
      <c r="P936" s="4"/>
      <c r="W936" s="4"/>
      <c r="X936" s="4"/>
      <c r="Y936" s="4"/>
      <c r="Z936" s="4"/>
    </row>
    <row r="937" spans="11:26" ht="12.75" x14ac:dyDescent="0.2">
      <c r="K937" s="4"/>
      <c r="L937" s="79"/>
      <c r="M937" s="4"/>
      <c r="N937" s="17"/>
      <c r="O937" s="4"/>
      <c r="P937" s="4"/>
      <c r="W937" s="4"/>
      <c r="X937" s="4"/>
      <c r="Y937" s="4"/>
      <c r="Z937" s="4"/>
    </row>
    <row r="938" spans="11:26" ht="12.75" x14ac:dyDescent="0.2">
      <c r="K938" s="4"/>
      <c r="L938" s="79"/>
      <c r="M938" s="4"/>
      <c r="N938" s="17"/>
      <c r="O938" s="4"/>
      <c r="P938" s="4"/>
      <c r="W938" s="4"/>
      <c r="X938" s="4"/>
      <c r="Y938" s="4"/>
      <c r="Z938" s="4"/>
    </row>
    <row r="939" spans="11:26" ht="12.75" x14ac:dyDescent="0.2">
      <c r="K939" s="4"/>
      <c r="L939" s="79"/>
      <c r="M939" s="4"/>
      <c r="N939" s="17"/>
      <c r="O939" s="4"/>
      <c r="P939" s="4"/>
      <c r="W939" s="4"/>
      <c r="X939" s="4"/>
      <c r="Y939" s="4"/>
      <c r="Z939" s="4"/>
    </row>
    <row r="940" spans="11:26" ht="12.75" x14ac:dyDescent="0.2">
      <c r="K940" s="4"/>
      <c r="L940" s="79"/>
      <c r="M940" s="4"/>
      <c r="N940" s="17"/>
      <c r="O940" s="4"/>
      <c r="P940" s="4"/>
      <c r="W940" s="4"/>
      <c r="X940" s="4"/>
      <c r="Y940" s="4"/>
      <c r="Z940" s="4"/>
    </row>
    <row r="941" spans="11:26" ht="12.75" x14ac:dyDescent="0.2">
      <c r="K941" s="4"/>
      <c r="L941" s="79"/>
      <c r="M941" s="4"/>
      <c r="N941" s="17"/>
      <c r="O941" s="4"/>
      <c r="P941" s="4"/>
      <c r="W941" s="4"/>
      <c r="X941" s="4"/>
      <c r="Y941" s="4"/>
      <c r="Z941" s="4"/>
    </row>
    <row r="942" spans="11:26" ht="12.75" x14ac:dyDescent="0.2">
      <c r="K942" s="4"/>
      <c r="L942" s="79"/>
      <c r="M942" s="4"/>
      <c r="N942" s="17"/>
      <c r="O942" s="4"/>
      <c r="P942" s="4"/>
      <c r="W942" s="4"/>
      <c r="X942" s="4"/>
      <c r="Y942" s="4"/>
      <c r="Z942" s="4"/>
    </row>
    <row r="943" spans="11:26" ht="12.75" x14ac:dyDescent="0.2">
      <c r="K943" s="4"/>
      <c r="L943" s="79"/>
      <c r="M943" s="4"/>
      <c r="N943" s="17"/>
      <c r="O943" s="4"/>
      <c r="P943" s="4"/>
      <c r="W943" s="4"/>
      <c r="X943" s="4"/>
      <c r="Y943" s="4"/>
      <c r="Z943" s="4"/>
    </row>
    <row r="944" spans="11:26" ht="12.75" x14ac:dyDescent="0.2">
      <c r="K944" s="4"/>
      <c r="L944" s="79"/>
      <c r="M944" s="4"/>
      <c r="N944" s="17"/>
      <c r="O944" s="4"/>
      <c r="P944" s="4"/>
      <c r="W944" s="4"/>
      <c r="X944" s="4"/>
      <c r="Y944" s="4"/>
      <c r="Z944" s="4"/>
    </row>
    <row r="945" spans="11:26" ht="12.75" x14ac:dyDescent="0.2">
      <c r="K945" s="4"/>
      <c r="L945" s="79"/>
      <c r="M945" s="4"/>
      <c r="N945" s="17"/>
      <c r="O945" s="4"/>
      <c r="P945" s="4"/>
      <c r="W945" s="4"/>
      <c r="X945" s="4"/>
      <c r="Y945" s="4"/>
      <c r="Z945" s="4"/>
    </row>
    <row r="946" spans="11:26" ht="12.75" x14ac:dyDescent="0.2">
      <c r="K946" s="4"/>
      <c r="L946" s="79"/>
      <c r="M946" s="4"/>
      <c r="N946" s="17"/>
      <c r="O946" s="4"/>
      <c r="P946" s="4"/>
      <c r="W946" s="4"/>
      <c r="X946" s="4"/>
      <c r="Y946" s="4"/>
      <c r="Z946" s="4"/>
    </row>
    <row r="947" spans="11:26" ht="12.75" x14ac:dyDescent="0.2">
      <c r="K947" s="4"/>
      <c r="L947" s="79"/>
      <c r="M947" s="4"/>
      <c r="N947" s="17"/>
      <c r="O947" s="4"/>
      <c r="P947" s="4"/>
      <c r="W947" s="4"/>
      <c r="X947" s="4"/>
      <c r="Y947" s="4"/>
      <c r="Z947" s="4"/>
    </row>
    <row r="948" spans="11:26" ht="12.75" x14ac:dyDescent="0.2">
      <c r="K948" s="4"/>
      <c r="L948" s="79"/>
      <c r="M948" s="4"/>
      <c r="N948" s="17"/>
      <c r="O948" s="4"/>
      <c r="P948" s="4"/>
      <c r="W948" s="4"/>
      <c r="X948" s="4"/>
      <c r="Y948" s="4"/>
      <c r="Z948" s="4"/>
    </row>
    <row r="949" spans="11:26" ht="12.75" x14ac:dyDescent="0.2">
      <c r="K949" s="4"/>
      <c r="L949" s="79"/>
      <c r="M949" s="4"/>
      <c r="N949" s="17"/>
      <c r="O949" s="4"/>
      <c r="P949" s="4"/>
      <c r="W949" s="4"/>
      <c r="X949" s="4"/>
      <c r="Y949" s="4"/>
      <c r="Z949" s="4"/>
    </row>
    <row r="950" spans="11:26" ht="12.75" x14ac:dyDescent="0.2">
      <c r="K950" s="4"/>
      <c r="L950" s="79"/>
      <c r="M950" s="4"/>
      <c r="N950" s="17"/>
      <c r="O950" s="4"/>
      <c r="P950" s="4"/>
      <c r="W950" s="4"/>
      <c r="X950" s="4"/>
      <c r="Y950" s="4"/>
      <c r="Z950" s="4"/>
    </row>
    <row r="951" spans="11:26" ht="12.75" x14ac:dyDescent="0.2">
      <c r="K951" s="4"/>
      <c r="L951" s="79"/>
      <c r="M951" s="4"/>
      <c r="N951" s="17"/>
      <c r="O951" s="4"/>
      <c r="P951" s="4"/>
      <c r="W951" s="4"/>
      <c r="X951" s="4"/>
      <c r="Y951" s="4"/>
      <c r="Z951" s="4"/>
    </row>
    <row r="952" spans="11:26" ht="12.75" x14ac:dyDescent="0.2">
      <c r="K952" s="4"/>
      <c r="L952" s="79"/>
      <c r="M952" s="4"/>
      <c r="N952" s="17"/>
      <c r="O952" s="4"/>
      <c r="P952" s="4"/>
      <c r="W952" s="4"/>
      <c r="X952" s="4"/>
      <c r="Y952" s="4"/>
      <c r="Z952" s="4"/>
    </row>
    <row r="953" spans="11:26" ht="12.75" x14ac:dyDescent="0.2">
      <c r="K953" s="4"/>
      <c r="L953" s="79"/>
      <c r="M953" s="4"/>
      <c r="N953" s="17"/>
      <c r="O953" s="4"/>
      <c r="P953" s="4"/>
      <c r="W953" s="4"/>
      <c r="X953" s="4"/>
      <c r="Y953" s="4"/>
      <c r="Z953" s="4"/>
    </row>
    <row r="954" spans="11:26" ht="12.75" x14ac:dyDescent="0.2">
      <c r="K954" s="4"/>
      <c r="L954" s="79"/>
      <c r="M954" s="4"/>
      <c r="N954" s="17"/>
      <c r="O954" s="4"/>
      <c r="P954" s="4"/>
      <c r="W954" s="4"/>
      <c r="X954" s="4"/>
      <c r="Y954" s="4"/>
      <c r="Z954" s="4"/>
    </row>
    <row r="955" spans="11:26" ht="12.75" x14ac:dyDescent="0.2">
      <c r="K955" s="4"/>
      <c r="L955" s="79"/>
      <c r="M955" s="4"/>
      <c r="N955" s="17"/>
      <c r="O955" s="4"/>
      <c r="P955" s="4"/>
      <c r="W955" s="4"/>
      <c r="X955" s="4"/>
      <c r="Y955" s="4"/>
      <c r="Z955" s="4"/>
    </row>
    <row r="956" spans="11:26" ht="12.75" x14ac:dyDescent="0.2">
      <c r="K956" s="4"/>
      <c r="L956" s="79"/>
      <c r="M956" s="4"/>
      <c r="N956" s="17"/>
      <c r="O956" s="4"/>
      <c r="P956" s="4"/>
      <c r="W956" s="4"/>
      <c r="X956" s="4"/>
      <c r="Y956" s="4"/>
      <c r="Z956" s="4"/>
    </row>
    <row r="957" spans="11:26" ht="12.75" x14ac:dyDescent="0.2">
      <c r="K957" s="4"/>
      <c r="L957" s="79"/>
      <c r="M957" s="4"/>
      <c r="N957" s="17"/>
      <c r="O957" s="4"/>
      <c r="P957" s="4"/>
      <c r="W957" s="4"/>
      <c r="X957" s="4"/>
      <c r="Y957" s="4"/>
      <c r="Z957" s="4"/>
    </row>
    <row r="958" spans="11:26" ht="12.75" x14ac:dyDescent="0.2">
      <c r="K958" s="4"/>
      <c r="L958" s="79"/>
      <c r="M958" s="4"/>
      <c r="N958" s="17"/>
      <c r="O958" s="4"/>
      <c r="P958" s="4"/>
      <c r="W958" s="4"/>
      <c r="X958" s="4"/>
      <c r="Y958" s="4"/>
      <c r="Z958" s="4"/>
    </row>
    <row r="959" spans="11:26" ht="12.75" x14ac:dyDescent="0.2">
      <c r="K959" s="4"/>
      <c r="L959" s="79"/>
      <c r="M959" s="4"/>
      <c r="N959" s="17"/>
      <c r="O959" s="4"/>
      <c r="P959" s="4"/>
      <c r="W959" s="4"/>
      <c r="X959" s="4"/>
      <c r="Y959" s="4"/>
      <c r="Z959" s="4"/>
    </row>
    <row r="960" spans="11:26" ht="12.75" x14ac:dyDescent="0.2">
      <c r="K960" s="4"/>
      <c r="L960" s="79"/>
      <c r="M960" s="4"/>
      <c r="N960" s="17"/>
      <c r="O960" s="4"/>
      <c r="P960" s="4"/>
      <c r="W960" s="4"/>
      <c r="X960" s="4"/>
      <c r="Y960" s="4"/>
      <c r="Z960" s="4"/>
    </row>
    <row r="961" spans="11:26" ht="12.75" x14ac:dyDescent="0.2">
      <c r="K961" s="4"/>
      <c r="L961" s="79"/>
      <c r="M961" s="4"/>
      <c r="N961" s="17"/>
      <c r="O961" s="4"/>
      <c r="P961" s="4"/>
      <c r="W961" s="4"/>
      <c r="X961" s="4"/>
      <c r="Y961" s="4"/>
      <c r="Z961" s="4"/>
    </row>
    <row r="962" spans="11:26" ht="12.75" x14ac:dyDescent="0.2">
      <c r="K962" s="4"/>
      <c r="L962" s="79"/>
      <c r="M962" s="4"/>
      <c r="N962" s="17"/>
      <c r="O962" s="4"/>
      <c r="P962" s="4"/>
      <c r="W962" s="4"/>
      <c r="X962" s="4"/>
      <c r="Y962" s="4"/>
      <c r="Z962" s="4"/>
    </row>
    <row r="963" spans="11:26" ht="12.75" x14ac:dyDescent="0.2">
      <c r="K963" s="4"/>
      <c r="L963" s="79"/>
      <c r="M963" s="4"/>
      <c r="N963" s="17"/>
      <c r="O963" s="4"/>
      <c r="P963" s="4"/>
      <c r="W963" s="4"/>
      <c r="X963" s="4"/>
      <c r="Y963" s="4"/>
      <c r="Z963" s="4"/>
    </row>
    <row r="964" spans="11:26" ht="12.75" x14ac:dyDescent="0.2">
      <c r="K964" s="4"/>
      <c r="L964" s="79"/>
      <c r="M964" s="4"/>
      <c r="N964" s="17"/>
      <c r="O964" s="4"/>
      <c r="P964" s="4"/>
      <c r="W964" s="4"/>
      <c r="X964" s="4"/>
      <c r="Y964" s="4"/>
      <c r="Z964" s="4"/>
    </row>
    <row r="965" spans="11:26" ht="12.75" x14ac:dyDescent="0.2">
      <c r="K965" s="4"/>
      <c r="L965" s="79"/>
      <c r="M965" s="4"/>
      <c r="N965" s="17"/>
      <c r="O965" s="4"/>
      <c r="P965" s="4"/>
      <c r="W965" s="4"/>
      <c r="X965" s="4"/>
      <c r="Y965" s="4"/>
      <c r="Z965" s="4"/>
    </row>
    <row r="966" spans="11:26" ht="12.75" x14ac:dyDescent="0.2">
      <c r="K966" s="4"/>
      <c r="L966" s="79"/>
      <c r="M966" s="4"/>
      <c r="N966" s="17"/>
      <c r="O966" s="4"/>
      <c r="P966" s="4"/>
      <c r="W966" s="4"/>
      <c r="X966" s="4"/>
      <c r="Y966" s="4"/>
      <c r="Z966" s="4"/>
    </row>
    <row r="967" spans="11:26" ht="12.75" x14ac:dyDescent="0.2">
      <c r="K967" s="4"/>
      <c r="L967" s="79"/>
      <c r="M967" s="4"/>
      <c r="N967" s="17"/>
      <c r="O967" s="4"/>
      <c r="P967" s="4"/>
      <c r="W967" s="4"/>
      <c r="X967" s="4"/>
      <c r="Y967" s="4"/>
      <c r="Z967" s="4"/>
    </row>
    <row r="968" spans="11:26" ht="12.75" x14ac:dyDescent="0.2">
      <c r="K968" s="4"/>
      <c r="L968" s="79"/>
      <c r="M968" s="4"/>
      <c r="N968" s="17"/>
      <c r="O968" s="4"/>
      <c r="P968" s="4"/>
      <c r="W968" s="4"/>
      <c r="X968" s="4"/>
      <c r="Y968" s="4"/>
      <c r="Z968" s="4"/>
    </row>
    <row r="969" spans="11:26" ht="12.75" x14ac:dyDescent="0.2">
      <c r="K969" s="4"/>
      <c r="L969" s="79"/>
      <c r="M969" s="4"/>
      <c r="N969" s="17"/>
      <c r="O969" s="4"/>
      <c r="P969" s="4"/>
      <c r="W969" s="4"/>
      <c r="X969" s="4"/>
      <c r="Y969" s="4"/>
      <c r="Z969" s="4"/>
    </row>
    <row r="970" spans="11:26" ht="12.75" x14ac:dyDescent="0.2">
      <c r="K970" s="4"/>
      <c r="L970" s="79"/>
      <c r="M970" s="4"/>
      <c r="N970" s="17"/>
      <c r="O970" s="4"/>
      <c r="P970" s="4"/>
      <c r="W970" s="4"/>
      <c r="X970" s="4"/>
      <c r="Y970" s="4"/>
      <c r="Z970" s="4"/>
    </row>
    <row r="971" spans="11:26" ht="12.75" x14ac:dyDescent="0.2">
      <c r="K971" s="4"/>
      <c r="L971" s="79"/>
      <c r="M971" s="4"/>
      <c r="N971" s="17"/>
      <c r="O971" s="4"/>
      <c r="P971" s="4"/>
      <c r="W971" s="4"/>
      <c r="X971" s="4"/>
      <c r="Y971" s="4"/>
      <c r="Z971" s="4"/>
    </row>
    <row r="972" spans="11:26" ht="12.75" x14ac:dyDescent="0.2">
      <c r="K972" s="4"/>
      <c r="L972" s="79"/>
      <c r="M972" s="4"/>
      <c r="N972" s="17"/>
      <c r="O972" s="4"/>
      <c r="P972" s="4"/>
      <c r="W972" s="4"/>
      <c r="X972" s="4"/>
      <c r="Y972" s="4"/>
      <c r="Z972" s="4"/>
    </row>
    <row r="973" spans="11:26" ht="12.75" x14ac:dyDescent="0.2">
      <c r="K973" s="4"/>
      <c r="L973" s="79"/>
      <c r="M973" s="4"/>
      <c r="N973" s="17"/>
      <c r="O973" s="4"/>
      <c r="P973" s="4"/>
      <c r="W973" s="4"/>
      <c r="X973" s="4"/>
      <c r="Y973" s="4"/>
      <c r="Z973" s="4"/>
    </row>
    <row r="974" spans="11:26" ht="12.75" x14ac:dyDescent="0.2">
      <c r="K974" s="4"/>
      <c r="L974" s="79"/>
      <c r="M974" s="4"/>
      <c r="N974" s="17"/>
      <c r="O974" s="4"/>
      <c r="P974" s="4"/>
      <c r="W974" s="4"/>
      <c r="X974" s="4"/>
      <c r="Y974" s="4"/>
      <c r="Z974" s="4"/>
    </row>
    <row r="975" spans="11:26" ht="12.75" x14ac:dyDescent="0.2">
      <c r="K975" s="4"/>
      <c r="L975" s="79"/>
      <c r="M975" s="4"/>
      <c r="N975" s="17"/>
      <c r="O975" s="4"/>
      <c r="P975" s="4"/>
      <c r="W975" s="4"/>
      <c r="X975" s="4"/>
      <c r="Y975" s="4"/>
      <c r="Z975" s="4"/>
    </row>
    <row r="976" spans="11:26" ht="12.75" x14ac:dyDescent="0.2">
      <c r="K976" s="4"/>
      <c r="L976" s="79"/>
      <c r="M976" s="4"/>
      <c r="N976" s="17"/>
      <c r="O976" s="4"/>
      <c r="P976" s="4"/>
      <c r="W976" s="4"/>
      <c r="X976" s="4"/>
      <c r="Y976" s="4"/>
      <c r="Z976" s="4"/>
    </row>
    <row r="977" spans="11:26" ht="12.75" x14ac:dyDescent="0.2">
      <c r="K977" s="4"/>
      <c r="L977" s="79"/>
      <c r="M977" s="4"/>
      <c r="N977" s="17"/>
      <c r="O977" s="4"/>
      <c r="P977" s="4"/>
      <c r="W977" s="4"/>
      <c r="X977" s="4"/>
      <c r="Y977" s="4"/>
      <c r="Z977" s="4"/>
    </row>
    <row r="978" spans="11:26" ht="12.75" x14ac:dyDescent="0.2">
      <c r="K978" s="4"/>
      <c r="L978" s="79"/>
      <c r="M978" s="4"/>
      <c r="N978" s="17"/>
      <c r="O978" s="4"/>
      <c r="P978" s="4"/>
      <c r="W978" s="4"/>
      <c r="X978" s="4"/>
      <c r="Y978" s="4"/>
      <c r="Z978" s="4"/>
    </row>
    <row r="979" spans="11:26" ht="12.75" x14ac:dyDescent="0.2">
      <c r="K979" s="4"/>
      <c r="L979" s="79"/>
      <c r="M979" s="4"/>
      <c r="N979" s="17"/>
      <c r="O979" s="4"/>
      <c r="P979" s="4"/>
      <c r="W979" s="4"/>
      <c r="X979" s="4"/>
      <c r="Y979" s="4"/>
      <c r="Z979" s="4"/>
    </row>
    <row r="980" spans="11:26" ht="12.75" x14ac:dyDescent="0.2">
      <c r="K980" s="4"/>
      <c r="L980" s="79"/>
      <c r="M980" s="4"/>
      <c r="N980" s="17"/>
      <c r="O980" s="4"/>
      <c r="P980" s="4"/>
      <c r="W980" s="4"/>
      <c r="X980" s="4"/>
      <c r="Y980" s="4"/>
      <c r="Z980" s="4"/>
    </row>
    <row r="981" spans="11:26" ht="12.75" x14ac:dyDescent="0.2">
      <c r="K981" s="4"/>
      <c r="L981" s="79"/>
      <c r="M981" s="4"/>
      <c r="N981" s="17"/>
      <c r="O981" s="4"/>
      <c r="P981" s="4"/>
      <c r="W981" s="4"/>
      <c r="X981" s="4"/>
      <c r="Y981" s="4"/>
      <c r="Z981" s="4"/>
    </row>
    <row r="982" spans="11:26" ht="12.75" x14ac:dyDescent="0.2">
      <c r="K982" s="4"/>
      <c r="L982" s="79"/>
      <c r="M982" s="4"/>
      <c r="N982" s="17"/>
      <c r="O982" s="4"/>
      <c r="P982" s="4"/>
      <c r="W982" s="4"/>
      <c r="X982" s="4"/>
      <c r="Y982" s="4"/>
      <c r="Z982" s="4"/>
    </row>
    <row r="983" spans="11:26" ht="12.75" x14ac:dyDescent="0.2">
      <c r="K983" s="4"/>
      <c r="L983" s="79"/>
      <c r="M983" s="4"/>
      <c r="N983" s="17"/>
      <c r="O983" s="4"/>
      <c r="P983" s="4"/>
      <c r="W983" s="4"/>
      <c r="X983" s="4"/>
      <c r="Y983" s="4"/>
      <c r="Z983" s="4"/>
    </row>
    <row r="984" spans="11:26" ht="12.75" x14ac:dyDescent="0.2">
      <c r="K984" s="4"/>
      <c r="L984" s="79"/>
      <c r="M984" s="4"/>
      <c r="N984" s="17"/>
      <c r="O984" s="4"/>
      <c r="P984" s="4"/>
      <c r="W984" s="4"/>
      <c r="X984" s="4"/>
      <c r="Y984" s="4"/>
      <c r="Z984" s="4"/>
    </row>
    <row r="985" spans="11:26" ht="12.75" x14ac:dyDescent="0.2">
      <c r="K985" s="4"/>
      <c r="L985" s="79"/>
      <c r="M985" s="4"/>
      <c r="N985" s="17"/>
      <c r="O985" s="4"/>
      <c r="P985" s="4"/>
      <c r="W985" s="4"/>
      <c r="X985" s="4"/>
      <c r="Y985" s="4"/>
      <c r="Z985" s="4"/>
    </row>
    <row r="986" spans="11:26" ht="12.75" x14ac:dyDescent="0.2">
      <c r="K986" s="4"/>
      <c r="L986" s="79"/>
      <c r="M986" s="4"/>
      <c r="N986" s="17"/>
      <c r="O986" s="4"/>
      <c r="P986" s="4"/>
      <c r="W986" s="4"/>
      <c r="X986" s="4"/>
      <c r="Y986" s="4"/>
      <c r="Z986" s="4"/>
    </row>
    <row r="987" spans="11:26" ht="12.75" x14ac:dyDescent="0.2">
      <c r="K987" s="4"/>
      <c r="L987" s="79"/>
      <c r="M987" s="4"/>
      <c r="N987" s="17"/>
      <c r="O987" s="4"/>
      <c r="P987" s="4"/>
      <c r="W987" s="4"/>
      <c r="X987" s="4"/>
      <c r="Y987" s="4"/>
      <c r="Z987" s="4"/>
    </row>
    <row r="988" spans="11:26" ht="12.75" x14ac:dyDescent="0.2">
      <c r="K988" s="4"/>
      <c r="L988" s="79"/>
      <c r="M988" s="4"/>
      <c r="N988" s="17"/>
      <c r="O988" s="4"/>
      <c r="P988" s="4"/>
      <c r="W988" s="4"/>
      <c r="X988" s="4"/>
      <c r="Y988" s="4"/>
      <c r="Z988" s="4"/>
    </row>
    <row r="989" spans="11:26" ht="12.75" x14ac:dyDescent="0.2">
      <c r="K989" s="4"/>
      <c r="L989" s="79"/>
      <c r="M989" s="4"/>
      <c r="N989" s="17"/>
      <c r="O989" s="4"/>
      <c r="P989" s="4"/>
      <c r="W989" s="4"/>
      <c r="X989" s="4"/>
      <c r="Y989" s="4"/>
      <c r="Z989" s="4"/>
    </row>
    <row r="990" spans="11:26" ht="12.75" x14ac:dyDescent="0.2">
      <c r="K990" s="4"/>
      <c r="L990" s="79"/>
      <c r="M990" s="4"/>
      <c r="N990" s="17"/>
      <c r="O990" s="4"/>
      <c r="P990" s="4"/>
      <c r="W990" s="4"/>
      <c r="X990" s="4"/>
      <c r="Y990" s="4"/>
      <c r="Z990" s="4"/>
    </row>
    <row r="991" spans="11:26" ht="12.75" x14ac:dyDescent="0.2">
      <c r="K991" s="4"/>
      <c r="L991" s="79"/>
      <c r="M991" s="4"/>
      <c r="N991" s="17"/>
      <c r="O991" s="4"/>
      <c r="P991" s="4"/>
      <c r="W991" s="4"/>
      <c r="X991" s="4"/>
      <c r="Y991" s="4"/>
      <c r="Z991" s="4"/>
    </row>
    <row r="992" spans="11:26" ht="12.75" x14ac:dyDescent="0.2">
      <c r="K992" s="4"/>
      <c r="L992" s="79"/>
      <c r="M992" s="4"/>
      <c r="N992" s="17"/>
      <c r="O992" s="4"/>
      <c r="P992" s="4"/>
      <c r="W992" s="4"/>
      <c r="X992" s="4"/>
      <c r="Y992" s="4"/>
      <c r="Z992" s="4"/>
    </row>
    <row r="993" spans="11:26" ht="12.75" x14ac:dyDescent="0.2">
      <c r="K993" s="4"/>
      <c r="L993" s="79"/>
      <c r="M993" s="4"/>
      <c r="N993" s="17"/>
      <c r="O993" s="4"/>
      <c r="P993" s="4"/>
      <c r="W993" s="4"/>
      <c r="X993" s="4"/>
      <c r="Y993" s="4"/>
      <c r="Z993" s="4"/>
    </row>
    <row r="994" spans="11:26" ht="12.75" x14ac:dyDescent="0.2">
      <c r="K994" s="4"/>
      <c r="L994" s="79"/>
      <c r="M994" s="4"/>
      <c r="N994" s="17"/>
      <c r="O994" s="4"/>
      <c r="P994" s="4"/>
      <c r="W994" s="4"/>
      <c r="X994" s="4"/>
      <c r="Y994" s="4"/>
      <c r="Z994" s="4"/>
    </row>
    <row r="995" spans="11:26" ht="12.75" x14ac:dyDescent="0.2">
      <c r="K995" s="4"/>
      <c r="L995" s="79"/>
      <c r="M995" s="4"/>
      <c r="N995" s="17"/>
      <c r="O995" s="4"/>
      <c r="P995" s="4"/>
      <c r="W995" s="4"/>
      <c r="X995" s="4"/>
      <c r="Y995" s="4"/>
      <c r="Z995" s="4"/>
    </row>
    <row r="996" spans="11:26" ht="12.75" x14ac:dyDescent="0.2">
      <c r="K996" s="4"/>
      <c r="L996" s="79"/>
      <c r="M996" s="4"/>
      <c r="N996" s="17"/>
      <c r="O996" s="4"/>
      <c r="P996" s="4"/>
      <c r="W996" s="4"/>
      <c r="X996" s="4"/>
      <c r="Y996" s="4"/>
      <c r="Z996" s="4"/>
    </row>
    <row r="997" spans="11:26" ht="12.75" x14ac:dyDescent="0.2">
      <c r="K997" s="4"/>
      <c r="L997" s="79"/>
      <c r="M997" s="4"/>
      <c r="N997" s="17"/>
      <c r="O997" s="4"/>
      <c r="P997" s="4"/>
      <c r="W997" s="4"/>
      <c r="X997" s="4"/>
      <c r="Y997" s="4"/>
      <c r="Z997" s="4"/>
    </row>
    <row r="998" spans="11:26" ht="12.75" x14ac:dyDescent="0.2">
      <c r="K998" s="4"/>
      <c r="L998" s="79"/>
      <c r="M998" s="4"/>
      <c r="N998" s="17"/>
      <c r="O998" s="4"/>
      <c r="P998" s="4"/>
      <c r="W998" s="4"/>
      <c r="X998" s="4"/>
      <c r="Y998" s="4"/>
      <c r="Z998" s="4"/>
    </row>
    <row r="999" spans="11:26" ht="12.75" x14ac:dyDescent="0.2">
      <c r="K999" s="4"/>
      <c r="L999" s="79"/>
      <c r="M999" s="4"/>
      <c r="N999" s="17"/>
      <c r="O999" s="4"/>
      <c r="P999" s="4"/>
      <c r="W999" s="4"/>
      <c r="X999" s="4"/>
      <c r="Y999" s="4"/>
      <c r="Z999" s="4"/>
    </row>
    <row r="1000" spans="11:26" ht="12.75" x14ac:dyDescent="0.2">
      <c r="K1000" s="4"/>
      <c r="L1000" s="79"/>
      <c r="M1000" s="4"/>
      <c r="N1000" s="17"/>
      <c r="O1000" s="4"/>
      <c r="P1000" s="4"/>
      <c r="W1000" s="4"/>
      <c r="X1000" s="4"/>
      <c r="Y1000" s="4"/>
      <c r="Z1000" s="4"/>
    </row>
    <row r="1001" spans="11:26" ht="12.75" x14ac:dyDescent="0.2">
      <c r="K1001" s="4"/>
      <c r="L1001" s="79"/>
      <c r="M1001" s="4"/>
      <c r="N1001" s="17"/>
      <c r="O1001" s="4"/>
      <c r="P1001" s="4"/>
      <c r="W1001" s="4"/>
      <c r="X1001" s="4"/>
      <c r="Y1001" s="4"/>
      <c r="Z1001" s="4"/>
    </row>
    <row r="1002" spans="11:26" ht="12.75" x14ac:dyDescent="0.2">
      <c r="K1002" s="4"/>
      <c r="L1002" s="79"/>
      <c r="M1002" s="4"/>
      <c r="N1002" s="17"/>
      <c r="O1002" s="4"/>
      <c r="P1002" s="4"/>
      <c r="W1002" s="4"/>
      <c r="X1002" s="4"/>
      <c r="Y1002" s="4"/>
      <c r="Z1002" s="4"/>
    </row>
    <row r="1003" spans="11:26" ht="12.75" x14ac:dyDescent="0.2">
      <c r="K1003" s="4"/>
      <c r="L1003" s="79"/>
      <c r="M1003" s="4"/>
      <c r="N1003" s="17"/>
      <c r="O1003" s="4"/>
      <c r="P1003" s="4"/>
      <c r="W1003" s="4"/>
      <c r="X1003" s="4"/>
      <c r="Y1003" s="4"/>
      <c r="Z1003" s="4"/>
    </row>
    <row r="1004" spans="11:26" ht="12.75" x14ac:dyDescent="0.2">
      <c r="K1004" s="4"/>
      <c r="L1004" s="79"/>
      <c r="M1004" s="4"/>
      <c r="N1004" s="17"/>
      <c r="O1004" s="4"/>
      <c r="P1004" s="4"/>
      <c r="W1004" s="4"/>
      <c r="X1004" s="4"/>
      <c r="Y1004" s="4"/>
      <c r="Z1004" s="4"/>
    </row>
    <row r="1005" spans="11:26" ht="12.75" x14ac:dyDescent="0.2">
      <c r="K1005" s="4"/>
      <c r="L1005" s="79"/>
      <c r="M1005" s="4"/>
      <c r="N1005" s="17"/>
      <c r="O1005" s="4"/>
      <c r="P1005" s="4"/>
      <c r="W1005" s="4"/>
      <c r="X1005" s="4"/>
      <c r="Y1005" s="4"/>
      <c r="Z1005" s="4"/>
    </row>
    <row r="1006" spans="11:26" ht="12.75" x14ac:dyDescent="0.2">
      <c r="K1006" s="4"/>
      <c r="L1006" s="79"/>
      <c r="M1006" s="4"/>
      <c r="N1006" s="17"/>
      <c r="O1006" s="4"/>
      <c r="P1006" s="4"/>
      <c r="W1006" s="4"/>
      <c r="X1006" s="4"/>
      <c r="Y1006" s="4"/>
      <c r="Z1006" s="4"/>
    </row>
    <row r="1007" spans="11:26" ht="12.75" x14ac:dyDescent="0.2">
      <c r="K1007" s="4"/>
      <c r="L1007" s="79"/>
      <c r="M1007" s="4"/>
      <c r="N1007" s="17"/>
      <c r="O1007" s="4"/>
      <c r="P1007" s="4"/>
      <c r="W1007" s="4"/>
      <c r="X1007" s="4"/>
      <c r="Y1007" s="4"/>
      <c r="Z1007" s="4"/>
    </row>
    <row r="1008" spans="11:26" ht="12.75" x14ac:dyDescent="0.2">
      <c r="K1008" s="4"/>
      <c r="L1008" s="79"/>
      <c r="M1008" s="4"/>
      <c r="N1008" s="17"/>
      <c r="O1008" s="4"/>
      <c r="P1008" s="4"/>
      <c r="W1008" s="4"/>
      <c r="X1008" s="4"/>
      <c r="Y1008" s="4"/>
      <c r="Z1008" s="4"/>
    </row>
    <row r="1009" spans="11:26" ht="12.75" x14ac:dyDescent="0.2">
      <c r="K1009" s="4"/>
      <c r="L1009" s="79"/>
      <c r="M1009" s="4"/>
      <c r="N1009" s="17"/>
      <c r="O1009" s="4"/>
      <c r="P1009" s="4"/>
      <c r="W1009" s="4"/>
      <c r="X1009" s="4"/>
      <c r="Y1009" s="4"/>
      <c r="Z1009" s="4"/>
    </row>
    <row r="1010" spans="11:26" ht="12.75" x14ac:dyDescent="0.2">
      <c r="K1010" s="4"/>
      <c r="L1010" s="79"/>
      <c r="M1010" s="4"/>
      <c r="N1010" s="17"/>
      <c r="O1010" s="4"/>
      <c r="P1010" s="4"/>
      <c r="W1010" s="4"/>
      <c r="X1010" s="4"/>
      <c r="Y1010" s="4"/>
      <c r="Z1010" s="4"/>
    </row>
    <row r="1011" spans="11:26" ht="12.75" x14ac:dyDescent="0.2">
      <c r="K1011" s="4"/>
      <c r="L1011" s="79"/>
      <c r="M1011" s="4"/>
      <c r="N1011" s="17"/>
      <c r="O1011" s="4"/>
      <c r="P1011" s="4"/>
      <c r="W1011" s="4"/>
      <c r="X1011" s="4"/>
      <c r="Y1011" s="4"/>
      <c r="Z1011" s="4"/>
    </row>
    <row r="1012" spans="11:26" ht="12.75" x14ac:dyDescent="0.2">
      <c r="K1012" s="4"/>
      <c r="L1012" s="79"/>
      <c r="M1012" s="4"/>
      <c r="N1012" s="17"/>
      <c r="O1012" s="4"/>
      <c r="P1012" s="4"/>
      <c r="W1012" s="4"/>
      <c r="X1012" s="4"/>
      <c r="Y1012" s="4"/>
      <c r="Z1012" s="4"/>
    </row>
    <row r="1013" spans="11:26" ht="12.75" x14ac:dyDescent="0.2">
      <c r="K1013" s="4"/>
      <c r="L1013" s="79"/>
      <c r="M1013" s="4"/>
      <c r="N1013" s="17"/>
      <c r="O1013" s="4"/>
      <c r="P1013" s="4"/>
      <c r="W1013" s="4"/>
      <c r="X1013" s="4"/>
      <c r="Y1013" s="4"/>
      <c r="Z1013" s="4"/>
    </row>
    <row r="1014" spans="11:26" ht="12.75" x14ac:dyDescent="0.2">
      <c r="K1014" s="4"/>
      <c r="L1014" s="79"/>
      <c r="M1014" s="4"/>
      <c r="N1014" s="17"/>
      <c r="O1014" s="4"/>
      <c r="P1014" s="4"/>
      <c r="W1014" s="4"/>
      <c r="X1014" s="4"/>
      <c r="Y1014" s="4"/>
      <c r="Z1014" s="4"/>
    </row>
    <row r="1015" spans="11:26" ht="12.75" x14ac:dyDescent="0.2">
      <c r="K1015" s="4"/>
      <c r="L1015" s="79"/>
      <c r="M1015" s="4"/>
      <c r="N1015" s="17"/>
      <c r="O1015" s="4"/>
      <c r="P1015" s="4"/>
      <c r="W1015" s="4"/>
      <c r="X1015" s="4"/>
      <c r="Y1015" s="4"/>
      <c r="Z1015" s="4"/>
    </row>
    <row r="1016" spans="11:26" ht="12.75" x14ac:dyDescent="0.2">
      <c r="K1016" s="4"/>
      <c r="L1016" s="79"/>
      <c r="M1016" s="4"/>
      <c r="N1016" s="17"/>
      <c r="O1016" s="4"/>
      <c r="P1016" s="4"/>
      <c r="W1016" s="4"/>
      <c r="X1016" s="4"/>
      <c r="Y1016" s="4"/>
      <c r="Z1016" s="4"/>
    </row>
    <row r="1017" spans="11:26" ht="12.75" x14ac:dyDescent="0.2">
      <c r="K1017" s="4"/>
      <c r="L1017" s="79"/>
      <c r="M1017" s="4"/>
      <c r="N1017" s="17"/>
      <c r="O1017" s="4"/>
      <c r="P1017" s="4"/>
      <c r="W1017" s="4"/>
      <c r="X1017" s="4"/>
      <c r="Y1017" s="4"/>
      <c r="Z1017" s="4"/>
    </row>
    <row r="1018" spans="11:26" ht="12.75" x14ac:dyDescent="0.2">
      <c r="K1018" s="4"/>
      <c r="L1018" s="79"/>
      <c r="M1018" s="4"/>
      <c r="N1018" s="17"/>
      <c r="O1018" s="4"/>
      <c r="P1018" s="4"/>
      <c r="W1018" s="4"/>
      <c r="X1018" s="4"/>
      <c r="Y1018" s="4"/>
      <c r="Z1018" s="4"/>
    </row>
    <row r="1019" spans="11:26" ht="12.75" x14ac:dyDescent="0.2">
      <c r="K1019" s="4"/>
      <c r="L1019" s="79"/>
      <c r="M1019" s="4"/>
      <c r="N1019" s="17"/>
      <c r="O1019" s="4"/>
      <c r="P1019" s="4"/>
      <c r="W1019" s="4"/>
      <c r="X1019" s="4"/>
      <c r="Y1019" s="4"/>
      <c r="Z1019" s="4"/>
    </row>
    <row r="1020" spans="11:26" ht="12.75" x14ac:dyDescent="0.2">
      <c r="K1020" s="4"/>
      <c r="L1020" s="79"/>
      <c r="M1020" s="4"/>
      <c r="N1020" s="17"/>
      <c r="O1020" s="4"/>
      <c r="P1020" s="4"/>
      <c r="W1020" s="4"/>
      <c r="X1020" s="4"/>
      <c r="Y1020" s="4"/>
      <c r="Z1020" s="4"/>
    </row>
    <row r="1021" spans="11:26" ht="12.75" x14ac:dyDescent="0.2">
      <c r="K1021" s="4"/>
      <c r="L1021" s="79"/>
      <c r="M1021" s="4"/>
      <c r="N1021" s="17"/>
      <c r="O1021" s="4"/>
      <c r="P1021" s="4"/>
      <c r="W1021" s="4"/>
      <c r="X1021" s="4"/>
      <c r="Y1021" s="4"/>
      <c r="Z1021" s="4"/>
    </row>
    <row r="1022" spans="11:26" ht="12.75" x14ac:dyDescent="0.2">
      <c r="K1022" s="4"/>
      <c r="L1022" s="79"/>
      <c r="M1022" s="4"/>
      <c r="N1022" s="17"/>
      <c r="O1022" s="4"/>
      <c r="P1022" s="4"/>
      <c r="W1022" s="4"/>
      <c r="X1022" s="4"/>
      <c r="Y1022" s="4"/>
      <c r="Z1022" s="4"/>
    </row>
    <row r="1023" spans="11:26" ht="12.75" x14ac:dyDescent="0.2">
      <c r="K1023" s="4"/>
      <c r="L1023" s="79"/>
      <c r="M1023" s="4"/>
      <c r="N1023" s="17"/>
      <c r="O1023" s="4"/>
      <c r="P1023" s="4"/>
      <c r="W1023" s="4"/>
      <c r="X1023" s="4"/>
      <c r="Y1023" s="4"/>
      <c r="Z1023" s="4"/>
    </row>
    <row r="1024" spans="11:26" ht="12.75" x14ac:dyDescent="0.2">
      <c r="K1024" s="4"/>
      <c r="L1024" s="79"/>
      <c r="M1024" s="4"/>
      <c r="N1024" s="17"/>
      <c r="O1024" s="4"/>
      <c r="P1024" s="4"/>
      <c r="W1024" s="4"/>
      <c r="X1024" s="4"/>
      <c r="Y1024" s="4"/>
      <c r="Z1024" s="4"/>
    </row>
    <row r="1025" spans="11:26" ht="12.75" x14ac:dyDescent="0.2">
      <c r="K1025" s="4"/>
      <c r="L1025" s="79"/>
      <c r="M1025" s="4"/>
      <c r="N1025" s="17"/>
      <c r="O1025" s="4"/>
      <c r="P1025" s="4"/>
      <c r="W1025" s="4"/>
      <c r="X1025" s="4"/>
      <c r="Y1025" s="4"/>
      <c r="Z1025" s="4"/>
    </row>
    <row r="1026" spans="11:26" ht="12.75" x14ac:dyDescent="0.2">
      <c r="K1026" s="4"/>
      <c r="L1026" s="79"/>
      <c r="M1026" s="4"/>
      <c r="N1026" s="17"/>
      <c r="O1026" s="4"/>
      <c r="P1026" s="4"/>
      <c r="W1026" s="4"/>
      <c r="X1026" s="4"/>
      <c r="Y1026" s="4"/>
      <c r="Z1026" s="4"/>
    </row>
    <row r="1027" spans="11:26" ht="12.75" x14ac:dyDescent="0.2">
      <c r="K1027" s="4"/>
      <c r="L1027" s="79"/>
      <c r="M1027" s="4"/>
      <c r="N1027" s="17"/>
      <c r="O1027" s="4"/>
      <c r="P1027" s="4"/>
      <c r="W1027" s="4"/>
      <c r="X1027" s="4"/>
      <c r="Y1027" s="4"/>
      <c r="Z1027" s="4"/>
    </row>
    <row r="1028" spans="11:26" ht="12.75" x14ac:dyDescent="0.2">
      <c r="K1028" s="4"/>
      <c r="L1028" s="79"/>
      <c r="M1028" s="4"/>
      <c r="N1028" s="17"/>
      <c r="O1028" s="4"/>
      <c r="P1028" s="4"/>
      <c r="W1028" s="4"/>
      <c r="X1028" s="4"/>
      <c r="Y1028" s="4"/>
      <c r="Z1028" s="4"/>
    </row>
    <row r="1029" spans="11:26" ht="12.75" x14ac:dyDescent="0.2">
      <c r="K1029" s="4"/>
      <c r="L1029" s="79"/>
      <c r="M1029" s="4"/>
      <c r="N1029" s="17"/>
      <c r="O1029" s="4"/>
      <c r="P1029" s="4"/>
      <c r="W1029" s="4"/>
      <c r="X1029" s="4"/>
      <c r="Y1029" s="4"/>
      <c r="Z1029" s="4"/>
    </row>
    <row r="1030" spans="11:26" ht="12.75" x14ac:dyDescent="0.2">
      <c r="K1030" s="4"/>
      <c r="L1030" s="79"/>
      <c r="M1030" s="4"/>
      <c r="N1030" s="17"/>
      <c r="O1030" s="4"/>
      <c r="P1030" s="4"/>
      <c r="W1030" s="4"/>
      <c r="X1030" s="4"/>
      <c r="Y1030" s="4"/>
      <c r="Z1030" s="4"/>
    </row>
    <row r="1031" spans="11:26" ht="12.75" x14ac:dyDescent="0.2">
      <c r="K1031" s="4"/>
      <c r="L1031" s="79"/>
      <c r="M1031" s="4"/>
      <c r="N1031" s="17"/>
      <c r="O1031" s="4"/>
      <c r="P1031" s="4"/>
      <c r="W1031" s="4"/>
      <c r="X1031" s="4"/>
      <c r="Y1031" s="4"/>
      <c r="Z1031" s="4"/>
    </row>
    <row r="1032" spans="11:26" ht="12.75" x14ac:dyDescent="0.2">
      <c r="K1032" s="4"/>
      <c r="L1032" s="79"/>
      <c r="M1032" s="4"/>
      <c r="N1032" s="17"/>
      <c r="O1032" s="4"/>
      <c r="P1032" s="4"/>
      <c r="W1032" s="4"/>
      <c r="X1032" s="4"/>
      <c r="Y1032" s="4"/>
      <c r="Z1032" s="4"/>
    </row>
    <row r="1033" spans="11:26" ht="12.75" x14ac:dyDescent="0.2">
      <c r="K1033" s="4"/>
      <c r="L1033" s="79"/>
      <c r="M1033" s="4"/>
      <c r="N1033" s="17"/>
      <c r="O1033" s="4"/>
      <c r="P1033" s="4"/>
      <c r="W1033" s="4"/>
      <c r="X1033" s="4"/>
      <c r="Y1033" s="4"/>
      <c r="Z1033" s="4"/>
    </row>
    <row r="1034" spans="11:26" ht="12.75" x14ac:dyDescent="0.2">
      <c r="K1034" s="4"/>
      <c r="L1034" s="79"/>
      <c r="M1034" s="4"/>
      <c r="N1034" s="17"/>
      <c r="O1034" s="4"/>
      <c r="P1034" s="4"/>
      <c r="W1034" s="4"/>
      <c r="X1034" s="4"/>
      <c r="Y1034" s="4"/>
      <c r="Z1034" s="4"/>
    </row>
    <row r="1035" spans="11:26" ht="12.75" x14ac:dyDescent="0.2">
      <c r="K1035" s="4"/>
      <c r="L1035" s="79"/>
      <c r="M1035" s="4"/>
      <c r="N1035" s="17"/>
      <c r="O1035" s="4"/>
      <c r="P1035" s="4"/>
      <c r="W1035" s="4"/>
      <c r="X1035" s="4"/>
      <c r="Y1035" s="4"/>
      <c r="Z1035" s="4"/>
    </row>
    <row r="1036" spans="11:26" ht="12.75" x14ac:dyDescent="0.2">
      <c r="K1036" s="4"/>
      <c r="L1036" s="79"/>
      <c r="M1036" s="4"/>
      <c r="N1036" s="17"/>
      <c r="O1036" s="4"/>
      <c r="P1036" s="4"/>
      <c r="W1036" s="4"/>
      <c r="X1036" s="4"/>
      <c r="Y1036" s="4"/>
      <c r="Z1036" s="4"/>
    </row>
    <row r="1037" spans="11:26" ht="12.75" x14ac:dyDescent="0.2">
      <c r="K1037" s="4"/>
      <c r="L1037" s="79"/>
      <c r="M1037" s="4"/>
      <c r="N1037" s="17"/>
      <c r="O1037" s="4"/>
      <c r="P1037" s="4"/>
      <c r="W1037" s="4"/>
      <c r="X1037" s="4"/>
      <c r="Y1037" s="4"/>
      <c r="Z1037" s="4"/>
    </row>
    <row r="1038" spans="11:26" ht="12.75" x14ac:dyDescent="0.2">
      <c r="K1038" s="4"/>
      <c r="L1038" s="79"/>
      <c r="M1038" s="4"/>
      <c r="N1038" s="17"/>
      <c r="O1038" s="4"/>
      <c r="P1038" s="4"/>
      <c r="W1038" s="4"/>
      <c r="X1038" s="4"/>
      <c r="Y1038" s="4"/>
      <c r="Z1038" s="4"/>
    </row>
    <row r="1039" spans="11:26" ht="12.75" x14ac:dyDescent="0.2">
      <c r="K1039" s="4"/>
      <c r="L1039" s="79"/>
      <c r="M1039" s="4"/>
      <c r="N1039" s="17"/>
      <c r="O1039" s="4"/>
      <c r="P1039" s="4"/>
      <c r="W1039" s="4"/>
      <c r="X1039" s="4"/>
      <c r="Y1039" s="4"/>
      <c r="Z1039" s="4"/>
    </row>
    <row r="1040" spans="11:26" ht="12.75" x14ac:dyDescent="0.2">
      <c r="K1040" s="4"/>
      <c r="L1040" s="79"/>
      <c r="M1040" s="4"/>
      <c r="N1040" s="17"/>
      <c r="O1040" s="4"/>
      <c r="P1040" s="4"/>
      <c r="W1040" s="4"/>
      <c r="X1040" s="4"/>
      <c r="Y1040" s="4"/>
      <c r="Z1040" s="4"/>
    </row>
    <row r="1041" spans="11:26" ht="12.75" x14ac:dyDescent="0.2">
      <c r="K1041" s="4"/>
      <c r="L1041" s="79"/>
      <c r="M1041" s="4"/>
      <c r="N1041" s="17"/>
      <c r="O1041" s="4"/>
      <c r="P1041" s="4"/>
      <c r="W1041" s="4"/>
      <c r="X1041" s="4"/>
      <c r="Y1041" s="4"/>
      <c r="Z1041" s="4"/>
    </row>
    <row r="1042" spans="11:26" ht="12.75" x14ac:dyDescent="0.2">
      <c r="K1042" s="4"/>
      <c r="L1042" s="79"/>
      <c r="M1042" s="4"/>
      <c r="N1042" s="17"/>
      <c r="O1042" s="4"/>
      <c r="P1042" s="4"/>
      <c r="W1042" s="4"/>
      <c r="X1042" s="4"/>
      <c r="Y1042" s="4"/>
      <c r="Z1042" s="4"/>
    </row>
  </sheetData>
  <mergeCells count="15">
    <mergeCell ref="N49:O49"/>
    <mergeCell ref="Q3:AA3"/>
    <mergeCell ref="B2:L2"/>
    <mergeCell ref="AB3:AC3"/>
    <mergeCell ref="N21:O21"/>
    <mergeCell ref="N32:O32"/>
    <mergeCell ref="B1:L1"/>
    <mergeCell ref="N2:AD2"/>
    <mergeCell ref="N1:AD1"/>
    <mergeCell ref="AD6:AD12"/>
    <mergeCell ref="AD14:AD20"/>
    <mergeCell ref="B3:C3"/>
    <mergeCell ref="E3:K3"/>
    <mergeCell ref="N3:O3"/>
    <mergeCell ref="N13:O13"/>
  </mergeCells>
  <phoneticPr fontId="14" type="noConversion"/>
  <conditionalFormatting sqref="Z49:Z53 Z6:Z30 Z32:Z47">
    <cfRule type="containsText" dxfId="3" priority="1" operator="containsText" text="Bloqué">
      <formula>NOT(ISERROR(SEARCH("Bloqué",Z6)))</formula>
    </cfRule>
    <cfRule type="containsText" dxfId="2" priority="2" operator="containsText" text="Terminé">
      <formula>NOT(ISERROR(SEARCH("Terminé",Z6)))</formula>
    </cfRule>
    <cfRule type="containsText" dxfId="1" priority="3" operator="containsText" text="En cours">
      <formula>NOT(ISERROR(SEARCH("En cours",Z6)))</formula>
    </cfRule>
    <cfRule type="containsText" dxfId="0" priority="4" operator="containsText" text="Pas commencé">
      <formula>NOT(ISERROR(SEARCH("Pas commencé",Z6)))</formula>
    </cfRule>
  </conditionalFormatting>
  <dataValidations count="1">
    <dataValidation type="list" allowBlank="1" showInputMessage="1" showErrorMessage="1" sqref="Z50:Z53 Z22:Z30 Z14:Z19 Z6:Z11 Z33:Z47" xr:uid="{162937D5-A62D-7840-BA82-6C8F59C10CC2}">
      <formula1>$A$61:$A$64</formula1>
    </dataValidation>
  </dataValidations>
  <pageMargins left="0.7" right="0.7" top="0.75" bottom="0.75" header="0.3" footer="0.3"/>
  <pageSetup orientation="portrait" horizontalDpi="300" verticalDpi="300" r:id="rId1"/>
  <ignoredErrors>
    <ignoredError sqref="E6:J6"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46586-C6B9-7B45-AC18-A734952EF8AE}">
  <dimension ref="A1:I8"/>
  <sheetViews>
    <sheetView workbookViewId="0">
      <selection activeCell="K6" sqref="K6"/>
    </sheetView>
  </sheetViews>
  <sheetFormatPr baseColWidth="10" defaultColWidth="10.85546875" defaultRowHeight="12.75" x14ac:dyDescent="0.2"/>
  <cols>
    <col min="1" max="1" width="6.140625" style="2" customWidth="1"/>
    <col min="2" max="2" width="21.42578125" style="2" customWidth="1"/>
    <col min="3" max="3" width="53.140625" style="2" customWidth="1"/>
    <col min="4" max="4" width="16.85546875" style="3" customWidth="1"/>
    <col min="5" max="5" width="18.7109375" style="2" customWidth="1"/>
    <col min="6" max="6" width="12" style="2" customWidth="1"/>
    <col min="7" max="7" width="42.85546875" style="2" customWidth="1"/>
    <col min="8" max="8" width="10.85546875" style="2"/>
    <col min="9" max="9" width="12" style="2" customWidth="1"/>
    <col min="10" max="16384" width="10.85546875" style="2"/>
  </cols>
  <sheetData>
    <row r="1" spans="1:9" x14ac:dyDescent="0.2">
      <c r="A1" s="171" t="s">
        <v>32</v>
      </c>
      <c r="B1" s="171"/>
      <c r="C1" s="171"/>
      <c r="D1" s="171"/>
      <c r="E1" s="171"/>
    </row>
    <row r="2" spans="1:9" x14ac:dyDescent="0.2">
      <c r="A2" s="171" t="s">
        <v>86</v>
      </c>
      <c r="B2" s="171"/>
      <c r="C2" s="171"/>
      <c r="D2" s="171"/>
      <c r="E2" s="171"/>
    </row>
    <row r="4" spans="1:9" x14ac:dyDescent="0.2">
      <c r="A4" s="19" t="s">
        <v>33</v>
      </c>
      <c r="B4" s="19" t="s">
        <v>35</v>
      </c>
      <c r="C4" s="19" t="s">
        <v>34</v>
      </c>
      <c r="D4" s="56" t="s">
        <v>36</v>
      </c>
      <c r="E4" s="56" t="s">
        <v>37</v>
      </c>
      <c r="F4" s="55" t="s">
        <v>38</v>
      </c>
      <c r="G4" s="19" t="s">
        <v>57</v>
      </c>
      <c r="I4" s="90" t="s">
        <v>63</v>
      </c>
    </row>
    <row r="5" spans="1:9" ht="129.75" customHeight="1" x14ac:dyDescent="0.2">
      <c r="A5" s="3">
        <v>1</v>
      </c>
      <c r="B5" s="148" t="s">
        <v>92</v>
      </c>
      <c r="C5" s="148" t="s">
        <v>91</v>
      </c>
      <c r="D5" s="150">
        <v>45346</v>
      </c>
      <c r="E5" s="19" t="s">
        <v>88</v>
      </c>
      <c r="F5" s="2" t="s">
        <v>70</v>
      </c>
      <c r="G5" s="149" t="s">
        <v>89</v>
      </c>
      <c r="I5" s="90" t="s">
        <v>69</v>
      </c>
    </row>
    <row r="6" spans="1:9" ht="38.25" x14ac:dyDescent="0.2">
      <c r="A6" s="3">
        <v>2</v>
      </c>
      <c r="B6" s="19" t="s">
        <v>90</v>
      </c>
      <c r="C6" s="148" t="s">
        <v>93</v>
      </c>
      <c r="D6" s="150">
        <v>45348</v>
      </c>
      <c r="E6" s="19" t="s">
        <v>75</v>
      </c>
      <c r="F6" s="2" t="s">
        <v>71</v>
      </c>
      <c r="G6" s="148" t="s">
        <v>94</v>
      </c>
      <c r="I6" s="90" t="s">
        <v>70</v>
      </c>
    </row>
    <row r="7" spans="1:9" ht="33.75" customHeight="1" x14ac:dyDescent="0.2">
      <c r="A7" s="3">
        <v>3</v>
      </c>
      <c r="B7" s="19" t="s">
        <v>95</v>
      </c>
      <c r="C7" s="148" t="s">
        <v>96</v>
      </c>
      <c r="D7" s="150">
        <v>45346</v>
      </c>
      <c r="E7" s="19" t="s">
        <v>97</v>
      </c>
      <c r="F7" s="2" t="s">
        <v>71</v>
      </c>
      <c r="G7" s="148" t="s">
        <v>98</v>
      </c>
      <c r="I7" s="90" t="s">
        <v>53</v>
      </c>
    </row>
    <row r="8" spans="1:9" ht="38.25" x14ac:dyDescent="0.2">
      <c r="A8" s="3">
        <v>4</v>
      </c>
      <c r="B8" s="148" t="s">
        <v>100</v>
      </c>
      <c r="C8" s="148" t="s">
        <v>101</v>
      </c>
      <c r="D8" s="150">
        <v>45350</v>
      </c>
      <c r="E8" s="19" t="s">
        <v>102</v>
      </c>
      <c r="F8" s="2" t="s">
        <v>70</v>
      </c>
      <c r="G8" s="148" t="s">
        <v>103</v>
      </c>
      <c r="I8" s="90" t="s">
        <v>71</v>
      </c>
    </row>
  </sheetData>
  <mergeCells count="2">
    <mergeCell ref="A1:E1"/>
    <mergeCell ref="A2:E2"/>
  </mergeCells>
  <dataValidations count="1">
    <dataValidation type="list" allowBlank="1" showInputMessage="1" showErrorMessage="1" sqref="F5:F10" xr:uid="{C043A21D-2363-C842-A689-AA01D423287B}">
      <formula1>$I$5:$I$8</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A98C3-3222-674C-A310-1DEBB104AF9B}">
  <dimension ref="A1:M9"/>
  <sheetViews>
    <sheetView workbookViewId="0">
      <selection activeCell="I12" sqref="I12"/>
    </sheetView>
  </sheetViews>
  <sheetFormatPr baseColWidth="10" defaultColWidth="10.85546875" defaultRowHeight="12.75" x14ac:dyDescent="0.2"/>
  <cols>
    <col min="1" max="1" width="6.140625" style="2" customWidth="1"/>
    <col min="2" max="2" width="21.42578125" style="2" customWidth="1"/>
    <col min="3" max="3" width="53.140625" style="2" customWidth="1"/>
    <col min="4" max="4" width="23.42578125" style="3" customWidth="1"/>
    <col min="5" max="5" width="16.42578125" style="3" customWidth="1"/>
    <col min="6" max="6" width="16.85546875" style="3" customWidth="1"/>
    <col min="7" max="7" width="18.7109375" style="3" customWidth="1"/>
    <col min="8" max="8" width="12.28515625" style="3" customWidth="1"/>
    <col min="9" max="9" width="42" style="2" customWidth="1"/>
    <col min="10" max="10" width="32.140625" style="2" customWidth="1"/>
    <col min="11" max="16384" width="10.85546875" style="2"/>
  </cols>
  <sheetData>
    <row r="1" spans="1:13" x14ac:dyDescent="0.2">
      <c r="A1" s="171" t="s">
        <v>47</v>
      </c>
      <c r="B1" s="171"/>
      <c r="C1" s="171"/>
      <c r="D1" s="171"/>
      <c r="E1" s="171"/>
      <c r="F1" s="171"/>
      <c r="G1" s="171"/>
    </row>
    <row r="2" spans="1:13" x14ac:dyDescent="0.2">
      <c r="A2" s="171" t="s">
        <v>86</v>
      </c>
      <c r="B2" s="171"/>
      <c r="C2" s="171"/>
      <c r="D2" s="171"/>
      <c r="E2" s="171"/>
      <c r="F2" s="171"/>
      <c r="G2" s="171"/>
    </row>
    <row r="4" spans="1:13" x14ac:dyDescent="0.2">
      <c r="A4" s="19" t="s">
        <v>33</v>
      </c>
      <c r="B4" s="19" t="s">
        <v>35</v>
      </c>
      <c r="C4" s="19" t="s">
        <v>58</v>
      </c>
      <c r="D4" s="56" t="s">
        <v>59</v>
      </c>
      <c r="E4" s="56" t="s">
        <v>60</v>
      </c>
      <c r="F4" s="56" t="s">
        <v>36</v>
      </c>
      <c r="G4" s="56" t="s">
        <v>37</v>
      </c>
      <c r="H4" s="55" t="s">
        <v>38</v>
      </c>
      <c r="I4" s="19" t="s">
        <v>62</v>
      </c>
      <c r="J4" s="19" t="s">
        <v>61</v>
      </c>
      <c r="M4" s="90" t="s">
        <v>68</v>
      </c>
    </row>
    <row r="5" spans="1:13" ht="89.25" x14ac:dyDescent="0.2">
      <c r="A5" s="3">
        <v>1</v>
      </c>
      <c r="B5" s="152" t="s">
        <v>107</v>
      </c>
      <c r="C5" s="153" t="s">
        <v>109</v>
      </c>
      <c r="D5" s="3" t="s">
        <v>64</v>
      </c>
      <c r="E5" s="3" t="s">
        <v>67</v>
      </c>
      <c r="F5" s="150">
        <v>45348</v>
      </c>
      <c r="G5" s="153" t="s">
        <v>108</v>
      </c>
      <c r="H5" s="3" t="s">
        <v>71</v>
      </c>
      <c r="I5" s="154" t="s">
        <v>110</v>
      </c>
      <c r="J5" s="155" t="s">
        <v>111</v>
      </c>
      <c r="M5" s="90" t="s">
        <v>64</v>
      </c>
    </row>
    <row r="6" spans="1:13" ht="76.5" x14ac:dyDescent="0.2">
      <c r="A6" s="3">
        <v>2</v>
      </c>
      <c r="B6" s="2" t="s">
        <v>112</v>
      </c>
      <c r="C6" s="155" t="s">
        <v>126</v>
      </c>
      <c r="D6" s="3" t="s">
        <v>65</v>
      </c>
      <c r="E6" s="3" t="s">
        <v>66</v>
      </c>
      <c r="F6" s="150">
        <v>45311</v>
      </c>
      <c r="G6" s="153" t="s">
        <v>108</v>
      </c>
      <c r="H6" s="3" t="s">
        <v>71</v>
      </c>
      <c r="I6" s="154" t="s">
        <v>114</v>
      </c>
      <c r="J6" s="155" t="s">
        <v>115</v>
      </c>
      <c r="M6" s="90" t="s">
        <v>65</v>
      </c>
    </row>
    <row r="7" spans="1:13" ht="51" x14ac:dyDescent="0.2">
      <c r="A7" s="3">
        <v>3</v>
      </c>
      <c r="B7" s="2" t="s">
        <v>113</v>
      </c>
      <c r="C7" s="155" t="s">
        <v>128</v>
      </c>
      <c r="D7" s="3" t="s">
        <v>66</v>
      </c>
      <c r="E7" s="3" t="s">
        <v>66</v>
      </c>
      <c r="F7" s="150">
        <v>45346</v>
      </c>
      <c r="G7" s="3" t="s">
        <v>127</v>
      </c>
      <c r="H7" s="3" t="s">
        <v>70</v>
      </c>
      <c r="I7" s="148" t="s">
        <v>116</v>
      </c>
      <c r="J7" s="155" t="s">
        <v>117</v>
      </c>
      <c r="M7" s="90" t="s">
        <v>66</v>
      </c>
    </row>
    <row r="8" spans="1:13" ht="102" x14ac:dyDescent="0.2">
      <c r="A8" s="3">
        <v>4</v>
      </c>
      <c r="B8" s="2" t="s">
        <v>118</v>
      </c>
      <c r="C8" s="2" t="s">
        <v>119</v>
      </c>
      <c r="D8" s="3" t="s">
        <v>66</v>
      </c>
      <c r="E8" s="3" t="s">
        <v>66</v>
      </c>
      <c r="F8" s="150">
        <v>45346</v>
      </c>
      <c r="G8" s="153" t="s">
        <v>108</v>
      </c>
      <c r="H8" s="3" t="s">
        <v>70</v>
      </c>
      <c r="I8" s="148" t="s">
        <v>120</v>
      </c>
      <c r="J8" s="152" t="s">
        <v>121</v>
      </c>
      <c r="M8" s="90" t="s">
        <v>67</v>
      </c>
    </row>
    <row r="9" spans="1:13" ht="63.75" x14ac:dyDescent="0.2">
      <c r="A9" s="3">
        <v>5</v>
      </c>
      <c r="B9" s="2" t="s">
        <v>122</v>
      </c>
      <c r="C9" s="155" t="s">
        <v>123</v>
      </c>
      <c r="D9" s="3" t="s">
        <v>64</v>
      </c>
      <c r="E9" s="3" t="s">
        <v>66</v>
      </c>
      <c r="F9" s="150">
        <v>45350</v>
      </c>
      <c r="G9" s="153" t="s">
        <v>108</v>
      </c>
      <c r="H9" s="3" t="s">
        <v>71</v>
      </c>
      <c r="I9" s="152" t="s">
        <v>124</v>
      </c>
      <c r="J9" s="152" t="s">
        <v>125</v>
      </c>
    </row>
  </sheetData>
  <mergeCells count="2">
    <mergeCell ref="A1:G1"/>
    <mergeCell ref="A2:G2"/>
  </mergeCells>
  <dataValidations count="1">
    <dataValidation type="list" allowBlank="1" showInputMessage="1" showErrorMessage="1" sqref="D5:E9" xr:uid="{367156AD-342F-6E46-B4E4-4AD20787F43F}">
      <formula1>$M$5:$M$8</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Activités</vt:lpstr>
      <vt:lpstr>Obstacles</vt:lpstr>
      <vt:lpstr>Risques</vt:lpstr>
      <vt:lpstr>tarif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Ammar Hamad</dc:creator>
  <cp:lastModifiedBy>Da Silva, Kevin</cp:lastModifiedBy>
  <dcterms:created xsi:type="dcterms:W3CDTF">2021-01-30T20:56:24Z</dcterms:created>
  <dcterms:modified xsi:type="dcterms:W3CDTF">2024-03-14T20:09:42Z</dcterms:modified>
</cp:coreProperties>
</file>