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0755" windowHeight="6225"/>
  </bookViews>
  <sheets>
    <sheet name="RMI - SEPTIEM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8" i="2" l="1"/>
  <c r="W58" i="2" s="1"/>
  <c r="X58" i="2" s="1"/>
  <c r="V57" i="2"/>
  <c r="W57" i="2" s="1"/>
  <c r="X57" i="2" s="1"/>
  <c r="Y57" i="2" s="1"/>
  <c r="Z57" i="2" s="1"/>
  <c r="V56" i="2"/>
  <c r="W56" i="2" s="1"/>
  <c r="X56" i="2" s="1"/>
  <c r="Y56" i="2" s="1"/>
  <c r="Z56" i="2" s="1"/>
  <c r="V55" i="2"/>
  <c r="W55" i="2" s="1"/>
  <c r="X55" i="2" s="1"/>
  <c r="Y55" i="2" s="1"/>
  <c r="Z55" i="2" s="1"/>
  <c r="Z54" i="2"/>
  <c r="W52" i="2"/>
  <c r="X52" i="2" s="1"/>
  <c r="V52" i="2"/>
  <c r="V51" i="2"/>
  <c r="W51" i="2" s="1"/>
  <c r="X51" i="2" s="1"/>
  <c r="Y51" i="2" s="1"/>
  <c r="Z51" i="2" s="1"/>
  <c r="W50" i="2"/>
  <c r="X50" i="2" s="1"/>
  <c r="Y50" i="2" s="1"/>
  <c r="Z50" i="2" s="1"/>
  <c r="V50" i="2"/>
  <c r="V49" i="2"/>
  <c r="W49" i="2" s="1"/>
  <c r="X49" i="2" s="1"/>
  <c r="Y49" i="2" s="1"/>
  <c r="Z49" i="2" s="1"/>
  <c r="Z48" i="2"/>
  <c r="E37" i="2" l="1"/>
  <c r="E31" i="2"/>
  <c r="E25" i="2"/>
  <c r="E19" i="2"/>
  <c r="E13" i="2"/>
  <c r="V41" i="2"/>
  <c r="W41" i="2" s="1"/>
  <c r="X41" i="2" s="1"/>
  <c r="V40" i="2"/>
  <c r="W40" i="2" s="1"/>
  <c r="X40" i="2" s="1"/>
  <c r="Y40" i="2" s="1"/>
  <c r="Z40" i="2" s="1"/>
  <c r="V39" i="2"/>
  <c r="W39" i="2" s="1"/>
  <c r="X39" i="2" s="1"/>
  <c r="Y39" i="2" s="1"/>
  <c r="Z39" i="2" s="1"/>
  <c r="V38" i="2"/>
  <c r="W38" i="2" s="1"/>
  <c r="X38" i="2" s="1"/>
  <c r="Y38" i="2" s="1"/>
  <c r="Z38" i="2" s="1"/>
  <c r="Z37" i="2"/>
  <c r="V35" i="2"/>
  <c r="W35" i="2" s="1"/>
  <c r="X35" i="2" s="1"/>
  <c r="V34" i="2"/>
  <c r="W34" i="2" s="1"/>
  <c r="X34" i="2" s="1"/>
  <c r="Y34" i="2" s="1"/>
  <c r="Z34" i="2" s="1"/>
  <c r="V33" i="2"/>
  <c r="W33" i="2" s="1"/>
  <c r="X33" i="2" s="1"/>
  <c r="Y33" i="2" s="1"/>
  <c r="Z33" i="2" s="1"/>
  <c r="W32" i="2"/>
  <c r="X32" i="2" s="1"/>
  <c r="Y32" i="2" s="1"/>
  <c r="Z32" i="2" s="1"/>
  <c r="V32" i="2"/>
  <c r="Z31" i="2"/>
  <c r="V29" i="2"/>
  <c r="W29" i="2" s="1"/>
  <c r="X29" i="2" s="1"/>
  <c r="V28" i="2"/>
  <c r="W28" i="2" s="1"/>
  <c r="X28" i="2" s="1"/>
  <c r="Y28" i="2" s="1"/>
  <c r="Z28" i="2" s="1"/>
  <c r="V27" i="2"/>
  <c r="W27" i="2" s="1"/>
  <c r="X27" i="2" s="1"/>
  <c r="Y27" i="2" s="1"/>
  <c r="Z27" i="2" s="1"/>
  <c r="W26" i="2"/>
  <c r="X26" i="2" s="1"/>
  <c r="Y26" i="2" s="1"/>
  <c r="Z26" i="2" s="1"/>
  <c r="V26" i="2"/>
  <c r="Z25" i="2"/>
  <c r="V23" i="2"/>
  <c r="W23" i="2" s="1"/>
  <c r="X23" i="2" s="1"/>
  <c r="V22" i="2"/>
  <c r="W22" i="2" s="1"/>
  <c r="X22" i="2" s="1"/>
  <c r="Y22" i="2" s="1"/>
  <c r="Z22" i="2" s="1"/>
  <c r="V21" i="2"/>
  <c r="W21" i="2" s="1"/>
  <c r="X21" i="2" s="1"/>
  <c r="Y21" i="2" s="1"/>
  <c r="Z21" i="2" s="1"/>
  <c r="W20" i="2"/>
  <c r="X20" i="2" s="1"/>
  <c r="Y20" i="2" s="1"/>
  <c r="Z20" i="2" s="1"/>
  <c r="V20" i="2"/>
  <c r="Z19" i="2"/>
  <c r="S37" i="2" l="1"/>
  <c r="T37" i="2" s="1"/>
  <c r="V17" i="2"/>
  <c r="W17" i="2" s="1"/>
  <c r="X17" i="2" s="1"/>
  <c r="V16" i="2"/>
  <c r="W16" i="2" s="1"/>
  <c r="X16" i="2" s="1"/>
  <c r="Y16" i="2" s="1"/>
  <c r="Z16" i="2" s="1"/>
  <c r="V15" i="2"/>
  <c r="W15" i="2" s="1"/>
  <c r="X15" i="2" s="1"/>
  <c r="Y15" i="2" s="1"/>
  <c r="Z15" i="2" s="1"/>
  <c r="V14" i="2"/>
  <c r="W14" i="2" s="1"/>
  <c r="X14" i="2" s="1"/>
  <c r="Y14" i="2" s="1"/>
  <c r="Z14" i="2" s="1"/>
  <c r="Z13" i="2"/>
  <c r="Y4" i="2" l="1"/>
  <c r="S31" i="2"/>
  <c r="S25" i="2"/>
  <c r="T25" i="2" s="1"/>
  <c r="S19" i="2"/>
  <c r="T19" i="2" s="1"/>
  <c r="S13" i="2"/>
  <c r="T13" i="2" s="1"/>
  <c r="T31" i="2" l="1"/>
  <c r="S44" i="2"/>
  <c r="T60" i="2" s="1"/>
</calcChain>
</file>

<file path=xl/sharedStrings.xml><?xml version="1.0" encoding="utf-8"?>
<sst xmlns="http://schemas.openxmlformats.org/spreadsheetml/2006/main" count="128" uniqueCount="87">
  <si>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</si>
  <si>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</si>
  <si>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</si>
  <si>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</si>
  <si>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</si>
  <si>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</si>
  <si>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</si>
  <si>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</si>
  <si>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</si>
  <si>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</si>
  <si>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</si>
  <si>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</si>
  <si>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</si>
  <si>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</si>
  <si>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</si>
  <si>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</si>
  <si>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</si>
  <si>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</si>
  <si>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</si>
  <si>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</si>
  <si>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</si>
  <si>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</si>
  <si>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</si>
  <si>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</si>
  <si>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</si>
  <si>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</si>
  <si>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</si>
  <si>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</si>
  <si>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</si>
  <si>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</si>
  <si>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</si>
  <si>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</si>
  <si>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</si>
  <si>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</si>
  <si>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</si>
  <si>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</si>
  <si>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</si>
  <si>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</si>
  <si>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</si>
  <si>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</si>
  <si>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</si>
  <si>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</si>
  <si>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</si>
  <si>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</si>
  <si>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</si>
  <si>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</si>
  <si>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</si>
  <si>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</si>
  <si>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</si>
  <si>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</si>
  <si>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OBRAS CIVILES</t>
  </si>
  <si>
    <t>T</t>
  </si>
  <si>
    <t>CONTROLAR Y SUPERVISAR LOS RECURSOS Y PROCESOS TÉCNICOS, DE ACUERDO CON LAS NORMAS, PLANOS Y ESPECIFICACIONES, PARA OBTENER LOS RESULTADOS ESPERADOS</t>
  </si>
  <si>
    <t>18:00 
22:00</t>
  </si>
  <si>
    <t xml:space="preserve">CONSTRUCIÓN 204 </t>
  </si>
  <si>
    <t>7:00 
10:00</t>
  </si>
  <si>
    <t>10:00
13:00</t>
  </si>
  <si>
    <t xml:space="preserve">HIDROSANITARIAS </t>
  </si>
  <si>
    <t xml:space="preserve">CONSTRUCCION </t>
  </si>
  <si>
    <t>VERIFICAR PROCESOS CONSTRUCTIVOS DE OBRA GRIS ACUERDO A NORMAS PLANOS
ESPECIFICACIONES Y SEGURIDAD INDUSTRIAL</t>
  </si>
  <si>
    <t>16:00
18:00</t>
  </si>
  <si>
    <t>CONSTRUCIÓN 202</t>
  </si>
  <si>
    <t>NIXON FABIAN PIAMBA</t>
  </si>
  <si>
    <t>nfpiamba@misena.edu.co</t>
  </si>
  <si>
    <t>Para la renovacion del registro calificado de los programas de Formación en el area de construcción, es necesario realizar el proceso de autoevaluación, para diagnosticar el estado del programa.</t>
  </si>
  <si>
    <t>ACADEMICA</t>
  </si>
  <si>
    <t>08:00 A 12:00</t>
  </si>
  <si>
    <t>10:00 A 12:00</t>
  </si>
  <si>
    <t>08:00 A 10:00</t>
  </si>
  <si>
    <t>Proceso de Autoevaluacion Programa de formacion Tecnologo en Instalaciones hidraulicas sanitarias y de gas</t>
  </si>
  <si>
    <t xml:space="preserve">SUPERVISAR PROCESOS CONSTRUCTIVOS DE OBRAS DE CONTENCIÓN DE ACUERDO A NORMAS, PLANOS
Y ESPECIFICACIONES
IDENTIFICAR VISUALMENTE LOS SUELOS DE ACUERDO A SU TAMAÑO, TEXTURA, FORMA Y COLOR.
SUPERVISAR PROCESOS DE TOMA DE MUESTRAS DE MATERIALES UTILIZADOS EN LA ACTIVIDAD SEGÚN NORMAS Y ESPECIFICACIONES TÉCNICAS.
DISPONER MATERIAL SEGÚN ACTIVIDAD A EJECUTAR.
</t>
  </si>
  <si>
    <t>SUPERVISAR LA CONSTRUCCION DE ESTRUCTURAS CONTROLANDO LA INSTALACION DE REFUERZO, CONCRETO,</t>
  </si>
  <si>
    <t xml:space="preserve">CONTROLAR Y SUPERVISAR LOS RECURSOS Y PROCESOS TÉCNICOS, DE ACUERDO CON LAS NORMAS, PLANOS Y ESPECIFICACIONES, PARA OBTENER LOS RESULTADOS ESPERADOS
</t>
  </si>
  <si>
    <t>SUPERVISAR PROCESOS DE CONSTRUCCIÓN DE ESTRUCTURAS DE ACUERDO A NORMAS, PLANOS Y ESPECIFICACIONES.</t>
  </si>
  <si>
    <t>CONSTRUCCION 205</t>
  </si>
  <si>
    <t xml:space="preserve">SUPERVISAR PROCESOS CONSTRUCTIVOS DE OBRAS DE CONTENCIÓN DE ACUERDO A NORMAS, PLANOS
Y ESPECIFICACIONES.
IDENTIFICAR VISUALMENTE LOS SUELOS DE ACUERDO A SU TAMAÑO, TEXTURA, FORMA Y COLOR.
SUPERVISAR PROCESOS DE TOMA DE MUESTRAS DE MATERIALES UTILIZADOS EN LA ACTIVIDAD SEGÚN NORMAS Y ESPECIFICACIONES TÉCNICAS.
DISPONER MATERIAL SEGÚN ACTIVIDAD A EJECUTAR.
</t>
  </si>
  <si>
    <t>SUPERVISAR LA CONSTRUCCION DE ESTRUCTURAS CONTROLANDO LA INSTALACION DE REFUERZO, CONCRETO, ENCOFRADO Y DESECOFRADO DE ELEMENTOS ESTRUCTURALES, ADEMAS IDENTIFICAR Y CLASIFICAR DIFERENTES TIPOS DE SUELOS</t>
  </si>
  <si>
    <t>REALIZAR PROCESO DE ALISTAMIENTO DE PROGRAMAS DE FORMACIÓN  2017</t>
  </si>
  <si>
    <t xml:space="preserve">Como parte de la planeación académica del año 2017 es necesario realizar el proceso de alistamiento de cada una de las fichas del área del area de construccion </t>
  </si>
  <si>
    <t>13:00 A  18:00</t>
  </si>
  <si>
    <t>SEPTIEMBRE</t>
  </si>
  <si>
    <t xml:space="preserve">
CONTROLAR LA ELABORACIÓN, RECIBO, TRANSPORTE Y COLOCACIÓN DE CONCRETOS Y MORTEROS DE ACUERDO A ESPECIFICACIONES.
VERIFICAR PROCESOS DE TOMA DE MUESTRAS DE MATERIALES UTILIZADOS EN LA ACTIVIDAD SEGÚN NORMAS Y ESPECIFICACIONES TÉCNICAS.</t>
  </si>
  <si>
    <t xml:space="preserve">REVISAR LOS PROCESOS DE FABRICACION DEL CONCRETO Y EL  MORTERO DE ACUERDO A NORMAS Y ESPECIFICACIONES </t>
  </si>
  <si>
    <t>REVISAR PROCESOS CONSTRUCTIVOS DE ELEMENTOS ESTRUCTURALES Y CUBIERTAS, CALCULO DE CANTIDADES DE MATERIALES.</t>
  </si>
  <si>
    <t>VERIFICAR PROCESOS CONSTRUCTIVOS DE SISTEMAS ESTRUCTURALES DE ACUERDO A NORMAS, PLANOS
Y ESPECIFICACIONES.
SUPERVISAR PROCESOS CONSTRUCTIVOS DE CUBIERTAS DE ACUERDO A NORMAS, PLANOS Y ESPECIFICACIONES.</t>
  </si>
  <si>
    <t>13:00 A 18:00</t>
  </si>
  <si>
    <t>19:00 
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</si>
</sst>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54">
    <xf numFmtId="0" fontId="0" fillId="0" borderId="0" xfId="0" applyFont="1" applyAlignment="1"/>
    <xf numFmtId="0" fontId="4" fillId="2" borderId="0" xfId="0" applyFont="1" applyFill="1" applyBorder="1"/>
    <xf numFmtId="0" fontId="8" fillId="0" borderId="7" xfId="0" applyFont="1" applyBorder="1" applyAlignment="1">
      <alignment horizontal="center" vertical="center" wrapText="1"/>
    </xf>
    <xf numFmtId="0" fontId="5" fillId="0" borderId="18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5" fillId="6" borderId="25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8" fillId="0" borderId="7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1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7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7" borderId="49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 wrapText="1"/>
    </xf>
    <xf numFmtId="0" fontId="37" fillId="8" borderId="43" xfId="0" applyFont="1" applyFill="1" applyBorder="1" applyAlignment="1">
      <alignment horizontal="center" vertical="center" wrapText="1"/>
    </xf>
    <xf numFmtId="0" fontId="37" fillId="11" borderId="40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1" fontId="33" fillId="7" borderId="60" xfId="0" applyNumberFormat="1" applyFont="1" applyFill="1" applyBorder="1" applyAlignment="1">
      <alignment horizontal="center" vertical="center"/>
    </xf>
    <xf numFmtId="0" fontId="35" fillId="11" borderId="73" xfId="0" applyFont="1" applyFill="1" applyBorder="1" applyAlignment="1">
      <alignment horizontal="center" vertical="center" wrapText="1"/>
    </xf>
    <xf numFmtId="0" fontId="35" fillId="11" borderId="57" xfId="0" applyFont="1" applyFill="1" applyBorder="1" applyAlignment="1">
      <alignment horizontal="center" vertical="center" wrapText="1"/>
    </xf>
    <xf numFmtId="0" fontId="35" fillId="11" borderId="69" xfId="0" applyFont="1" applyFill="1" applyBorder="1" applyAlignment="1">
      <alignment horizontal="center" vertical="center" wrapText="1"/>
    </xf>
    <xf numFmtId="0" fontId="35" fillId="11" borderId="70" xfId="0" applyFont="1" applyFill="1" applyBorder="1" applyAlignment="1">
      <alignment horizontal="center" vertical="center" wrapText="1"/>
    </xf>
    <xf numFmtId="0" fontId="37" fillId="8" borderId="69" xfId="0" applyFont="1" applyFill="1" applyBorder="1" applyAlignment="1">
      <alignment horizontal="center" vertical="center" wrapText="1"/>
    </xf>
    <xf numFmtId="0" fontId="35" fillId="11" borderId="79" xfId="0" applyFont="1" applyFill="1" applyBorder="1" applyAlignment="1">
      <alignment horizontal="center" vertical="center" wrapText="1"/>
    </xf>
    <xf numFmtId="0" fontId="35" fillId="11" borderId="54" xfId="0" applyFont="1" applyFill="1" applyBorder="1" applyAlignment="1">
      <alignment horizontal="center" vertical="center" wrapText="1"/>
    </xf>
    <xf numFmtId="0" fontId="35" fillId="8" borderId="73" xfId="0" applyFont="1" applyFill="1" applyBorder="1" applyAlignment="1">
      <alignment horizontal="center" vertical="center" wrapText="1"/>
    </xf>
    <xf numFmtId="0" fontId="37" fillId="8" borderId="80" xfId="0" applyFont="1" applyFill="1" applyBorder="1" applyAlignment="1">
      <alignment horizontal="center" vertical="center" wrapText="1"/>
    </xf>
    <xf numFmtId="0" fontId="35" fillId="11" borderId="46" xfId="0" applyFont="1" applyFill="1" applyBorder="1" applyAlignment="1">
      <alignment horizontal="center" vertical="center" wrapText="1"/>
    </xf>
    <xf numFmtId="0" fontId="35" fillId="8" borderId="38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35" fillId="8" borderId="81" xfId="0" applyFont="1" applyFill="1" applyBorder="1" applyAlignment="1">
      <alignment horizontal="center" vertical="center" wrapText="1"/>
    </xf>
    <xf numFmtId="0" fontId="35" fillId="11" borderId="62" xfId="0" applyFont="1" applyFill="1" applyBorder="1" applyAlignment="1">
      <alignment horizontal="center" vertical="center" wrapText="1"/>
    </xf>
    <xf numFmtId="0" fontId="37" fillId="8" borderId="64" xfId="0" applyFont="1" applyFill="1" applyBorder="1" applyAlignment="1">
      <alignment horizontal="center" vertical="center" wrapText="1"/>
    </xf>
    <xf numFmtId="0" fontId="37" fillId="8" borderId="52" xfId="0" applyFont="1" applyFill="1" applyBorder="1" applyAlignment="1">
      <alignment horizontal="center" vertical="center" wrapText="1"/>
    </xf>
    <xf numFmtId="0" fontId="35" fillId="12" borderId="46" xfId="0" applyFont="1" applyFill="1" applyBorder="1" applyAlignment="1">
      <alignment horizontal="center" vertical="center" wrapText="1"/>
    </xf>
    <xf numFmtId="20" fontId="24" fillId="0" borderId="45" xfId="0" applyNumberFormat="1" applyFont="1" applyBorder="1" applyAlignment="1">
      <alignment horizontal="center" vertical="center" wrapText="1"/>
    </xf>
    <xf numFmtId="0" fontId="25" fillId="0" borderId="19" xfId="0" applyFont="1" applyBorder="1"/>
    <xf numFmtId="0" fontId="25" fillId="0" borderId="34" xfId="0" applyFont="1" applyBorder="1"/>
    <xf numFmtId="0" fontId="25" fillId="0" borderId="42" xfId="0" applyFont="1" applyBorder="1"/>
    <xf numFmtId="0" fontId="25" fillId="0" borderId="45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4" fillId="0" borderId="45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26" fillId="0" borderId="19" xfId="0" applyFont="1" applyBorder="1"/>
    <xf numFmtId="0" fontId="26" fillId="0" borderId="34" xfId="0" applyFont="1" applyBorder="1"/>
    <xf numFmtId="0" fontId="26" fillId="0" borderId="42" xfId="0" applyFont="1" applyBorder="1"/>
    <xf numFmtId="0" fontId="13" fillId="0" borderId="47" xfId="0" applyFont="1" applyBorder="1" applyAlignment="1">
      <alignment horizontal="center" vertical="center" wrapText="1"/>
    </xf>
    <xf numFmtId="0" fontId="26" fillId="0" borderId="20" xfId="0" applyFont="1" applyBorder="1"/>
    <xf numFmtId="0" fontId="26" fillId="0" borderId="28" xfId="0" applyFont="1" applyBorder="1"/>
    <xf numFmtId="0" fontId="26" fillId="0" borderId="48" xfId="0" applyFont="1" applyBorder="1"/>
    <xf numFmtId="0" fontId="18" fillId="5" borderId="18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24" fillId="0" borderId="40" xfId="0" applyFont="1" applyBorder="1" applyAlignment="1">
      <alignment horizontal="center" vertical="center" wrapText="1"/>
    </xf>
    <xf numFmtId="0" fontId="25" fillId="0" borderId="44" xfId="0" applyFont="1" applyBorder="1"/>
    <xf numFmtId="0" fontId="25" fillId="0" borderId="61" xfId="0" applyFont="1" applyBorder="1"/>
    <xf numFmtId="0" fontId="25" fillId="0" borderId="38" xfId="0" applyFont="1" applyBorder="1"/>
    <xf numFmtId="0" fontId="24" fillId="2" borderId="45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center" vertical="center" wrapText="1"/>
    </xf>
    <xf numFmtId="0" fontId="24" fillId="2" borderId="55" xfId="0" applyFont="1" applyFill="1" applyBorder="1" applyAlignment="1">
      <alignment horizontal="justify" vertical="top" wrapText="1"/>
    </xf>
    <xf numFmtId="0" fontId="24" fillId="2" borderId="56" xfId="0" applyFont="1" applyFill="1" applyBorder="1" applyAlignment="1">
      <alignment horizontal="justify" vertical="top" wrapText="1"/>
    </xf>
    <xf numFmtId="0" fontId="24" fillId="2" borderId="57" xfId="0" applyFont="1" applyFill="1" applyBorder="1" applyAlignment="1">
      <alignment horizontal="justify" vertical="top" wrapText="1"/>
    </xf>
    <xf numFmtId="0" fontId="24" fillId="2" borderId="47" xfId="0" applyFont="1" applyFill="1" applyBorder="1" applyAlignment="1">
      <alignment horizontal="justify" vertical="top" wrapText="1"/>
    </xf>
    <xf numFmtId="0" fontId="25" fillId="0" borderId="20" xfId="0" applyFont="1" applyBorder="1" applyAlignment="1">
      <alignment horizontal="justify" vertical="top"/>
    </xf>
    <xf numFmtId="0" fontId="25" fillId="0" borderId="28" xfId="0" applyFont="1" applyBorder="1" applyAlignment="1">
      <alignment horizontal="justify" vertical="top"/>
    </xf>
    <xf numFmtId="0" fontId="25" fillId="0" borderId="48" xfId="0" applyFont="1" applyBorder="1" applyAlignment="1">
      <alignment horizontal="justify" vertical="top"/>
    </xf>
    <xf numFmtId="0" fontId="24" fillId="0" borderId="25" xfId="0" applyFont="1" applyBorder="1" applyAlignment="1">
      <alignment horizontal="justify" vertical="top" wrapText="1"/>
    </xf>
    <xf numFmtId="0" fontId="25" fillId="0" borderId="25" xfId="0" applyFont="1" applyBorder="1" applyAlignment="1">
      <alignment horizontal="justify" vertical="top"/>
    </xf>
    <xf numFmtId="0" fontId="24" fillId="0" borderId="39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8" xfId="0" applyFont="1" applyBorder="1" applyAlignment="1">
      <alignment horizontal="center" vertical="center" wrapText="1"/>
    </xf>
    <xf numFmtId="14" fontId="31" fillId="0" borderId="45" xfId="0" applyNumberFormat="1" applyFont="1" applyBorder="1" applyAlignment="1">
      <alignment horizontal="center" vertical="center" wrapText="1"/>
    </xf>
    <xf numFmtId="0" fontId="32" fillId="0" borderId="19" xfId="0" applyFont="1" applyBorder="1"/>
    <xf numFmtId="0" fontId="32" fillId="0" borderId="34" xfId="0" applyFont="1" applyBorder="1"/>
    <xf numFmtId="0" fontId="32" fillId="0" borderId="42" xfId="0" applyFont="1" applyBorder="1"/>
    <xf numFmtId="0" fontId="23" fillId="0" borderId="28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20" fontId="23" fillId="0" borderId="45" xfId="0" applyNumberFormat="1" applyFont="1" applyBorder="1" applyAlignment="1">
      <alignment horizontal="center" vertical="center" wrapText="1"/>
    </xf>
    <xf numFmtId="0" fontId="14" fillId="0" borderId="19" xfId="0" applyFont="1" applyBorder="1"/>
    <xf numFmtId="0" fontId="14" fillId="0" borderId="34" xfId="0" applyFont="1" applyBorder="1"/>
    <xf numFmtId="0" fontId="14" fillId="0" borderId="42" xfId="0" applyFont="1" applyBorder="1"/>
    <xf numFmtId="0" fontId="14" fillId="0" borderId="45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20" fontId="23" fillId="0" borderId="34" xfId="0" applyNumberFormat="1" applyFont="1" applyBorder="1" applyAlignment="1">
      <alignment horizontal="center" vertical="center" wrapText="1"/>
    </xf>
    <xf numFmtId="20" fontId="23" fillId="0" borderId="56" xfId="0" applyNumberFormat="1" applyFont="1" applyBorder="1" applyAlignment="1">
      <alignment horizontal="center" vertical="center" wrapText="1"/>
    </xf>
    <xf numFmtId="20" fontId="23" fillId="0" borderId="57" xfId="0" applyNumberFormat="1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14" fontId="31" fillId="0" borderId="34" xfId="0" applyNumberFormat="1" applyFont="1" applyBorder="1" applyAlignment="1">
      <alignment horizontal="center" vertical="center" wrapText="1"/>
    </xf>
    <xf numFmtId="14" fontId="31" fillId="0" borderId="56" xfId="0" applyNumberFormat="1" applyFont="1" applyBorder="1" applyAlignment="1">
      <alignment horizontal="center" vertical="center" wrapText="1"/>
    </xf>
    <xf numFmtId="14" fontId="31" fillId="0" borderId="57" xfId="0" applyNumberFormat="1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/>
    </xf>
    <xf numFmtId="0" fontId="20" fillId="7" borderId="1" xfId="0" applyFont="1" applyFill="1" applyBorder="1" applyAlignment="1">
      <alignment horizontal="center" vertical="center" wrapText="1"/>
    </xf>
    <xf numFmtId="0" fontId="21" fillId="6" borderId="2" xfId="0" applyFont="1" applyFill="1" applyBorder="1"/>
    <xf numFmtId="0" fontId="21" fillId="6" borderId="51" xfId="0" applyFont="1" applyFill="1" applyBorder="1"/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10" fillId="0" borderId="7" xfId="0" applyFont="1" applyBorder="1" applyAlignment="1">
      <alignment vertical="center" wrapText="1"/>
    </xf>
    <xf numFmtId="0" fontId="3" fillId="0" borderId="26" xfId="0" applyFont="1" applyBorder="1"/>
    <xf numFmtId="0" fontId="13" fillId="0" borderId="39" xfId="0" applyFont="1" applyBorder="1" applyAlignment="1">
      <alignment horizontal="center" vertical="center" wrapText="1"/>
    </xf>
    <xf numFmtId="0" fontId="26" fillId="0" borderId="41" xfId="0" applyFont="1" applyBorder="1"/>
    <xf numFmtId="0" fontId="26" fillId="0" borderId="63" xfId="0" applyFont="1" applyBorder="1"/>
    <xf numFmtId="0" fontId="26" fillId="0" borderId="37" xfId="0" applyFont="1" applyBorder="1"/>
    <xf numFmtId="0" fontId="2" fillId="0" borderId="19" xfId="0" applyFont="1" applyBorder="1" applyAlignment="1">
      <alignment horizontal="center"/>
    </xf>
    <xf numFmtId="0" fontId="11" fillId="6" borderId="19" xfId="0" applyFont="1" applyFill="1" applyBorder="1" applyAlignment="1">
      <alignment horizontal="center" vertical="center" wrapText="1"/>
    </xf>
    <xf numFmtId="0" fontId="36" fillId="3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54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2" fillId="6" borderId="5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21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5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7" fillId="6" borderId="19" xfId="0" applyFont="1" applyFill="1" applyBorder="1" applyAlignment="1">
      <alignment horizontal="center" vertical="center"/>
    </xf>
    <xf numFmtId="0" fontId="38" fillId="0" borderId="20" xfId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top"/>
    </xf>
    <xf numFmtId="0" fontId="19" fillId="5" borderId="19" xfId="0" applyFont="1" applyFill="1" applyBorder="1"/>
    <xf numFmtId="0" fontId="19" fillId="5" borderId="41" xfId="0" applyFont="1" applyFill="1" applyBorder="1"/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14" fontId="35" fillId="0" borderId="28" xfId="0" applyNumberFormat="1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27" fillId="6" borderId="4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6" xfId="0" applyFont="1" applyFill="1" applyBorder="1"/>
    <xf numFmtId="0" fontId="21" fillId="6" borderId="7" xfId="0" applyFont="1" applyFill="1" applyBorder="1"/>
    <xf numFmtId="0" fontId="21" fillId="6" borderId="50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20" fontId="24" fillId="0" borderId="46" xfId="0" applyNumberFormat="1" applyFont="1" applyBorder="1" applyAlignment="1">
      <alignment horizontal="center" vertical="center" wrapText="1"/>
    </xf>
    <xf numFmtId="0" fontId="25" fillId="0" borderId="22" xfId="0" applyFont="1" applyBorder="1"/>
    <xf numFmtId="0" fontId="25" fillId="0" borderId="62" xfId="0" applyFont="1" applyBorder="1"/>
    <xf numFmtId="0" fontId="25" fillId="0" borderId="43" xfId="0" applyFont="1" applyBorder="1"/>
    <xf numFmtId="0" fontId="5" fillId="0" borderId="32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1" fillId="7" borderId="58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59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4" fillId="7" borderId="14" xfId="0" applyFont="1" applyFill="1" applyBorder="1" applyAlignment="1">
      <alignment horizontal="center" vertical="center" wrapText="1"/>
    </xf>
    <xf numFmtId="0" fontId="34" fillId="6" borderId="16" xfId="0" applyFont="1" applyFill="1" applyBorder="1"/>
    <xf numFmtId="0" fontId="21" fillId="6" borderId="16" xfId="0" applyFont="1" applyFill="1" applyBorder="1"/>
    <xf numFmtId="0" fontId="23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wrapText="1"/>
    </xf>
    <xf numFmtId="0" fontId="28" fillId="0" borderId="19" xfId="0" applyFont="1" applyBorder="1" applyAlignment="1">
      <alignment wrapText="1"/>
    </xf>
    <xf numFmtId="0" fontId="14" fillId="0" borderId="34" xfId="0" applyFont="1" applyBorder="1" applyAlignment="1">
      <alignment wrapText="1"/>
    </xf>
    <xf numFmtId="0" fontId="28" fillId="0" borderId="34" xfId="0" applyFont="1" applyBorder="1" applyAlignment="1">
      <alignment wrapText="1"/>
    </xf>
    <xf numFmtId="0" fontId="23" fillId="0" borderId="19" xfId="0" applyFont="1" applyBorder="1" applyAlignment="1">
      <alignment horizontal="justify" vertical="center" wrapText="1"/>
    </xf>
    <xf numFmtId="0" fontId="14" fillId="0" borderId="20" xfId="0" applyFont="1" applyBorder="1" applyAlignment="1">
      <alignment horizontal="justify" wrapText="1"/>
    </xf>
    <xf numFmtId="0" fontId="14" fillId="0" borderId="19" xfId="0" applyFont="1" applyBorder="1" applyAlignment="1">
      <alignment horizontal="justify" wrapText="1"/>
    </xf>
    <xf numFmtId="0" fontId="14" fillId="0" borderId="34" xfId="0" applyFont="1" applyBorder="1" applyAlignment="1">
      <alignment horizontal="justify" wrapText="1"/>
    </xf>
    <xf numFmtId="0" fontId="14" fillId="0" borderId="28" xfId="0" applyFont="1" applyBorder="1" applyAlignment="1">
      <alignment horizontal="justify" wrapText="1"/>
    </xf>
    <xf numFmtId="0" fontId="23" fillId="0" borderId="74" xfId="0" applyFont="1" applyBorder="1" applyAlignment="1">
      <alignment horizontal="center" vertical="center" wrapText="1"/>
    </xf>
    <xf numFmtId="0" fontId="14" fillId="0" borderId="75" xfId="0" applyFont="1" applyBorder="1"/>
    <xf numFmtId="0" fontId="14" fillId="0" borderId="76" xfId="0" applyFont="1" applyBorder="1"/>
    <xf numFmtId="0" fontId="14" fillId="0" borderId="77" xfId="0" applyFont="1" applyBorder="1"/>
    <xf numFmtId="0" fontId="14" fillId="0" borderId="40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 wrapText="1"/>
    </xf>
    <xf numFmtId="14" fontId="31" fillId="0" borderId="45" xfId="0" applyNumberFormat="1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23" fillId="0" borderId="71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2" fillId="6" borderId="16" xfId="0" applyFont="1" applyFill="1" applyBorder="1" applyAlignment="1">
      <alignment horizontal="center"/>
    </xf>
    <xf numFmtId="0" fontId="12" fillId="6" borderId="16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piamb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9"/>
  <sheetViews>
    <sheetView tabSelected="1" zoomScale="50" zoomScaleNormal="50" zoomScalePageLayoutView="70" workbookViewId="0">
      <selection activeCell="N37" sqref="N37:N42"/>
    </sheetView>
  </sheetViews>
  <sheetFormatPr baseColWidth="10" defaultColWidth="17.28515625" defaultRowHeight="15" customHeight="1" x14ac:dyDescent="0.2"/>
  <cols>
    <col min="1" max="1" width="13.5703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0" t="s">
        <v>0</v>
      </c>
      <c r="B2" s="153"/>
      <c r="C2" s="153"/>
      <c r="D2" s="153"/>
      <c r="E2" s="182" t="s">
        <v>47</v>
      </c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4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22"/>
    </row>
    <row r="3" spans="1:48" ht="24" customHeight="1" x14ac:dyDescent="0.2">
      <c r="A3" s="171"/>
      <c r="B3" s="153"/>
      <c r="C3" s="153"/>
      <c r="D3" s="153"/>
      <c r="E3" s="155" t="s">
        <v>80</v>
      </c>
      <c r="F3" s="155"/>
      <c r="G3" s="155"/>
      <c r="H3" s="185" t="s">
        <v>29</v>
      </c>
      <c r="I3" s="186"/>
      <c r="J3" s="186"/>
      <c r="K3" s="186"/>
      <c r="L3" s="186"/>
      <c r="M3" s="186"/>
      <c r="N3" s="186"/>
      <c r="O3" s="186"/>
      <c r="P3" s="187"/>
      <c r="Q3" s="172" t="s">
        <v>30</v>
      </c>
      <c r="R3" s="172"/>
      <c r="S3" s="172"/>
      <c r="T3" s="172"/>
      <c r="U3" s="172"/>
      <c r="V3" s="172"/>
      <c r="W3" s="172"/>
      <c r="X3" s="172"/>
      <c r="Y3" s="172" t="s">
        <v>32</v>
      </c>
      <c r="Z3" s="194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22"/>
    </row>
    <row r="4" spans="1:48" ht="24" customHeight="1" x14ac:dyDescent="0.2">
      <c r="A4" s="171"/>
      <c r="B4" s="153"/>
      <c r="C4" s="153"/>
      <c r="D4" s="153"/>
      <c r="E4" s="155"/>
      <c r="F4" s="155"/>
      <c r="G4" s="155"/>
      <c r="H4" s="179" t="s">
        <v>62</v>
      </c>
      <c r="I4" s="180"/>
      <c r="J4" s="180"/>
      <c r="K4" s="180"/>
      <c r="L4" s="180"/>
      <c r="M4" s="180"/>
      <c r="N4" s="180"/>
      <c r="O4" s="180"/>
      <c r="P4" s="181"/>
      <c r="Q4" s="173" t="s">
        <v>63</v>
      </c>
      <c r="R4" s="174"/>
      <c r="S4" s="174"/>
      <c r="T4" s="174"/>
      <c r="U4" s="174"/>
      <c r="V4" s="174"/>
      <c r="W4" s="174"/>
      <c r="X4" s="175"/>
      <c r="Y4" s="188">
        <f ca="1">TODAY()</f>
        <v>42984</v>
      </c>
      <c r="Z4" s="189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22"/>
    </row>
    <row r="5" spans="1:48" ht="18.75" customHeight="1" x14ac:dyDescent="0.2">
      <c r="A5" s="171"/>
      <c r="B5" s="154" t="s">
        <v>28</v>
      </c>
      <c r="C5" s="154"/>
      <c r="D5" s="154"/>
      <c r="E5" s="155"/>
      <c r="F5" s="155"/>
      <c r="G5" s="155"/>
      <c r="H5" s="185" t="s">
        <v>1</v>
      </c>
      <c r="I5" s="186"/>
      <c r="J5" s="186"/>
      <c r="K5" s="186"/>
      <c r="L5" s="186"/>
      <c r="M5" s="186"/>
      <c r="N5" s="186"/>
      <c r="O5" s="186"/>
      <c r="P5" s="187"/>
      <c r="Q5" s="176" t="s">
        <v>31</v>
      </c>
      <c r="R5" s="177"/>
      <c r="S5" s="177"/>
      <c r="T5" s="177"/>
      <c r="U5" s="177"/>
      <c r="V5" s="177"/>
      <c r="W5" s="177"/>
      <c r="X5" s="178"/>
      <c r="Y5" s="190"/>
      <c r="Z5" s="191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22"/>
    </row>
    <row r="6" spans="1:48" ht="22.5" customHeight="1" x14ac:dyDescent="0.2">
      <c r="A6" s="171"/>
      <c r="B6" s="154"/>
      <c r="C6" s="154"/>
      <c r="D6" s="154"/>
      <c r="E6" s="155"/>
      <c r="F6" s="155"/>
      <c r="G6" s="155"/>
      <c r="H6" s="179">
        <v>10568059</v>
      </c>
      <c r="I6" s="180"/>
      <c r="J6" s="180"/>
      <c r="K6" s="180"/>
      <c r="L6" s="180"/>
      <c r="M6" s="180"/>
      <c r="N6" s="180"/>
      <c r="O6" s="180"/>
      <c r="P6" s="181"/>
      <c r="Q6" s="179">
        <v>3216506074</v>
      </c>
      <c r="R6" s="180"/>
      <c r="S6" s="180"/>
      <c r="T6" s="180"/>
      <c r="U6" s="180"/>
      <c r="V6" s="180"/>
      <c r="W6" s="180"/>
      <c r="X6" s="181"/>
      <c r="Y6" s="192"/>
      <c r="Z6" s="193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22"/>
    </row>
    <row r="7" spans="1:48" ht="15" customHeight="1" x14ac:dyDescent="0.2">
      <c r="A7" s="171"/>
      <c r="B7" s="154"/>
      <c r="C7" s="154"/>
      <c r="D7" s="154"/>
      <c r="E7" s="155"/>
      <c r="F7" s="155"/>
      <c r="G7" s="155"/>
      <c r="H7" s="156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22"/>
    </row>
    <row r="8" spans="1:48" ht="27.75" customHeight="1" x14ac:dyDescent="0.2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40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22"/>
    </row>
    <row r="9" spans="1:48" ht="35.25" customHeight="1" x14ac:dyDescent="0.2">
      <c r="A9" s="167" t="s">
        <v>33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9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22"/>
    </row>
    <row r="10" spans="1:48" ht="38.25" customHeight="1" x14ac:dyDescent="0.2">
      <c r="A10" s="201" t="s">
        <v>2</v>
      </c>
      <c r="B10" s="199" t="s">
        <v>3</v>
      </c>
      <c r="C10" s="199" t="s">
        <v>49</v>
      </c>
      <c r="D10" s="199" t="s">
        <v>46</v>
      </c>
      <c r="E10" s="203" t="s">
        <v>5</v>
      </c>
      <c r="F10" s="199" t="s">
        <v>7</v>
      </c>
      <c r="G10" s="199" t="s">
        <v>4</v>
      </c>
      <c r="H10" s="142" t="s">
        <v>8</v>
      </c>
      <c r="I10" s="159"/>
      <c r="J10" s="142" t="s">
        <v>6</v>
      </c>
      <c r="K10" s="143"/>
      <c r="L10" s="143"/>
      <c r="M10" s="143"/>
      <c r="N10" s="143"/>
      <c r="O10" s="143"/>
      <c r="P10" s="5"/>
      <c r="Q10" s="164" t="s">
        <v>11</v>
      </c>
      <c r="R10" s="162" t="s">
        <v>34</v>
      </c>
      <c r="S10" s="162" t="s">
        <v>9</v>
      </c>
      <c r="T10" s="199" t="s">
        <v>10</v>
      </c>
      <c r="U10" s="195" t="s">
        <v>12</v>
      </c>
      <c r="V10" s="143"/>
      <c r="W10" s="143"/>
      <c r="X10" s="143"/>
      <c r="Y10" s="143"/>
      <c r="Z10" s="144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22"/>
    </row>
    <row r="11" spans="1:48" ht="15.75" customHeight="1" x14ac:dyDescent="0.2">
      <c r="A11" s="202"/>
      <c r="B11" s="165"/>
      <c r="C11" s="200"/>
      <c r="D11" s="165"/>
      <c r="E11" s="204"/>
      <c r="F11" s="165"/>
      <c r="G11" s="165"/>
      <c r="H11" s="160"/>
      <c r="I11" s="161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65"/>
      <c r="R11" s="166"/>
      <c r="S11" s="163"/>
      <c r="T11" s="165"/>
      <c r="U11" s="196"/>
      <c r="V11" s="197"/>
      <c r="W11" s="197"/>
      <c r="X11" s="197"/>
      <c r="Y11" s="197"/>
      <c r="Z11" s="19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22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0" t="s">
        <v>17</v>
      </c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22"/>
    </row>
    <row r="13" spans="1:48" ht="36" customHeight="1" thickBot="1" x14ac:dyDescent="0.25">
      <c r="A13" s="74">
        <v>1241396</v>
      </c>
      <c r="B13" s="78" t="s">
        <v>50</v>
      </c>
      <c r="C13" s="78" t="s">
        <v>51</v>
      </c>
      <c r="D13" s="82" t="s">
        <v>76</v>
      </c>
      <c r="E13" s="78">
        <f>4*4</f>
        <v>16</v>
      </c>
      <c r="F13" s="85" t="s">
        <v>52</v>
      </c>
      <c r="G13" s="89" t="s">
        <v>70</v>
      </c>
      <c r="H13" s="74">
        <v>24</v>
      </c>
      <c r="I13" s="91"/>
      <c r="J13" s="205"/>
      <c r="K13" s="55" t="s">
        <v>53</v>
      </c>
      <c r="L13" s="55"/>
      <c r="M13" s="55"/>
      <c r="N13" s="55"/>
      <c r="O13" s="55"/>
      <c r="P13" s="55"/>
      <c r="Q13" s="63" t="s">
        <v>54</v>
      </c>
      <c r="R13" s="64">
        <v>406</v>
      </c>
      <c r="S13" s="64">
        <f>E13</f>
        <v>16</v>
      </c>
      <c r="T13" s="149">
        <f>R13+S13</f>
        <v>422</v>
      </c>
      <c r="U13" s="34"/>
      <c r="V13" s="46"/>
      <c r="W13" s="46"/>
      <c r="X13" s="46"/>
      <c r="Y13" s="46">
        <v>1</v>
      </c>
      <c r="Z13" s="42">
        <f t="shared" ref="Z13" si="0">Y13+1</f>
        <v>2</v>
      </c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22"/>
    </row>
    <row r="14" spans="1:48" ht="45" customHeight="1" thickBot="1" x14ac:dyDescent="0.25">
      <c r="A14" s="75"/>
      <c r="B14" s="56"/>
      <c r="C14" s="79"/>
      <c r="D14" s="83"/>
      <c r="E14" s="56"/>
      <c r="F14" s="86"/>
      <c r="G14" s="90"/>
      <c r="H14" s="92"/>
      <c r="I14" s="93"/>
      <c r="J14" s="206"/>
      <c r="K14" s="56"/>
      <c r="L14" s="56"/>
      <c r="M14" s="56"/>
      <c r="N14" s="56"/>
      <c r="O14" s="56"/>
      <c r="P14" s="56"/>
      <c r="Q14" s="56"/>
      <c r="R14" s="65"/>
      <c r="S14" s="65"/>
      <c r="T14" s="150"/>
      <c r="U14" s="35">
        <v>4</v>
      </c>
      <c r="V14" s="48">
        <f>U14+1</f>
        <v>5</v>
      </c>
      <c r="W14" s="32">
        <f t="shared" ref="W14:Z14" si="1">V14+1</f>
        <v>6</v>
      </c>
      <c r="X14" s="32">
        <f t="shared" si="1"/>
        <v>7</v>
      </c>
      <c r="Y14" s="32">
        <f t="shared" si="1"/>
        <v>8</v>
      </c>
      <c r="Z14" s="43">
        <f t="shared" si="1"/>
        <v>9</v>
      </c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22"/>
    </row>
    <row r="15" spans="1:48" ht="56.25" customHeight="1" thickBot="1" x14ac:dyDescent="0.25">
      <c r="A15" s="75"/>
      <c r="B15" s="56"/>
      <c r="C15" s="79"/>
      <c r="D15" s="83"/>
      <c r="E15" s="56"/>
      <c r="F15" s="86"/>
      <c r="G15" s="90"/>
      <c r="H15" s="92"/>
      <c r="I15" s="93"/>
      <c r="J15" s="206"/>
      <c r="K15" s="56"/>
      <c r="L15" s="56"/>
      <c r="M15" s="56"/>
      <c r="N15" s="56"/>
      <c r="O15" s="56"/>
      <c r="P15" s="56"/>
      <c r="Q15" s="56"/>
      <c r="R15" s="65"/>
      <c r="S15" s="65"/>
      <c r="T15" s="150"/>
      <c r="U15" s="35">
        <v>11</v>
      </c>
      <c r="V15" s="48">
        <f>U15+1</f>
        <v>12</v>
      </c>
      <c r="W15" s="32">
        <f t="shared" ref="W15:Z15" si="2">V15+1</f>
        <v>13</v>
      </c>
      <c r="X15" s="32">
        <f t="shared" si="2"/>
        <v>14</v>
      </c>
      <c r="Y15" s="32">
        <f t="shared" si="2"/>
        <v>15</v>
      </c>
      <c r="Z15" s="43">
        <f t="shared" si="2"/>
        <v>16</v>
      </c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22"/>
    </row>
    <row r="16" spans="1:48" ht="53.25" customHeight="1" thickBot="1" x14ac:dyDescent="0.25">
      <c r="A16" s="75"/>
      <c r="B16" s="56"/>
      <c r="C16" s="79"/>
      <c r="D16" s="83"/>
      <c r="E16" s="56"/>
      <c r="F16" s="86"/>
      <c r="G16" s="90"/>
      <c r="H16" s="92"/>
      <c r="I16" s="93"/>
      <c r="J16" s="206"/>
      <c r="K16" s="56"/>
      <c r="L16" s="56"/>
      <c r="M16" s="56"/>
      <c r="N16" s="56"/>
      <c r="O16" s="56"/>
      <c r="P16" s="56"/>
      <c r="Q16" s="56"/>
      <c r="R16" s="65"/>
      <c r="S16" s="65"/>
      <c r="T16" s="150"/>
      <c r="U16" s="35">
        <v>18</v>
      </c>
      <c r="V16" s="48">
        <f>U16+1</f>
        <v>19</v>
      </c>
      <c r="W16" s="32">
        <f t="shared" ref="W16:Z16" si="3">V16+1</f>
        <v>20</v>
      </c>
      <c r="X16" s="32">
        <f t="shared" si="3"/>
        <v>21</v>
      </c>
      <c r="Y16" s="32">
        <f t="shared" si="3"/>
        <v>22</v>
      </c>
      <c r="Z16" s="43">
        <f t="shared" si="3"/>
        <v>23</v>
      </c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22"/>
    </row>
    <row r="17" spans="1:48" ht="53.25" customHeight="1" thickBot="1" x14ac:dyDescent="0.25">
      <c r="A17" s="76"/>
      <c r="B17" s="57"/>
      <c r="C17" s="80"/>
      <c r="D17" s="83"/>
      <c r="E17" s="57"/>
      <c r="F17" s="87"/>
      <c r="G17" s="90"/>
      <c r="H17" s="94"/>
      <c r="I17" s="95"/>
      <c r="J17" s="207"/>
      <c r="K17" s="57"/>
      <c r="L17" s="57"/>
      <c r="M17" s="57"/>
      <c r="N17" s="57"/>
      <c r="O17" s="57"/>
      <c r="P17" s="57"/>
      <c r="Q17" s="57"/>
      <c r="R17" s="66"/>
      <c r="S17" s="66"/>
      <c r="T17" s="151"/>
      <c r="U17" s="35">
        <v>25</v>
      </c>
      <c r="V17" s="48">
        <f>U17+1</f>
        <v>26</v>
      </c>
      <c r="W17" s="32">
        <f t="shared" ref="W17:X17" si="4">V17+1</f>
        <v>27</v>
      </c>
      <c r="X17" s="32">
        <f t="shared" si="4"/>
        <v>28</v>
      </c>
      <c r="Y17" s="32">
        <v>29</v>
      </c>
      <c r="Z17" s="43">
        <v>30</v>
      </c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22"/>
    </row>
    <row r="18" spans="1:48" ht="57" customHeight="1" thickBot="1" x14ac:dyDescent="0.25">
      <c r="A18" s="77"/>
      <c r="B18" s="58"/>
      <c r="C18" s="81"/>
      <c r="D18" s="84"/>
      <c r="E18" s="58"/>
      <c r="F18" s="88"/>
      <c r="G18" s="90"/>
      <c r="H18" s="96"/>
      <c r="I18" s="97"/>
      <c r="J18" s="208"/>
      <c r="K18" s="58"/>
      <c r="L18" s="58"/>
      <c r="M18" s="58"/>
      <c r="N18" s="58"/>
      <c r="O18" s="58"/>
      <c r="P18" s="58"/>
      <c r="Q18" s="58"/>
      <c r="R18" s="67"/>
      <c r="S18" s="67"/>
      <c r="T18" s="152"/>
      <c r="U18" s="47"/>
      <c r="V18" s="33"/>
      <c r="W18" s="33"/>
      <c r="X18" s="33"/>
      <c r="Y18" s="33"/>
      <c r="Z18" s="45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22"/>
    </row>
    <row r="19" spans="1:48" ht="57" customHeight="1" thickBot="1" x14ac:dyDescent="0.25">
      <c r="A19" s="74">
        <v>1196031</v>
      </c>
      <c r="B19" s="78" t="s">
        <v>50</v>
      </c>
      <c r="C19" s="78" t="s">
        <v>51</v>
      </c>
      <c r="D19" s="82" t="s">
        <v>76</v>
      </c>
      <c r="E19" s="78">
        <f>17*3</f>
        <v>51</v>
      </c>
      <c r="F19" s="85" t="s">
        <v>52</v>
      </c>
      <c r="G19" s="89" t="s">
        <v>75</v>
      </c>
      <c r="H19" s="74">
        <v>20</v>
      </c>
      <c r="I19" s="91"/>
      <c r="J19" s="205"/>
      <c r="K19" s="55" t="s">
        <v>55</v>
      </c>
      <c r="L19" s="55" t="s">
        <v>56</v>
      </c>
      <c r="M19" s="55" t="s">
        <v>55</v>
      </c>
      <c r="N19" s="55" t="s">
        <v>56</v>
      </c>
      <c r="O19" s="141"/>
      <c r="P19" s="141"/>
      <c r="Q19" s="63" t="s">
        <v>57</v>
      </c>
      <c r="R19" s="64">
        <v>417</v>
      </c>
      <c r="S19" s="64">
        <f t="shared" ref="S19" si="5">E19</f>
        <v>51</v>
      </c>
      <c r="T19" s="149">
        <f t="shared" ref="T19" si="6">R19+S19</f>
        <v>468</v>
      </c>
      <c r="U19" s="34"/>
      <c r="V19" s="46"/>
      <c r="W19" s="46"/>
      <c r="X19" s="46"/>
      <c r="Y19" s="48">
        <v>1</v>
      </c>
      <c r="Z19" s="42">
        <f t="shared" ref="Z19:Z22" si="7">Y19+1</f>
        <v>2</v>
      </c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22"/>
    </row>
    <row r="20" spans="1:48" ht="57" customHeight="1" thickBot="1" x14ac:dyDescent="0.25">
      <c r="A20" s="75"/>
      <c r="B20" s="56"/>
      <c r="C20" s="79"/>
      <c r="D20" s="83"/>
      <c r="E20" s="56"/>
      <c r="F20" s="86"/>
      <c r="G20" s="90"/>
      <c r="H20" s="92"/>
      <c r="I20" s="93"/>
      <c r="J20" s="206"/>
      <c r="K20" s="56"/>
      <c r="L20" s="56"/>
      <c r="M20" s="56"/>
      <c r="N20" s="56"/>
      <c r="O20" s="60"/>
      <c r="P20" s="60"/>
      <c r="Q20" s="56"/>
      <c r="R20" s="65"/>
      <c r="S20" s="65"/>
      <c r="T20" s="150"/>
      <c r="U20" s="35">
        <v>4</v>
      </c>
      <c r="V20" s="48">
        <f>U20+1</f>
        <v>5</v>
      </c>
      <c r="W20" s="48">
        <f t="shared" ref="W20:W23" si="8">V20+1</f>
        <v>6</v>
      </c>
      <c r="X20" s="48">
        <f t="shared" ref="X20:X23" si="9">W20+1</f>
        <v>7</v>
      </c>
      <c r="Y20" s="48">
        <f t="shared" ref="Y20:Y22" si="10">X20+1</f>
        <v>8</v>
      </c>
      <c r="Z20" s="43">
        <f t="shared" si="7"/>
        <v>9</v>
      </c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22"/>
    </row>
    <row r="21" spans="1:48" ht="57" customHeight="1" thickBot="1" x14ac:dyDescent="0.25">
      <c r="A21" s="75"/>
      <c r="B21" s="56"/>
      <c r="C21" s="79"/>
      <c r="D21" s="83"/>
      <c r="E21" s="56"/>
      <c r="F21" s="86"/>
      <c r="G21" s="90"/>
      <c r="H21" s="92"/>
      <c r="I21" s="93"/>
      <c r="J21" s="206"/>
      <c r="K21" s="56"/>
      <c r="L21" s="56"/>
      <c r="M21" s="56"/>
      <c r="N21" s="56"/>
      <c r="O21" s="60"/>
      <c r="P21" s="60"/>
      <c r="Q21" s="56"/>
      <c r="R21" s="65"/>
      <c r="S21" s="65"/>
      <c r="T21" s="150"/>
      <c r="U21" s="35">
        <v>11</v>
      </c>
      <c r="V21" s="48">
        <f>U21+1</f>
        <v>12</v>
      </c>
      <c r="W21" s="48">
        <f t="shared" si="8"/>
        <v>13</v>
      </c>
      <c r="X21" s="48">
        <f t="shared" si="9"/>
        <v>14</v>
      </c>
      <c r="Y21" s="48">
        <f t="shared" si="10"/>
        <v>15</v>
      </c>
      <c r="Z21" s="43">
        <f t="shared" si="7"/>
        <v>16</v>
      </c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22"/>
    </row>
    <row r="22" spans="1:48" ht="57" customHeight="1" thickBot="1" x14ac:dyDescent="0.25">
      <c r="A22" s="75"/>
      <c r="B22" s="56"/>
      <c r="C22" s="79"/>
      <c r="D22" s="83"/>
      <c r="E22" s="56"/>
      <c r="F22" s="86"/>
      <c r="G22" s="90"/>
      <c r="H22" s="92"/>
      <c r="I22" s="93"/>
      <c r="J22" s="206"/>
      <c r="K22" s="56"/>
      <c r="L22" s="56"/>
      <c r="M22" s="56"/>
      <c r="N22" s="56"/>
      <c r="O22" s="60"/>
      <c r="P22" s="60"/>
      <c r="Q22" s="56"/>
      <c r="R22" s="65"/>
      <c r="S22" s="65"/>
      <c r="T22" s="150"/>
      <c r="U22" s="35">
        <v>18</v>
      </c>
      <c r="V22" s="48">
        <f>U22+1</f>
        <v>19</v>
      </c>
      <c r="W22" s="48">
        <f t="shared" si="8"/>
        <v>20</v>
      </c>
      <c r="X22" s="48">
        <f t="shared" si="9"/>
        <v>21</v>
      </c>
      <c r="Y22" s="48">
        <f t="shared" si="10"/>
        <v>22</v>
      </c>
      <c r="Z22" s="43">
        <f t="shared" si="7"/>
        <v>23</v>
      </c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22"/>
    </row>
    <row r="23" spans="1:48" ht="57" customHeight="1" thickBot="1" x14ac:dyDescent="0.25">
      <c r="A23" s="76"/>
      <c r="B23" s="57"/>
      <c r="C23" s="80"/>
      <c r="D23" s="83"/>
      <c r="E23" s="57"/>
      <c r="F23" s="87"/>
      <c r="G23" s="90"/>
      <c r="H23" s="94"/>
      <c r="I23" s="95"/>
      <c r="J23" s="207"/>
      <c r="K23" s="57"/>
      <c r="L23" s="57"/>
      <c r="M23" s="57"/>
      <c r="N23" s="57"/>
      <c r="O23" s="61"/>
      <c r="P23" s="61"/>
      <c r="Q23" s="57"/>
      <c r="R23" s="66"/>
      <c r="S23" s="66"/>
      <c r="T23" s="151"/>
      <c r="U23" s="35">
        <v>25</v>
      </c>
      <c r="V23" s="48">
        <f>U23+1</f>
        <v>26</v>
      </c>
      <c r="W23" s="48">
        <f t="shared" si="8"/>
        <v>27</v>
      </c>
      <c r="X23" s="48">
        <f t="shared" si="9"/>
        <v>28</v>
      </c>
      <c r="Y23" s="48">
        <v>29</v>
      </c>
      <c r="Z23" s="43">
        <v>30</v>
      </c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22"/>
    </row>
    <row r="24" spans="1:48" ht="57" customHeight="1" thickBot="1" x14ac:dyDescent="0.25">
      <c r="A24" s="77"/>
      <c r="B24" s="58"/>
      <c r="C24" s="81"/>
      <c r="D24" s="84"/>
      <c r="E24" s="58"/>
      <c r="F24" s="88"/>
      <c r="G24" s="90"/>
      <c r="H24" s="96"/>
      <c r="I24" s="97"/>
      <c r="J24" s="207"/>
      <c r="K24" s="57"/>
      <c r="L24" s="57"/>
      <c r="M24" s="57"/>
      <c r="N24" s="57"/>
      <c r="O24" s="61"/>
      <c r="P24" s="61"/>
      <c r="Q24" s="57"/>
      <c r="R24" s="66"/>
      <c r="S24" s="66"/>
      <c r="T24" s="151"/>
      <c r="U24" s="47"/>
      <c r="V24" s="33"/>
      <c r="W24" s="33"/>
      <c r="X24" s="33"/>
      <c r="Y24" s="33"/>
      <c r="Z24" s="45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22"/>
    </row>
    <row r="25" spans="1:48" ht="57" customHeight="1" thickBot="1" x14ac:dyDescent="0.25">
      <c r="A25" s="74">
        <v>1134010</v>
      </c>
      <c r="B25" s="78" t="s">
        <v>58</v>
      </c>
      <c r="C25" s="78" t="s">
        <v>51</v>
      </c>
      <c r="D25" s="82" t="s">
        <v>83</v>
      </c>
      <c r="E25" s="78">
        <f>8*2</f>
        <v>16</v>
      </c>
      <c r="F25" s="85" t="s">
        <v>59</v>
      </c>
      <c r="G25" s="89" t="s">
        <v>84</v>
      </c>
      <c r="H25" s="74">
        <v>24</v>
      </c>
      <c r="I25" s="91"/>
      <c r="J25" s="98"/>
      <c r="K25" s="55" t="s">
        <v>60</v>
      </c>
      <c r="L25" s="55" t="s">
        <v>60</v>
      </c>
      <c r="M25" s="59"/>
      <c r="N25" s="59"/>
      <c r="O25" s="59"/>
      <c r="P25" s="59"/>
      <c r="Q25" s="63" t="s">
        <v>54</v>
      </c>
      <c r="R25" s="64">
        <v>346</v>
      </c>
      <c r="S25" s="64">
        <f t="shared" ref="S25:S31" si="11">E25</f>
        <v>16</v>
      </c>
      <c r="T25" s="68">
        <f t="shared" ref="T25" si="12">R25+S25</f>
        <v>362</v>
      </c>
      <c r="U25" s="34"/>
      <c r="V25" s="46"/>
      <c r="W25" s="46"/>
      <c r="X25" s="46"/>
      <c r="Y25" s="46">
        <v>1</v>
      </c>
      <c r="Z25" s="42">
        <f t="shared" ref="Z25:Z28" si="13">Y25+1</f>
        <v>2</v>
      </c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22"/>
    </row>
    <row r="26" spans="1:48" ht="57" customHeight="1" thickBot="1" x14ac:dyDescent="0.25">
      <c r="A26" s="75"/>
      <c r="B26" s="56"/>
      <c r="C26" s="79"/>
      <c r="D26" s="83"/>
      <c r="E26" s="56"/>
      <c r="F26" s="86"/>
      <c r="G26" s="90"/>
      <c r="H26" s="92"/>
      <c r="I26" s="93"/>
      <c r="J26" s="99"/>
      <c r="K26" s="56"/>
      <c r="L26" s="56"/>
      <c r="M26" s="60"/>
      <c r="N26" s="60"/>
      <c r="O26" s="60"/>
      <c r="P26" s="60"/>
      <c r="Q26" s="56"/>
      <c r="R26" s="65"/>
      <c r="S26" s="65"/>
      <c r="T26" s="69"/>
      <c r="U26" s="35">
        <v>4</v>
      </c>
      <c r="V26" s="48">
        <f>U26+1</f>
        <v>5</v>
      </c>
      <c r="W26" s="48">
        <f t="shared" ref="W26:W29" si="14">V26+1</f>
        <v>6</v>
      </c>
      <c r="X26" s="32">
        <f t="shared" ref="X26:X29" si="15">W26+1</f>
        <v>7</v>
      </c>
      <c r="Y26" s="32">
        <f t="shared" ref="Y26:Y28" si="16">X26+1</f>
        <v>8</v>
      </c>
      <c r="Z26" s="43">
        <f t="shared" si="13"/>
        <v>9</v>
      </c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22"/>
    </row>
    <row r="27" spans="1:48" ht="57" customHeight="1" thickBot="1" x14ac:dyDescent="0.25">
      <c r="A27" s="75"/>
      <c r="B27" s="56"/>
      <c r="C27" s="79"/>
      <c r="D27" s="83"/>
      <c r="E27" s="56"/>
      <c r="F27" s="86"/>
      <c r="G27" s="90"/>
      <c r="H27" s="92"/>
      <c r="I27" s="93"/>
      <c r="J27" s="99"/>
      <c r="K27" s="56"/>
      <c r="L27" s="56"/>
      <c r="M27" s="60"/>
      <c r="N27" s="60"/>
      <c r="O27" s="60"/>
      <c r="P27" s="60"/>
      <c r="Q27" s="56"/>
      <c r="R27" s="65"/>
      <c r="S27" s="65"/>
      <c r="T27" s="69"/>
      <c r="U27" s="35">
        <v>11</v>
      </c>
      <c r="V27" s="48">
        <f>U27+1</f>
        <v>12</v>
      </c>
      <c r="W27" s="48">
        <f t="shared" si="14"/>
        <v>13</v>
      </c>
      <c r="X27" s="32">
        <f t="shared" si="15"/>
        <v>14</v>
      </c>
      <c r="Y27" s="32">
        <f t="shared" si="16"/>
        <v>15</v>
      </c>
      <c r="Z27" s="43">
        <f t="shared" si="13"/>
        <v>16</v>
      </c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22"/>
    </row>
    <row r="28" spans="1:48" ht="57" customHeight="1" thickBot="1" x14ac:dyDescent="0.25">
      <c r="A28" s="75"/>
      <c r="B28" s="56"/>
      <c r="C28" s="79"/>
      <c r="D28" s="83"/>
      <c r="E28" s="56"/>
      <c r="F28" s="86"/>
      <c r="G28" s="90"/>
      <c r="H28" s="92"/>
      <c r="I28" s="93"/>
      <c r="J28" s="99"/>
      <c r="K28" s="56"/>
      <c r="L28" s="56"/>
      <c r="M28" s="60"/>
      <c r="N28" s="60"/>
      <c r="O28" s="60"/>
      <c r="P28" s="60"/>
      <c r="Q28" s="56"/>
      <c r="R28" s="65"/>
      <c r="S28" s="65"/>
      <c r="T28" s="69"/>
      <c r="U28" s="35">
        <v>18</v>
      </c>
      <c r="V28" s="48">
        <f>U28+1</f>
        <v>19</v>
      </c>
      <c r="W28" s="48">
        <f t="shared" si="14"/>
        <v>20</v>
      </c>
      <c r="X28" s="32">
        <f t="shared" si="15"/>
        <v>21</v>
      </c>
      <c r="Y28" s="32">
        <f t="shared" si="16"/>
        <v>22</v>
      </c>
      <c r="Z28" s="43">
        <f t="shared" si="13"/>
        <v>23</v>
      </c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22"/>
    </row>
    <row r="29" spans="1:48" ht="57" customHeight="1" thickBot="1" x14ac:dyDescent="0.25">
      <c r="A29" s="76"/>
      <c r="B29" s="57"/>
      <c r="C29" s="80"/>
      <c r="D29" s="83"/>
      <c r="E29" s="57"/>
      <c r="F29" s="87"/>
      <c r="G29" s="90"/>
      <c r="H29" s="94"/>
      <c r="I29" s="95"/>
      <c r="J29" s="100"/>
      <c r="K29" s="57"/>
      <c r="L29" s="57"/>
      <c r="M29" s="61"/>
      <c r="N29" s="61"/>
      <c r="O29" s="61"/>
      <c r="P29" s="61"/>
      <c r="Q29" s="57"/>
      <c r="R29" s="66"/>
      <c r="S29" s="66"/>
      <c r="T29" s="70"/>
      <c r="U29" s="35">
        <v>25</v>
      </c>
      <c r="V29" s="48">
        <f>U29+1</f>
        <v>26</v>
      </c>
      <c r="W29" s="48">
        <f t="shared" si="14"/>
        <v>27</v>
      </c>
      <c r="X29" s="32">
        <f t="shared" si="15"/>
        <v>28</v>
      </c>
      <c r="Y29" s="32">
        <v>29</v>
      </c>
      <c r="Z29" s="43">
        <v>30</v>
      </c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22"/>
    </row>
    <row r="30" spans="1:48" ht="57" customHeight="1" thickBot="1" x14ac:dyDescent="0.25">
      <c r="A30" s="77"/>
      <c r="B30" s="58"/>
      <c r="C30" s="81"/>
      <c r="D30" s="84"/>
      <c r="E30" s="58"/>
      <c r="F30" s="88"/>
      <c r="G30" s="90"/>
      <c r="H30" s="96"/>
      <c r="I30" s="97"/>
      <c r="J30" s="101"/>
      <c r="K30" s="58"/>
      <c r="L30" s="58"/>
      <c r="M30" s="62"/>
      <c r="N30" s="62"/>
      <c r="O30" s="62"/>
      <c r="P30" s="62"/>
      <c r="Q30" s="58"/>
      <c r="R30" s="67"/>
      <c r="S30" s="67"/>
      <c r="T30" s="71"/>
      <c r="U30" s="44"/>
      <c r="V30" s="41"/>
      <c r="W30" s="33"/>
      <c r="X30" s="33"/>
      <c r="Y30" s="41"/>
      <c r="Z30" s="45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22"/>
    </row>
    <row r="31" spans="1:48" ht="57" customHeight="1" thickBot="1" x14ac:dyDescent="0.25">
      <c r="A31" s="74">
        <v>1134014</v>
      </c>
      <c r="B31" s="78" t="s">
        <v>58</v>
      </c>
      <c r="C31" s="78" t="s">
        <v>51</v>
      </c>
      <c r="D31" s="82" t="s">
        <v>82</v>
      </c>
      <c r="E31" s="78">
        <f>8*4</f>
        <v>32</v>
      </c>
      <c r="F31" s="85" t="s">
        <v>59</v>
      </c>
      <c r="G31" s="89" t="s">
        <v>81</v>
      </c>
      <c r="H31" s="74">
        <v>27</v>
      </c>
      <c r="I31" s="91"/>
      <c r="J31" s="98"/>
      <c r="K31" s="55"/>
      <c r="L31" s="55" t="s">
        <v>53</v>
      </c>
      <c r="M31" s="55" t="s">
        <v>53</v>
      </c>
      <c r="N31" s="59"/>
      <c r="O31" s="59"/>
      <c r="P31" s="59"/>
      <c r="Q31" s="63" t="s">
        <v>61</v>
      </c>
      <c r="R31" s="64">
        <v>164</v>
      </c>
      <c r="S31" s="64">
        <f t="shared" si="11"/>
        <v>32</v>
      </c>
      <c r="T31" s="68">
        <f t="shared" ref="T31" si="17">R31+S31</f>
        <v>196</v>
      </c>
      <c r="U31" s="34"/>
      <c r="V31" s="32"/>
      <c r="W31" s="46"/>
      <c r="X31" s="46"/>
      <c r="Y31" s="46">
        <v>1</v>
      </c>
      <c r="Z31" s="42">
        <f t="shared" ref="Z31:Z34" si="18">Y31+1</f>
        <v>2</v>
      </c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22"/>
    </row>
    <row r="32" spans="1:48" ht="57" customHeight="1" thickBot="1" x14ac:dyDescent="0.25">
      <c r="A32" s="75"/>
      <c r="B32" s="56"/>
      <c r="C32" s="79"/>
      <c r="D32" s="83"/>
      <c r="E32" s="56"/>
      <c r="F32" s="86"/>
      <c r="G32" s="90"/>
      <c r="H32" s="92"/>
      <c r="I32" s="93"/>
      <c r="J32" s="99"/>
      <c r="K32" s="56"/>
      <c r="L32" s="56"/>
      <c r="M32" s="56"/>
      <c r="N32" s="60"/>
      <c r="O32" s="60"/>
      <c r="P32" s="60"/>
      <c r="Q32" s="56"/>
      <c r="R32" s="65"/>
      <c r="S32" s="65"/>
      <c r="T32" s="69"/>
      <c r="U32" s="35">
        <v>4</v>
      </c>
      <c r="V32" s="32">
        <f>U32+1</f>
        <v>5</v>
      </c>
      <c r="W32" s="48">
        <f t="shared" ref="W32:W35" si="19">V32+1</f>
        <v>6</v>
      </c>
      <c r="X32" s="48">
        <f t="shared" ref="X32:X35" si="20">W32+1</f>
        <v>7</v>
      </c>
      <c r="Y32" s="32">
        <f t="shared" ref="Y32:Y34" si="21">X32+1</f>
        <v>8</v>
      </c>
      <c r="Z32" s="43">
        <f t="shared" si="18"/>
        <v>9</v>
      </c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22"/>
    </row>
    <row r="33" spans="1:48" ht="57" customHeight="1" thickBot="1" x14ac:dyDescent="0.25">
      <c r="A33" s="75"/>
      <c r="B33" s="56"/>
      <c r="C33" s="79"/>
      <c r="D33" s="83"/>
      <c r="E33" s="56"/>
      <c r="F33" s="86"/>
      <c r="G33" s="90"/>
      <c r="H33" s="92"/>
      <c r="I33" s="93"/>
      <c r="J33" s="99"/>
      <c r="K33" s="56"/>
      <c r="L33" s="56"/>
      <c r="M33" s="56"/>
      <c r="N33" s="60"/>
      <c r="O33" s="60"/>
      <c r="P33" s="60"/>
      <c r="Q33" s="56"/>
      <c r="R33" s="65"/>
      <c r="S33" s="65"/>
      <c r="T33" s="69"/>
      <c r="U33" s="35">
        <v>11</v>
      </c>
      <c r="V33" s="32">
        <f>U33+1</f>
        <v>12</v>
      </c>
      <c r="W33" s="48">
        <f t="shared" si="19"/>
        <v>13</v>
      </c>
      <c r="X33" s="48">
        <f t="shared" si="20"/>
        <v>14</v>
      </c>
      <c r="Y33" s="32">
        <f t="shared" si="21"/>
        <v>15</v>
      </c>
      <c r="Z33" s="43">
        <f t="shared" si="18"/>
        <v>16</v>
      </c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22"/>
    </row>
    <row r="34" spans="1:48" ht="57" customHeight="1" thickBot="1" x14ac:dyDescent="0.25">
      <c r="A34" s="75"/>
      <c r="B34" s="56"/>
      <c r="C34" s="79"/>
      <c r="D34" s="83"/>
      <c r="E34" s="56"/>
      <c r="F34" s="86"/>
      <c r="G34" s="90"/>
      <c r="H34" s="92"/>
      <c r="I34" s="93"/>
      <c r="J34" s="99"/>
      <c r="K34" s="56"/>
      <c r="L34" s="56"/>
      <c r="M34" s="56"/>
      <c r="N34" s="60"/>
      <c r="O34" s="60"/>
      <c r="P34" s="60"/>
      <c r="Q34" s="56"/>
      <c r="R34" s="65"/>
      <c r="S34" s="65"/>
      <c r="T34" s="69"/>
      <c r="U34" s="35">
        <v>18</v>
      </c>
      <c r="V34" s="32">
        <f>U34+1</f>
        <v>19</v>
      </c>
      <c r="W34" s="48">
        <f t="shared" si="19"/>
        <v>20</v>
      </c>
      <c r="X34" s="48">
        <f t="shared" si="20"/>
        <v>21</v>
      </c>
      <c r="Y34" s="32">
        <f t="shared" si="21"/>
        <v>22</v>
      </c>
      <c r="Z34" s="43">
        <f t="shared" si="18"/>
        <v>23</v>
      </c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22"/>
    </row>
    <row r="35" spans="1:48" ht="57" customHeight="1" thickBot="1" x14ac:dyDescent="0.25">
      <c r="A35" s="76"/>
      <c r="B35" s="57"/>
      <c r="C35" s="80"/>
      <c r="D35" s="83"/>
      <c r="E35" s="57"/>
      <c r="F35" s="87"/>
      <c r="G35" s="90"/>
      <c r="H35" s="94"/>
      <c r="I35" s="95"/>
      <c r="J35" s="100"/>
      <c r="K35" s="57"/>
      <c r="L35" s="57"/>
      <c r="M35" s="57"/>
      <c r="N35" s="61"/>
      <c r="O35" s="61"/>
      <c r="P35" s="61"/>
      <c r="Q35" s="57"/>
      <c r="R35" s="66"/>
      <c r="S35" s="66"/>
      <c r="T35" s="70"/>
      <c r="U35" s="35">
        <v>25</v>
      </c>
      <c r="V35" s="32">
        <f>U35+1</f>
        <v>26</v>
      </c>
      <c r="W35" s="48">
        <f t="shared" si="19"/>
        <v>27</v>
      </c>
      <c r="X35" s="48">
        <f t="shared" si="20"/>
        <v>28</v>
      </c>
      <c r="Y35" s="32">
        <v>29</v>
      </c>
      <c r="Z35" s="43">
        <v>30</v>
      </c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22"/>
    </row>
    <row r="36" spans="1:48" ht="57" customHeight="1" thickBot="1" x14ac:dyDescent="0.25">
      <c r="A36" s="77"/>
      <c r="B36" s="58"/>
      <c r="C36" s="81"/>
      <c r="D36" s="84"/>
      <c r="E36" s="58"/>
      <c r="F36" s="88"/>
      <c r="G36" s="90"/>
      <c r="H36" s="96"/>
      <c r="I36" s="97"/>
      <c r="J36" s="101"/>
      <c r="K36" s="58"/>
      <c r="L36" s="58"/>
      <c r="M36" s="58"/>
      <c r="N36" s="62"/>
      <c r="O36" s="62"/>
      <c r="P36" s="62"/>
      <c r="Q36" s="58"/>
      <c r="R36" s="67"/>
      <c r="S36" s="67"/>
      <c r="T36" s="71"/>
      <c r="U36" s="50"/>
      <c r="V36" s="51"/>
      <c r="W36" s="52"/>
      <c r="X36" s="52"/>
      <c r="Y36" s="52"/>
      <c r="Z36" s="53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22"/>
    </row>
    <row r="37" spans="1:48" ht="57" customHeight="1" thickBot="1" x14ac:dyDescent="0.25">
      <c r="A37" s="74">
        <v>1499322</v>
      </c>
      <c r="B37" s="78" t="s">
        <v>50</v>
      </c>
      <c r="C37" s="78" t="s">
        <v>51</v>
      </c>
      <c r="D37" s="82" t="s">
        <v>71</v>
      </c>
      <c r="E37" s="78">
        <f>5*3</f>
        <v>15</v>
      </c>
      <c r="F37" s="85" t="s">
        <v>72</v>
      </c>
      <c r="G37" s="89" t="s">
        <v>73</v>
      </c>
      <c r="H37" s="74">
        <v>36</v>
      </c>
      <c r="I37" s="91"/>
      <c r="J37" s="98"/>
      <c r="K37" s="55"/>
      <c r="L37" s="59"/>
      <c r="M37" s="55"/>
      <c r="N37" s="55" t="s">
        <v>86</v>
      </c>
      <c r="O37" s="59"/>
      <c r="P37" s="59"/>
      <c r="Q37" s="63" t="s">
        <v>74</v>
      </c>
      <c r="R37" s="64">
        <v>12</v>
      </c>
      <c r="S37" s="64">
        <f t="shared" ref="S37" si="22">E37</f>
        <v>15</v>
      </c>
      <c r="T37" s="68">
        <f t="shared" ref="T37" si="23">R37+S37</f>
        <v>27</v>
      </c>
      <c r="U37" s="34"/>
      <c r="V37" s="46"/>
      <c r="W37" s="46"/>
      <c r="X37" s="46"/>
      <c r="Y37" s="54">
        <v>1</v>
      </c>
      <c r="Z37" s="42">
        <f t="shared" ref="Z37:Z40" si="24">Y37+1</f>
        <v>2</v>
      </c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22"/>
    </row>
    <row r="38" spans="1:48" ht="57" customHeight="1" thickBot="1" x14ac:dyDescent="0.25">
      <c r="A38" s="75"/>
      <c r="B38" s="56"/>
      <c r="C38" s="79"/>
      <c r="D38" s="83"/>
      <c r="E38" s="56"/>
      <c r="F38" s="86"/>
      <c r="G38" s="90"/>
      <c r="H38" s="92"/>
      <c r="I38" s="93"/>
      <c r="J38" s="99"/>
      <c r="K38" s="56"/>
      <c r="L38" s="60"/>
      <c r="M38" s="56"/>
      <c r="N38" s="56"/>
      <c r="O38" s="60"/>
      <c r="P38" s="60"/>
      <c r="Q38" s="56"/>
      <c r="R38" s="65"/>
      <c r="S38" s="65"/>
      <c r="T38" s="69"/>
      <c r="U38" s="35">
        <v>4</v>
      </c>
      <c r="V38" s="32">
        <f>U38+1</f>
        <v>5</v>
      </c>
      <c r="W38" s="32">
        <f t="shared" ref="W38:W41" si="25">V38+1</f>
        <v>6</v>
      </c>
      <c r="X38" s="32">
        <f t="shared" ref="X38:X41" si="26">W38+1</f>
        <v>7</v>
      </c>
      <c r="Y38" s="48">
        <f t="shared" ref="Y38:Y40" si="27">X38+1</f>
        <v>8</v>
      </c>
      <c r="Z38" s="43">
        <f t="shared" si="24"/>
        <v>9</v>
      </c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22"/>
    </row>
    <row r="39" spans="1:48" ht="57" customHeight="1" thickBot="1" x14ac:dyDescent="0.25">
      <c r="A39" s="75"/>
      <c r="B39" s="56"/>
      <c r="C39" s="79"/>
      <c r="D39" s="83"/>
      <c r="E39" s="56"/>
      <c r="F39" s="86"/>
      <c r="G39" s="90"/>
      <c r="H39" s="92"/>
      <c r="I39" s="93"/>
      <c r="J39" s="99"/>
      <c r="K39" s="56"/>
      <c r="L39" s="60"/>
      <c r="M39" s="56"/>
      <c r="N39" s="56"/>
      <c r="O39" s="60"/>
      <c r="P39" s="60"/>
      <c r="Q39" s="56"/>
      <c r="R39" s="65"/>
      <c r="S39" s="65"/>
      <c r="T39" s="69"/>
      <c r="U39" s="35">
        <v>11</v>
      </c>
      <c r="V39" s="32">
        <f>U39+1</f>
        <v>12</v>
      </c>
      <c r="W39" s="32">
        <f t="shared" si="25"/>
        <v>13</v>
      </c>
      <c r="X39" s="32">
        <f t="shared" si="26"/>
        <v>14</v>
      </c>
      <c r="Y39" s="48">
        <f t="shared" si="27"/>
        <v>15</v>
      </c>
      <c r="Z39" s="43">
        <f t="shared" si="24"/>
        <v>16</v>
      </c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22"/>
    </row>
    <row r="40" spans="1:48" ht="57" customHeight="1" thickBot="1" x14ac:dyDescent="0.25">
      <c r="A40" s="75"/>
      <c r="B40" s="56"/>
      <c r="C40" s="79"/>
      <c r="D40" s="83"/>
      <c r="E40" s="56"/>
      <c r="F40" s="86"/>
      <c r="G40" s="90"/>
      <c r="H40" s="92"/>
      <c r="I40" s="93"/>
      <c r="J40" s="99"/>
      <c r="K40" s="56"/>
      <c r="L40" s="60"/>
      <c r="M40" s="56"/>
      <c r="N40" s="56"/>
      <c r="O40" s="60"/>
      <c r="P40" s="60"/>
      <c r="Q40" s="56"/>
      <c r="R40" s="65"/>
      <c r="S40" s="65"/>
      <c r="T40" s="69"/>
      <c r="U40" s="35">
        <v>18</v>
      </c>
      <c r="V40" s="32">
        <f>U40+1</f>
        <v>19</v>
      </c>
      <c r="W40" s="32">
        <f t="shared" si="25"/>
        <v>20</v>
      </c>
      <c r="X40" s="32">
        <f t="shared" si="26"/>
        <v>21</v>
      </c>
      <c r="Y40" s="48">
        <f t="shared" si="27"/>
        <v>22</v>
      </c>
      <c r="Z40" s="43">
        <f t="shared" si="24"/>
        <v>23</v>
      </c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22"/>
    </row>
    <row r="41" spans="1:48" ht="57" customHeight="1" thickBot="1" x14ac:dyDescent="0.25">
      <c r="A41" s="76"/>
      <c r="B41" s="57"/>
      <c r="C41" s="80"/>
      <c r="D41" s="83"/>
      <c r="E41" s="57"/>
      <c r="F41" s="87"/>
      <c r="G41" s="90"/>
      <c r="H41" s="94"/>
      <c r="I41" s="95"/>
      <c r="J41" s="100"/>
      <c r="K41" s="57"/>
      <c r="L41" s="61"/>
      <c r="M41" s="57"/>
      <c r="N41" s="57"/>
      <c r="O41" s="61"/>
      <c r="P41" s="61"/>
      <c r="Q41" s="57"/>
      <c r="R41" s="66"/>
      <c r="S41" s="66"/>
      <c r="T41" s="70"/>
      <c r="U41" s="35">
        <v>25</v>
      </c>
      <c r="V41" s="32">
        <f>U41+1</f>
        <v>26</v>
      </c>
      <c r="W41" s="32">
        <f t="shared" si="25"/>
        <v>27</v>
      </c>
      <c r="X41" s="32">
        <f t="shared" si="26"/>
        <v>28</v>
      </c>
      <c r="Y41" s="48">
        <v>29</v>
      </c>
      <c r="Z41" s="43">
        <v>30</v>
      </c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22"/>
    </row>
    <row r="42" spans="1:48" ht="57" customHeight="1" thickBot="1" x14ac:dyDescent="0.25">
      <c r="A42" s="77"/>
      <c r="B42" s="58"/>
      <c r="C42" s="81"/>
      <c r="D42" s="84"/>
      <c r="E42" s="58"/>
      <c r="F42" s="88"/>
      <c r="G42" s="90"/>
      <c r="H42" s="96"/>
      <c r="I42" s="97"/>
      <c r="J42" s="101"/>
      <c r="K42" s="58"/>
      <c r="L42" s="62"/>
      <c r="M42" s="58"/>
      <c r="N42" s="58"/>
      <c r="O42" s="62"/>
      <c r="P42" s="62"/>
      <c r="Q42" s="58"/>
      <c r="R42" s="67"/>
      <c r="S42" s="67"/>
      <c r="T42" s="71"/>
      <c r="U42" s="44"/>
      <c r="V42" s="41"/>
      <c r="W42" s="41"/>
      <c r="X42" s="41"/>
      <c r="Y42" s="41"/>
      <c r="Z42" s="45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22"/>
    </row>
    <row r="43" spans="1:48" ht="16.5" customHeight="1" thickBot="1" x14ac:dyDescent="0.35">
      <c r="A43" s="15"/>
      <c r="B43" s="15"/>
      <c r="C43" s="15"/>
      <c r="D43" s="15"/>
      <c r="E43" s="15"/>
      <c r="F43" s="15"/>
      <c r="G43" s="15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7"/>
      <c r="S43" s="18"/>
      <c r="T43" s="17"/>
      <c r="U43" s="19"/>
      <c r="V43" s="19"/>
      <c r="W43" s="20"/>
      <c r="X43" s="20"/>
      <c r="Y43" s="20"/>
      <c r="Z43" s="20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22"/>
    </row>
    <row r="44" spans="1:48" ht="32.25" customHeight="1" thickBot="1" x14ac:dyDescent="0.3">
      <c r="A44" s="3"/>
      <c r="B44" s="2"/>
      <c r="C44" s="21"/>
      <c r="D44" s="2"/>
      <c r="E44" s="2"/>
      <c r="F44" s="2"/>
      <c r="G44" s="2"/>
      <c r="H44" s="14"/>
      <c r="I44" s="2"/>
      <c r="J44" s="147"/>
      <c r="K44" s="146"/>
      <c r="L44" s="146"/>
      <c r="M44" s="146"/>
      <c r="N44" s="146"/>
      <c r="O44" s="146"/>
      <c r="P44" s="146"/>
      <c r="Q44" s="148"/>
      <c r="R44" s="7"/>
      <c r="S44" s="8">
        <f>SUM(S13:S43)</f>
        <v>130</v>
      </c>
      <c r="T44" s="145"/>
      <c r="U44" s="146"/>
      <c r="V44" s="146"/>
      <c r="W44" s="146"/>
      <c r="X44" s="146"/>
      <c r="Y44" s="146"/>
      <c r="Z44" s="21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22"/>
    </row>
    <row r="45" spans="1:48" ht="37.5" customHeight="1" x14ac:dyDescent="0.2">
      <c r="A45" s="72" t="s">
        <v>19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22"/>
    </row>
    <row r="46" spans="1:48" ht="38.25" customHeight="1" x14ac:dyDescent="0.2">
      <c r="A46" s="214" t="s">
        <v>20</v>
      </c>
      <c r="B46" s="215"/>
      <c r="C46" s="215"/>
      <c r="D46" s="215"/>
      <c r="E46" s="159"/>
      <c r="F46" s="142" t="s">
        <v>21</v>
      </c>
      <c r="G46" s="159"/>
      <c r="H46" s="199" t="s">
        <v>22</v>
      </c>
      <c r="I46" s="220" t="s">
        <v>48</v>
      </c>
      <c r="J46" s="142" t="s">
        <v>6</v>
      </c>
      <c r="K46" s="143"/>
      <c r="L46" s="143"/>
      <c r="M46" s="143"/>
      <c r="N46" s="143"/>
      <c r="O46" s="143"/>
      <c r="P46" s="5"/>
      <c r="Q46" s="164" t="s">
        <v>43</v>
      </c>
      <c r="R46" s="162" t="s">
        <v>23</v>
      </c>
      <c r="S46" s="162" t="s">
        <v>24</v>
      </c>
      <c r="T46" s="199" t="s">
        <v>25</v>
      </c>
      <c r="U46" s="142" t="s">
        <v>26</v>
      </c>
      <c r="V46" s="143"/>
      <c r="W46" s="143"/>
      <c r="X46" s="143"/>
      <c r="Y46" s="143"/>
      <c r="Z46" s="144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22"/>
    </row>
    <row r="47" spans="1:48" ht="17.25" customHeight="1" thickBot="1" x14ac:dyDescent="0.25">
      <c r="A47" s="216"/>
      <c r="B47" s="217"/>
      <c r="C47" s="217"/>
      <c r="D47" s="217"/>
      <c r="E47" s="218"/>
      <c r="F47" s="219"/>
      <c r="G47" s="218"/>
      <c r="H47" s="222"/>
      <c r="I47" s="221"/>
      <c r="J47" s="10" t="s">
        <v>13</v>
      </c>
      <c r="K47" s="10" t="s">
        <v>14</v>
      </c>
      <c r="L47" s="10" t="s">
        <v>14</v>
      </c>
      <c r="M47" s="10" t="s">
        <v>15</v>
      </c>
      <c r="N47" s="10" t="s">
        <v>16</v>
      </c>
      <c r="O47" s="9" t="s">
        <v>17</v>
      </c>
      <c r="P47" s="9" t="s">
        <v>18</v>
      </c>
      <c r="Q47" s="222"/>
      <c r="R47" s="252"/>
      <c r="S47" s="253"/>
      <c r="T47" s="222"/>
      <c r="U47" s="10" t="s">
        <v>13</v>
      </c>
      <c r="V47" s="10" t="s">
        <v>14</v>
      </c>
      <c r="W47" s="10" t="s">
        <v>14</v>
      </c>
      <c r="X47" s="10" t="s">
        <v>15</v>
      </c>
      <c r="Y47" s="10" t="s">
        <v>16</v>
      </c>
      <c r="Z47" s="31" t="s">
        <v>17</v>
      </c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22"/>
    </row>
    <row r="48" spans="1:48" ht="17.25" customHeight="1" x14ac:dyDescent="0.2">
      <c r="A48" s="109" t="s">
        <v>77</v>
      </c>
      <c r="B48" s="110"/>
      <c r="C48" s="110"/>
      <c r="D48" s="110"/>
      <c r="E48" s="111"/>
      <c r="F48" s="109" t="s">
        <v>78</v>
      </c>
      <c r="G48" s="110"/>
      <c r="H48" s="246" t="s">
        <v>36</v>
      </c>
      <c r="I48" s="249">
        <v>1022566</v>
      </c>
      <c r="J48" s="126" t="s">
        <v>79</v>
      </c>
      <c r="K48" s="126"/>
      <c r="L48" s="126"/>
      <c r="M48" s="126"/>
      <c r="N48" s="126" t="s">
        <v>85</v>
      </c>
      <c r="O48" s="126"/>
      <c r="P48" s="126"/>
      <c r="Q48" s="129" t="s">
        <v>41</v>
      </c>
      <c r="R48" s="132">
        <v>42982</v>
      </c>
      <c r="S48" s="132">
        <v>42986</v>
      </c>
      <c r="T48" s="102">
        <v>10</v>
      </c>
      <c r="U48" s="34"/>
      <c r="V48" s="46"/>
      <c r="W48" s="46"/>
      <c r="X48" s="46"/>
      <c r="Y48" s="46">
        <v>1</v>
      </c>
      <c r="Z48" s="42">
        <f t="shared" ref="Z48:Z51" si="28">Y48+1</f>
        <v>2</v>
      </c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22"/>
    </row>
    <row r="49" spans="1:54" ht="17.25" customHeight="1" x14ac:dyDescent="0.2">
      <c r="A49" s="112"/>
      <c r="B49" s="113"/>
      <c r="C49" s="113"/>
      <c r="D49" s="113"/>
      <c r="E49" s="114"/>
      <c r="F49" s="112"/>
      <c r="G49" s="113"/>
      <c r="H49" s="247"/>
      <c r="I49" s="250"/>
      <c r="J49" s="127"/>
      <c r="K49" s="127"/>
      <c r="L49" s="127"/>
      <c r="M49" s="127"/>
      <c r="N49" s="127"/>
      <c r="O49" s="127"/>
      <c r="P49" s="127"/>
      <c r="Q49" s="130"/>
      <c r="R49" s="133"/>
      <c r="S49" s="133"/>
      <c r="T49" s="103"/>
      <c r="U49" s="49">
        <v>4</v>
      </c>
      <c r="V49" s="32">
        <f>U49+1</f>
        <v>5</v>
      </c>
      <c r="W49" s="32">
        <f t="shared" ref="W49:W52" si="29">V49+1</f>
        <v>6</v>
      </c>
      <c r="X49" s="32">
        <f t="shared" ref="X49:X52" si="30">W49+1</f>
        <v>7</v>
      </c>
      <c r="Y49" s="48">
        <f t="shared" ref="Y49:Y51" si="31">X49+1</f>
        <v>8</v>
      </c>
      <c r="Z49" s="43">
        <f t="shared" si="28"/>
        <v>9</v>
      </c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22"/>
    </row>
    <row r="50" spans="1:54" ht="17.25" customHeight="1" x14ac:dyDescent="0.2">
      <c r="A50" s="112"/>
      <c r="B50" s="113"/>
      <c r="C50" s="113"/>
      <c r="D50" s="113"/>
      <c r="E50" s="114"/>
      <c r="F50" s="112"/>
      <c r="G50" s="113"/>
      <c r="H50" s="247"/>
      <c r="I50" s="250"/>
      <c r="J50" s="127"/>
      <c r="K50" s="127"/>
      <c r="L50" s="127"/>
      <c r="M50" s="127"/>
      <c r="N50" s="127"/>
      <c r="O50" s="127"/>
      <c r="P50" s="127"/>
      <c r="Q50" s="130"/>
      <c r="R50" s="133"/>
      <c r="S50" s="133"/>
      <c r="T50" s="103"/>
      <c r="U50" s="35">
        <v>11</v>
      </c>
      <c r="V50" s="32">
        <f>U50+1</f>
        <v>12</v>
      </c>
      <c r="W50" s="32">
        <f t="shared" si="29"/>
        <v>13</v>
      </c>
      <c r="X50" s="32">
        <f t="shared" si="30"/>
        <v>14</v>
      </c>
      <c r="Y50" s="32">
        <f t="shared" si="31"/>
        <v>15</v>
      </c>
      <c r="Z50" s="43">
        <f t="shared" si="28"/>
        <v>16</v>
      </c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22"/>
    </row>
    <row r="51" spans="1:54" ht="17.25" customHeight="1" x14ac:dyDescent="0.2">
      <c r="A51" s="112"/>
      <c r="B51" s="113"/>
      <c r="C51" s="113"/>
      <c r="D51" s="113"/>
      <c r="E51" s="114"/>
      <c r="F51" s="112"/>
      <c r="G51" s="113"/>
      <c r="H51" s="247"/>
      <c r="I51" s="250"/>
      <c r="J51" s="127"/>
      <c r="K51" s="127"/>
      <c r="L51" s="127"/>
      <c r="M51" s="127"/>
      <c r="N51" s="127"/>
      <c r="O51" s="127"/>
      <c r="P51" s="127"/>
      <c r="Q51" s="130"/>
      <c r="R51" s="133"/>
      <c r="S51" s="133"/>
      <c r="T51" s="103"/>
      <c r="U51" s="35">
        <v>18</v>
      </c>
      <c r="V51" s="32">
        <f>U51+1</f>
        <v>19</v>
      </c>
      <c r="W51" s="32">
        <f t="shared" si="29"/>
        <v>20</v>
      </c>
      <c r="X51" s="32">
        <f t="shared" si="30"/>
        <v>21</v>
      </c>
      <c r="Y51" s="32">
        <f t="shared" si="31"/>
        <v>22</v>
      </c>
      <c r="Z51" s="43">
        <f t="shared" si="28"/>
        <v>23</v>
      </c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22"/>
    </row>
    <row r="52" spans="1:54" ht="17.25" customHeight="1" x14ac:dyDescent="0.2">
      <c r="A52" s="112"/>
      <c r="B52" s="113"/>
      <c r="C52" s="113"/>
      <c r="D52" s="113"/>
      <c r="E52" s="114"/>
      <c r="F52" s="112"/>
      <c r="G52" s="113"/>
      <c r="H52" s="247"/>
      <c r="I52" s="250"/>
      <c r="J52" s="127"/>
      <c r="K52" s="127"/>
      <c r="L52" s="127"/>
      <c r="M52" s="127"/>
      <c r="N52" s="127"/>
      <c r="O52" s="127"/>
      <c r="P52" s="127"/>
      <c r="Q52" s="130"/>
      <c r="R52" s="133"/>
      <c r="S52" s="133"/>
      <c r="T52" s="103"/>
      <c r="U52" s="35">
        <v>25</v>
      </c>
      <c r="V52" s="32">
        <f>U52+1</f>
        <v>26</v>
      </c>
      <c r="W52" s="32">
        <f t="shared" si="29"/>
        <v>27</v>
      </c>
      <c r="X52" s="32">
        <f t="shared" si="30"/>
        <v>28</v>
      </c>
      <c r="Y52" s="32">
        <v>29</v>
      </c>
      <c r="Z52" s="43">
        <v>30</v>
      </c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22"/>
    </row>
    <row r="53" spans="1:54" ht="17.25" customHeight="1" thickBot="1" x14ac:dyDescent="0.25">
      <c r="A53" s="115"/>
      <c r="B53" s="116"/>
      <c r="C53" s="116"/>
      <c r="D53" s="116"/>
      <c r="E53" s="117"/>
      <c r="F53" s="115"/>
      <c r="G53" s="116"/>
      <c r="H53" s="248"/>
      <c r="I53" s="251"/>
      <c r="J53" s="128"/>
      <c r="K53" s="128"/>
      <c r="L53" s="128"/>
      <c r="M53" s="128"/>
      <c r="N53" s="128"/>
      <c r="O53" s="128"/>
      <c r="P53" s="128"/>
      <c r="Q53" s="131"/>
      <c r="R53" s="134"/>
      <c r="S53" s="134"/>
      <c r="T53" s="104"/>
      <c r="U53" s="37"/>
      <c r="V53" s="38"/>
      <c r="W53" s="39"/>
      <c r="X53" s="38"/>
      <c r="Y53" s="39"/>
      <c r="Z53" s="40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22"/>
    </row>
    <row r="54" spans="1:54" ht="17.25" customHeight="1" x14ac:dyDescent="0.2">
      <c r="A54" s="223" t="s">
        <v>69</v>
      </c>
      <c r="B54" s="224"/>
      <c r="C54" s="224"/>
      <c r="D54" s="224"/>
      <c r="E54" s="224"/>
      <c r="F54" s="228" t="s">
        <v>64</v>
      </c>
      <c r="G54" s="229"/>
      <c r="H54" s="233" t="s">
        <v>36</v>
      </c>
      <c r="I54" s="237">
        <v>1233523</v>
      </c>
      <c r="J54" s="118" t="s">
        <v>66</v>
      </c>
      <c r="K54" s="118" t="s">
        <v>67</v>
      </c>
      <c r="L54" s="118" t="s">
        <v>67</v>
      </c>
      <c r="M54" s="122"/>
      <c r="N54" s="118" t="s">
        <v>68</v>
      </c>
      <c r="O54" s="122"/>
      <c r="P54" s="122"/>
      <c r="Q54" s="241" t="s">
        <v>65</v>
      </c>
      <c r="R54" s="242">
        <v>42986</v>
      </c>
      <c r="S54" s="105">
        <v>43003</v>
      </c>
      <c r="T54" s="68">
        <v>20</v>
      </c>
      <c r="U54" s="34"/>
      <c r="V54" s="46"/>
      <c r="W54" s="46"/>
      <c r="X54" s="46"/>
      <c r="Y54" s="42">
        <v>1</v>
      </c>
      <c r="Z54" s="42">
        <f t="shared" ref="Z54:Z57" si="32">Y54+1</f>
        <v>2</v>
      </c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22"/>
    </row>
    <row r="55" spans="1:54" ht="17.25" customHeight="1" x14ac:dyDescent="0.2">
      <c r="A55" s="224"/>
      <c r="B55" s="225"/>
      <c r="C55" s="225"/>
      <c r="D55" s="225"/>
      <c r="E55" s="224"/>
      <c r="F55" s="230"/>
      <c r="G55" s="229"/>
      <c r="H55" s="234"/>
      <c r="I55" s="238"/>
      <c r="J55" s="119"/>
      <c r="K55" s="119"/>
      <c r="L55" s="119"/>
      <c r="M55" s="123"/>
      <c r="N55" s="119"/>
      <c r="O55" s="123"/>
      <c r="P55" s="123"/>
      <c r="Q55" s="119"/>
      <c r="R55" s="243"/>
      <c r="S55" s="106"/>
      <c r="T55" s="69"/>
      <c r="U55" s="35">
        <v>4</v>
      </c>
      <c r="V55" s="32">
        <f>U55+1</f>
        <v>5</v>
      </c>
      <c r="W55" s="32">
        <f t="shared" ref="W55:W58" si="33">V55+1</f>
        <v>6</v>
      </c>
      <c r="X55" s="32">
        <f t="shared" ref="X55:X58" si="34">W55+1</f>
        <v>7</v>
      </c>
      <c r="Y55" s="48">
        <f t="shared" ref="Y55:Y57" si="35">X55+1</f>
        <v>8</v>
      </c>
      <c r="Z55" s="43">
        <f t="shared" si="32"/>
        <v>9</v>
      </c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22"/>
    </row>
    <row r="56" spans="1:54" ht="17.25" customHeight="1" x14ac:dyDescent="0.2">
      <c r="A56" s="224"/>
      <c r="B56" s="225"/>
      <c r="C56" s="225"/>
      <c r="D56" s="225"/>
      <c r="E56" s="224"/>
      <c r="F56" s="230"/>
      <c r="G56" s="229"/>
      <c r="H56" s="234"/>
      <c r="I56" s="238"/>
      <c r="J56" s="119"/>
      <c r="K56" s="119"/>
      <c r="L56" s="119"/>
      <c r="M56" s="123"/>
      <c r="N56" s="119"/>
      <c r="O56" s="123"/>
      <c r="P56" s="123"/>
      <c r="Q56" s="119"/>
      <c r="R56" s="243"/>
      <c r="S56" s="106"/>
      <c r="T56" s="69"/>
      <c r="U56" s="49">
        <v>11</v>
      </c>
      <c r="V56" s="48">
        <f>U56+1</f>
        <v>12</v>
      </c>
      <c r="W56" s="48">
        <f t="shared" si="33"/>
        <v>13</v>
      </c>
      <c r="X56" s="32">
        <f t="shared" si="34"/>
        <v>14</v>
      </c>
      <c r="Y56" s="48">
        <f t="shared" si="35"/>
        <v>15</v>
      </c>
      <c r="Z56" s="43">
        <f t="shared" si="32"/>
        <v>16</v>
      </c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22"/>
    </row>
    <row r="57" spans="1:54" ht="17.25" customHeight="1" x14ac:dyDescent="0.2">
      <c r="A57" s="224"/>
      <c r="B57" s="225"/>
      <c r="C57" s="225"/>
      <c r="D57" s="225"/>
      <c r="E57" s="224"/>
      <c r="F57" s="230"/>
      <c r="G57" s="229"/>
      <c r="H57" s="234"/>
      <c r="I57" s="238"/>
      <c r="J57" s="119"/>
      <c r="K57" s="119"/>
      <c r="L57" s="119"/>
      <c r="M57" s="123"/>
      <c r="N57" s="119"/>
      <c r="O57" s="123"/>
      <c r="P57" s="123"/>
      <c r="Q57" s="119"/>
      <c r="R57" s="243"/>
      <c r="S57" s="106"/>
      <c r="T57" s="69"/>
      <c r="U57" s="49">
        <v>18</v>
      </c>
      <c r="V57" s="32">
        <f>U57+1</f>
        <v>19</v>
      </c>
      <c r="W57" s="32">
        <f t="shared" si="33"/>
        <v>20</v>
      </c>
      <c r="X57" s="32">
        <f t="shared" si="34"/>
        <v>21</v>
      </c>
      <c r="Y57" s="32">
        <f t="shared" si="35"/>
        <v>22</v>
      </c>
      <c r="Z57" s="43">
        <f t="shared" si="32"/>
        <v>23</v>
      </c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22"/>
    </row>
    <row r="58" spans="1:54" ht="17.25" customHeight="1" x14ac:dyDescent="0.2">
      <c r="A58" s="226"/>
      <c r="B58" s="227"/>
      <c r="C58" s="227"/>
      <c r="D58" s="227"/>
      <c r="E58" s="226"/>
      <c r="F58" s="231"/>
      <c r="G58" s="232"/>
      <c r="H58" s="235"/>
      <c r="I58" s="239"/>
      <c r="J58" s="120"/>
      <c r="K58" s="120"/>
      <c r="L58" s="120"/>
      <c r="M58" s="124"/>
      <c r="N58" s="120"/>
      <c r="O58" s="124"/>
      <c r="P58" s="124"/>
      <c r="Q58" s="120"/>
      <c r="R58" s="244"/>
      <c r="S58" s="107"/>
      <c r="T58" s="70"/>
      <c r="U58" s="49">
        <v>25</v>
      </c>
      <c r="V58" s="35">
        <f>U58+1</f>
        <v>26</v>
      </c>
      <c r="W58" s="32">
        <f t="shared" si="33"/>
        <v>27</v>
      </c>
      <c r="X58" s="32">
        <f t="shared" si="34"/>
        <v>28</v>
      </c>
      <c r="Y58" s="32">
        <v>29</v>
      </c>
      <c r="Z58" s="43">
        <v>30</v>
      </c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22"/>
    </row>
    <row r="59" spans="1:54" ht="17.25" customHeight="1" thickBot="1" x14ac:dyDescent="0.25">
      <c r="A59" s="226"/>
      <c r="B59" s="226"/>
      <c r="C59" s="226"/>
      <c r="D59" s="226"/>
      <c r="E59" s="226"/>
      <c r="F59" s="231"/>
      <c r="G59" s="232"/>
      <c r="H59" s="236"/>
      <c r="I59" s="240"/>
      <c r="J59" s="121"/>
      <c r="K59" s="121"/>
      <c r="L59" s="121"/>
      <c r="M59" s="125"/>
      <c r="N59" s="121"/>
      <c r="O59" s="125"/>
      <c r="P59" s="125"/>
      <c r="Q59" s="121"/>
      <c r="R59" s="245"/>
      <c r="S59" s="108"/>
      <c r="T59" s="71"/>
      <c r="U59" s="37"/>
      <c r="V59" s="38"/>
      <c r="W59" s="39"/>
      <c r="X59" s="38"/>
      <c r="Y59" s="39"/>
      <c r="Z59" s="40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22"/>
    </row>
    <row r="60" spans="1:54" ht="33.75" customHeight="1" thickBot="1" x14ac:dyDescent="0.3">
      <c r="A60" s="209"/>
      <c r="B60" s="209"/>
      <c r="C60" s="209"/>
      <c r="D60" s="209"/>
      <c r="E60" s="209"/>
      <c r="F60" s="209"/>
      <c r="G60" s="209"/>
      <c r="H60" s="209"/>
      <c r="I60" s="210"/>
      <c r="J60" s="211" t="s">
        <v>35</v>
      </c>
      <c r="K60" s="212"/>
      <c r="L60" s="212"/>
      <c r="M60" s="212"/>
      <c r="N60" s="212"/>
      <c r="O60" s="212"/>
      <c r="P60" s="212"/>
      <c r="Q60" s="212"/>
      <c r="R60" s="213"/>
      <c r="T60" s="36">
        <f>S44+T48+T54</f>
        <v>160</v>
      </c>
      <c r="U60" s="135"/>
      <c r="V60" s="136"/>
      <c r="W60" s="136"/>
      <c r="X60" s="136"/>
      <c r="Y60" s="136"/>
      <c r="Z60" s="136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22"/>
      <c r="AY60" s="22"/>
    </row>
    <row r="61" spans="1:54" ht="12.75" customHeight="1" x14ac:dyDescent="0.2">
      <c r="A61" s="137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</row>
    <row r="62" spans="1:54" ht="12.75" customHeight="1" x14ac:dyDescent="0.2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</row>
    <row r="63" spans="1:54" ht="12.75" customHeight="1" x14ac:dyDescent="0.2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</row>
    <row r="64" spans="1:54" ht="12.75" customHeight="1" x14ac:dyDescent="0.2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</row>
    <row r="65" spans="1:54" ht="12.75" customHeight="1" x14ac:dyDescent="0.2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</row>
    <row r="66" spans="1:54" ht="12.75" customHeight="1" x14ac:dyDescent="0.2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</row>
    <row r="67" spans="1:54" ht="12.75" customHeight="1" x14ac:dyDescent="0.2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</row>
    <row r="68" spans="1:54" ht="12.75" customHeight="1" x14ac:dyDescent="0.2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</row>
    <row r="69" spans="1:54" ht="12.75" customHeight="1" x14ac:dyDescent="0.2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</row>
    <row r="70" spans="1:54" ht="12.75" customHeight="1" x14ac:dyDescent="0.2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</row>
    <row r="71" spans="1:54" ht="12.75" customHeight="1" x14ac:dyDescent="0.2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</row>
    <row r="72" spans="1:54" ht="12.75" customHeight="1" x14ac:dyDescent="0.2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</row>
    <row r="73" spans="1:54" ht="12.75" customHeight="1" x14ac:dyDescent="0.2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</row>
    <row r="74" spans="1:54" ht="12.75" customHeight="1" x14ac:dyDescent="0.2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</row>
    <row r="75" spans="1:54" ht="12.75" customHeight="1" x14ac:dyDescent="0.2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</row>
    <row r="76" spans="1:54" ht="12.75" customHeight="1" x14ac:dyDescent="0.2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</row>
    <row r="77" spans="1:54" ht="12.75" customHeight="1" x14ac:dyDescent="0.2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</row>
    <row r="78" spans="1:54" ht="12.75" customHeight="1" x14ac:dyDescent="0.2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</row>
    <row r="79" spans="1:54" ht="12.75" customHeight="1" x14ac:dyDescent="0.2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</row>
    <row r="80" spans="1:54" ht="12.75" customHeight="1" x14ac:dyDescent="0.2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</row>
    <row r="81" spans="1:55" ht="12.75" customHeight="1" x14ac:dyDescent="0.2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</row>
    <row r="82" spans="1:55" ht="12.75" customHeight="1" x14ac:dyDescent="0.2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</row>
    <row r="83" spans="1:55" ht="12.75" customHeight="1" x14ac:dyDescent="0.2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</row>
    <row r="84" spans="1:55" ht="12.75" customHeight="1" x14ac:dyDescent="0.2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</row>
    <row r="85" spans="1:55" ht="12.75" customHeight="1" x14ac:dyDescent="0.2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</row>
    <row r="86" spans="1:55" ht="12.75" customHeight="1" x14ac:dyDescent="0.2">
      <c r="A86" s="137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22"/>
    </row>
    <row r="87" spans="1:55" ht="12.75" customHeight="1" x14ac:dyDescent="0.2">
      <c r="A87" s="137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</row>
    <row r="88" spans="1:55" ht="12.75" customHeight="1" x14ac:dyDescent="0.2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</row>
    <row r="89" spans="1:55" ht="12.75" customHeight="1" x14ac:dyDescent="0.2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</row>
    <row r="90" spans="1:55" ht="12.75" customHeight="1" x14ac:dyDescent="0.2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</row>
    <row r="91" spans="1:55" ht="12.75" customHeight="1" x14ac:dyDescent="0.2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</row>
    <row r="92" spans="1:55" ht="12.75" customHeight="1" x14ac:dyDescent="0.2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</row>
    <row r="93" spans="1:55" ht="12.75" customHeight="1" x14ac:dyDescent="0.2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</row>
    <row r="94" spans="1:55" ht="12.75" customHeight="1" x14ac:dyDescent="0.2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</row>
    <row r="95" spans="1:55" ht="12.75" customHeight="1" x14ac:dyDescent="0.2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</row>
    <row r="96" spans="1:55" ht="12.75" customHeight="1" x14ac:dyDescent="0.2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</row>
    <row r="97" spans="1:54" ht="12.75" customHeight="1" x14ac:dyDescent="0.2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</row>
    <row r="98" spans="1:54" ht="12.75" customHeight="1" x14ac:dyDescent="0.2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</row>
    <row r="99" spans="1:54" ht="12.75" customHeight="1" x14ac:dyDescent="0.2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</row>
    <row r="100" spans="1:54" ht="12.75" customHeight="1" x14ac:dyDescent="0.2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</row>
    <row r="101" spans="1:54" ht="12.75" customHeight="1" x14ac:dyDescent="0.2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</row>
    <row r="102" spans="1:54" ht="12.75" customHeight="1" x14ac:dyDescent="0.2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</row>
    <row r="103" spans="1:54" ht="12.75" customHeight="1" x14ac:dyDescent="0.2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</row>
    <row r="104" spans="1:54" ht="12.75" customHeight="1" x14ac:dyDescent="0.2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</row>
    <row r="105" spans="1:54" ht="12.75" customHeight="1" x14ac:dyDescent="0.2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</row>
    <row r="106" spans="1:54" ht="12.75" customHeight="1" x14ac:dyDescent="0.2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</row>
    <row r="107" spans="1:54" ht="12.75" customHeight="1" x14ac:dyDescent="0.2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</row>
    <row r="108" spans="1:54" ht="12.75" customHeight="1" x14ac:dyDescent="0.2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</row>
    <row r="109" spans="1:54" ht="12.75" customHeight="1" x14ac:dyDescent="0.2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</row>
    <row r="110" spans="1:54" ht="12.75" customHeight="1" x14ac:dyDescent="0.2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</row>
    <row r="111" spans="1:54" ht="12.75" customHeight="1" x14ac:dyDescent="0.2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</row>
    <row r="112" spans="1:54" ht="12.75" customHeight="1" x14ac:dyDescent="0.2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</row>
    <row r="113" spans="1:54" ht="12.75" customHeight="1" x14ac:dyDescent="0.2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</row>
    <row r="114" spans="1:54" ht="12.75" customHeight="1" x14ac:dyDescent="0.2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</row>
    <row r="115" spans="1:54" ht="12.75" customHeight="1" x14ac:dyDescent="0.2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</row>
    <row r="116" spans="1:54" ht="12.75" customHeight="1" x14ac:dyDescent="0.2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</row>
    <row r="117" spans="1:54" ht="12.75" customHeight="1" x14ac:dyDescent="0.2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</row>
    <row r="118" spans="1:54" ht="12.75" customHeight="1" x14ac:dyDescent="0.2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</row>
    <row r="119" spans="1:54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R119" s="22"/>
    </row>
    <row r="120" spans="1:54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</sheetData>
  <mergeCells count="175">
    <mergeCell ref="T46:T47"/>
    <mergeCell ref="Q46:Q47"/>
    <mergeCell ref="R46:R47"/>
    <mergeCell ref="S46:S47"/>
    <mergeCell ref="A19:A24"/>
    <mergeCell ref="Q19:Q24"/>
    <mergeCell ref="B25:B30"/>
    <mergeCell ref="A25:A30"/>
    <mergeCell ref="Q25:Q30"/>
    <mergeCell ref="F25:F30"/>
    <mergeCell ref="R25:R30"/>
    <mergeCell ref="S25:S30"/>
    <mergeCell ref="T25:T30"/>
    <mergeCell ref="G19:G24"/>
    <mergeCell ref="H19:I24"/>
    <mergeCell ref="J19:J24"/>
    <mergeCell ref="K19:K24"/>
    <mergeCell ref="L19:L24"/>
    <mergeCell ref="H25:I30"/>
    <mergeCell ref="J25:J30"/>
    <mergeCell ref="K25:K30"/>
    <mergeCell ref="L25:L30"/>
    <mergeCell ref="M19:M24"/>
    <mergeCell ref="N19:N24"/>
    <mergeCell ref="A60:I60"/>
    <mergeCell ref="J60:R60"/>
    <mergeCell ref="A46:E47"/>
    <mergeCell ref="F46:G47"/>
    <mergeCell ref="I46:I47"/>
    <mergeCell ref="J46:O46"/>
    <mergeCell ref="H46:H47"/>
    <mergeCell ref="A54:E59"/>
    <mergeCell ref="F54:G59"/>
    <mergeCell ref="H54:H59"/>
    <mergeCell ref="I54:I59"/>
    <mergeCell ref="O54:O59"/>
    <mergeCell ref="P54:P59"/>
    <mergeCell ref="Q54:Q59"/>
    <mergeCell ref="R54:R59"/>
    <mergeCell ref="K48:K53"/>
    <mergeCell ref="L48:L53"/>
    <mergeCell ref="M48:M53"/>
    <mergeCell ref="N48:N53"/>
    <mergeCell ref="F48:G53"/>
    <mergeCell ref="H48:H53"/>
    <mergeCell ref="I48:I53"/>
    <mergeCell ref="J48:J53"/>
    <mergeCell ref="J54:J59"/>
    <mergeCell ref="Q13:Q18"/>
    <mergeCell ref="P13:P18"/>
    <mergeCell ref="O13:O18"/>
    <mergeCell ref="L13:L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M13:M18"/>
    <mergeCell ref="N13:N18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C10:C11"/>
    <mergeCell ref="U46:Z46"/>
    <mergeCell ref="E13:E18"/>
    <mergeCell ref="T44:Y44"/>
    <mergeCell ref="J44:Q44"/>
    <mergeCell ref="R13:R18"/>
    <mergeCell ref="S13:S18"/>
    <mergeCell ref="T13:T18"/>
    <mergeCell ref="B2:D4"/>
    <mergeCell ref="B5:D7"/>
    <mergeCell ref="E3:G7"/>
    <mergeCell ref="H13:I18"/>
    <mergeCell ref="H7:Z7"/>
    <mergeCell ref="H10:I11"/>
    <mergeCell ref="S10:S11"/>
    <mergeCell ref="Q10:Q11"/>
    <mergeCell ref="R10:R11"/>
    <mergeCell ref="S19:S24"/>
    <mergeCell ref="T19:T24"/>
    <mergeCell ref="G25:G30"/>
    <mergeCell ref="M25:M30"/>
    <mergeCell ref="N25:N30"/>
    <mergeCell ref="O25:O30"/>
    <mergeCell ref="P25:P30"/>
    <mergeCell ref="A9:Z9"/>
    <mergeCell ref="O19:O24"/>
    <mergeCell ref="R19:R24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B19:B24"/>
    <mergeCell ref="D19:D24"/>
    <mergeCell ref="E19:E24"/>
    <mergeCell ref="F19:F24"/>
    <mergeCell ref="U60:Z60"/>
    <mergeCell ref="A61:BB118"/>
    <mergeCell ref="AA2:AU60"/>
    <mergeCell ref="A8:Z8"/>
    <mergeCell ref="C13:C18"/>
    <mergeCell ref="C19:C24"/>
    <mergeCell ref="C25:C30"/>
    <mergeCell ref="C31:C36"/>
    <mergeCell ref="E25:E30"/>
    <mergeCell ref="D25:D30"/>
    <mergeCell ref="P19:P24"/>
    <mergeCell ref="S31:S36"/>
    <mergeCell ref="T31:T36"/>
    <mergeCell ref="A31:A36"/>
    <mergeCell ref="B31:B36"/>
    <mergeCell ref="D31:D36"/>
    <mergeCell ref="E31:E36"/>
    <mergeCell ref="F31:F36"/>
    <mergeCell ref="G31:G36"/>
    <mergeCell ref="H31:I36"/>
    <mergeCell ref="T48:T53"/>
    <mergeCell ref="S54:S59"/>
    <mergeCell ref="T54:T59"/>
    <mergeCell ref="A48:E53"/>
    <mergeCell ref="K54:K59"/>
    <mergeCell ref="L54:L59"/>
    <mergeCell ref="M54:M59"/>
    <mergeCell ref="N54:N59"/>
    <mergeCell ref="O48:O53"/>
    <mergeCell ref="P48:P53"/>
    <mergeCell ref="Q48:Q53"/>
    <mergeCell ref="R48:R53"/>
    <mergeCell ref="S48:S53"/>
    <mergeCell ref="M37:M42"/>
    <mergeCell ref="N37:N42"/>
    <mergeCell ref="O37:O42"/>
    <mergeCell ref="P37:P42"/>
    <mergeCell ref="Q37:Q42"/>
    <mergeCell ref="R37:R42"/>
    <mergeCell ref="S37:S42"/>
    <mergeCell ref="T37:T42"/>
    <mergeCell ref="A45:Z45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K37:K42"/>
    <mergeCell ref="L37:L42"/>
  </mergeCells>
  <dataValidations disablePrompts="1" count="1">
    <dataValidation type="list" allowBlank="1" showInputMessage="1" showErrorMessage="1" sqref="Q4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3" t="s">
        <v>41</v>
      </c>
    </row>
    <row r="2" spans="1:3" x14ac:dyDescent="0.2">
      <c r="A2" t="s">
        <v>37</v>
      </c>
      <c r="C2" s="1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3" t="s">
        <v>44</v>
      </c>
    </row>
    <row r="7" spans="1:3" x14ac:dyDescent="0.2">
      <c r="A7" s="13" t="s">
        <v>45</v>
      </c>
    </row>
    <row r="8" spans="1:3" x14ac:dyDescent="0.2">
      <c r="A8" s="13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SEPTIEMBRE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2017-09-07T01:12:16Z</dcterms:modified>
</cp:coreProperties>
</file>