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PLANEACION 2017\Reportes instructores 2017\Septiembre\"/>
    </mc:Choice>
  </mc:AlternateContent>
  <bookViews>
    <workbookView xWindow="0" yWindow="0" windowWidth="20490" windowHeight="7455"/>
  </bookViews>
  <sheets>
    <sheet name="RMI_FEB_2017" sheetId="2" r:id="rId1"/>
    <sheet name="Hoja1" sheetId="3" r:id="rId2"/>
  </sheets>
  <externalReferences>
    <externalReference r:id="rId3"/>
  </externalReference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3" i="2" l="1"/>
  <c r="R37" i="2"/>
  <c r="R31" i="2"/>
  <c r="R25" i="2"/>
  <c r="Q25" i="2"/>
  <c r="R19" i="2"/>
  <c r="Q19" i="2"/>
  <c r="R13" i="2"/>
  <c r="Q13" i="2"/>
  <c r="S37" i="2" l="1"/>
  <c r="R49" i="2" l="1"/>
  <c r="S31" i="2" l="1"/>
  <c r="S13" i="2" l="1"/>
  <c r="AC14" i="2" l="1"/>
  <c r="S25" i="2" l="1"/>
  <c r="S43" i="2" l="1"/>
  <c r="S19" i="2"/>
  <c r="S64" i="2"/>
</calcChain>
</file>

<file path=xl/sharedStrings.xml><?xml version="1.0" encoding="utf-8"?>
<sst xmlns="http://schemas.openxmlformats.org/spreadsheetml/2006/main" count="118" uniqueCount="86">
  <si>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</si>
  <si>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</si>
  <si>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</si>
  <si>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</si>
  <si>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</si>
  <si>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</si>
  <si>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</si>
  <si>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</si>
  <si>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</si>
  <si>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</si>
  <si>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</si>
  <si>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</si>
  <si>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</si>
  <si>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</si>
  <si>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</si>
  <si>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</si>
  <si>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</si>
  <si>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</si>
  <si>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</si>
  <si>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</si>
  <si>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</si>
  <si>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</si>
  <si>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</si>
  <si>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</si>
  <si>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</si>
  <si>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</si>
  <si>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</si>
  <si>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</si>
  <si>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</si>
  <si>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</si>
  <si>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</si>
  <si>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</si>
  <si>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</si>
  <si>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</si>
  <si>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</si>
  <si>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</si>
  <si>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</si>
  <si>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</si>
  <si>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</si>
  <si>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</si>
  <si>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</si>
  <si>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</si>
  <si>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</si>
  <si>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</si>
  <si>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</si>
  <si>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</si>
  <si>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</si>
  <si>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</si>
  <si>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</si>
  <si>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</si>
  <si>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jarana@sena.edu.co</t>
  </si>
  <si>
    <t>MANTENIMIENTO ELECTRONICO E INSTRUMENTAL INDUSTRIAL</t>
  </si>
  <si>
    <t>AULA 2 / ELECTRONICA</t>
  </si>
  <si>
    <t>ARANA</t>
  </si>
  <si>
    <t>DISEÑO E INTEGRACION DE AUTOMATISMOS MECATRONICOS</t>
  </si>
  <si>
    <t xml:space="preserve">
13:00
19:00</t>
  </si>
  <si>
    <t xml:space="preserve">
</t>
  </si>
  <si>
    <t>CNC</t>
  </si>
  <si>
    <t>13:01
19:00</t>
  </si>
  <si>
    <t>IMPLEMENTACION Y MNT DE EQUIPOS  ELECTRONICOS  INDUSTRIALES.</t>
  </si>
  <si>
    <t>Corregir de un bien los sistemas  electrónicos e instrumental industrial de acuerdo con sus especificaciones técnicas.</t>
  </si>
  <si>
    <t>DETECTAR FALLAS MECANICAS Y ELABORAR PROCEDIMIENTOS PARA LA RECONSTRUCCION O REEMPLAZO EN SISTEMA ELECTROHIDRAULICOS, ELECTRONEUMATICOS O MECATRONICOS</t>
  </si>
  <si>
    <t>MANTENER SISTEMAS ELECTRÓNICOS ANÁLOGOS DE ACUERDO CON LOS PROCEDIMIENTOS ESTABLECIDOS.</t>
  </si>
  <si>
    <t xml:space="preserve">
19:00
22:00</t>
  </si>
  <si>
    <t>AULA 1 / Automatizacion</t>
  </si>
  <si>
    <t>AULA 2 y 3 / ELECTRONICA</t>
  </si>
  <si>
    <t>DEFINIR LAS ESPECIFICACIONES
TÉCNICAS DEL PROBLEMA, DE
ACUERDO CON EL DIAGNÓSTICO DE
LA SITUACIÓN A SOLUCIONAR.</t>
  </si>
  <si>
    <t>DEFINIR LAS
ALTERNATIVAS DE
SOLUCIÓN DEL AUTOMATISMO
DEL SISTEMA
MECATRÓNICO SEGÚN LAS
NECESIDADES DEL
CLIENTE Y CONDICIONES DE
LA EMPRESA.</t>
  </si>
  <si>
    <t>ESTRUCTURAR EL
PROYECTO MECATRÓNICO A PARTIR DE TECNOLOGIAS DE ELECTRICIDAD.</t>
  </si>
  <si>
    <t>PROYECTAR EL
AUTOMATISMO DEL
SISTEMA MECATRÓNICO
SEGÚN
REQUERIMIENTOS Y
ALCANCE ACORDADOS
CON EL CLIENTE</t>
  </si>
  <si>
    <t>IDENTIFICAR LOS ELEMENTOS
REQUERIDOS POR EL AUTOMATISMO
DE ACUERDO AL DIAGNÓSTICO.</t>
  </si>
  <si>
    <t>RAE4: APLICAR CIRCUITOS
ELECTRÓNICOS ANALÓGICOS PARA LA
IMPLEMENTACIÓN Y MANTENIMIENTO DE
EQUIPOS PARA EL CONTROL DE LA CORRIENTE
ALTERNA EN SISTEMAS ELECTRÓNICOS INDUSTRIALES
SIGUIENDO NORMAS TÉCNICAS VIGENTES, DE
SEGURIDAD INDUSTRIAL Y SALUD
OCUPACIONAL CORRESPONDIENTES.</t>
  </si>
  <si>
    <t>ELABORAR EL PLAN DE
MANTENIMIENTO CON
LOS PROCEDIMIENTOS
Y EL CRONOGRAMA DE
MANTENIMIENTO Y LAS
FICHAS TÉCNICAS
ASOCIADAS</t>
  </si>
  <si>
    <t>DISEÑAR LOS
COMPONENTES
HARDWARE DEL
AUTOMATISMO</t>
  </si>
  <si>
    <t>• Detectar fallas de programación y elaborar procedimientos para la  fabricación, reconstrucción o reemplazo de programas o sistemas de procesamiento de datos industriales que permitan el alistamiento justo a tiempo.</t>
  </si>
  <si>
    <t>AUTOMATIZACION  INDUSTRIAL</t>
  </si>
  <si>
    <t>Analizar información técnica de la maquinaria electrónica y del instrumental industrial de acuerdo con el plan de mantenimiento.</t>
  </si>
  <si>
    <t>Establecer las actividades operativas en el área de mantenimiento electrónico e instrumental industrial de acuerdo con el plan de mantenimiento..</t>
  </si>
  <si>
    <t>ANALIZAR LA INFORMACIÓN TECNICA DE LOS  EQUIPOS ELECTRONICOS E INSTRUMENTOS INDUSTRIALES Y VERIFICAR FUNCIONES PARA ESTABLECER POSIBLES FALLAS</t>
  </si>
  <si>
    <t>Ejecutar el mantenimiento de maquinas y equipos automatizados</t>
  </si>
  <si>
    <t xml:space="preserve">Diagnosticar el estado de máquinas y procesos en condiciones de falla. de acuerdo con los procedimientos establecidos en los manuales técnicos de los equipos. </t>
  </si>
  <si>
    <t>Caracterización del proceso de manufactura.</t>
  </si>
  <si>
    <t>Martes ,  5 de septiembre de 2017</t>
  </si>
  <si>
    <t>SEPTIEMBRE</t>
  </si>
  <si>
    <t>REUNION SANTANDER DE QUILICHAO CON EQUIPO DE INSTRUCTORES PARA FORMULAR FICHAS DE AMBIENTES DE LA NUEVA SEDE.</t>
  </si>
  <si>
    <t xml:space="preserve">SEGUIMIENTO APRENDIZ FICHA 957323 GERMAN GUANCHA EMPRESA ARROZ PATIA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</si>
</sst>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82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1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0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1" fontId="40" fillId="7" borderId="27" xfId="0" applyNumberFormat="1" applyFont="1" applyFill="1" applyBorder="1" applyAlignment="1">
      <alignment horizontal="center" vertical="center"/>
    </xf>
    <xf numFmtId="0" fontId="4" fillId="0" borderId="0" xfId="0" applyFont="1"/>
    <xf numFmtId="0" fontId="7" fillId="7" borderId="1" xfId="0" applyFont="1" applyFill="1" applyBorder="1" applyAlignment="1">
      <alignment horizontal="center" vertical="center"/>
    </xf>
    <xf numFmtId="0" fontId="15" fillId="2" borderId="27" xfId="0" applyFont="1" applyFill="1" applyBorder="1"/>
    <xf numFmtId="0" fontId="7" fillId="7" borderId="21" xfId="0" applyFont="1" applyFill="1" applyBorder="1" applyAlignment="1">
      <alignment horizontal="center" vertical="center"/>
    </xf>
    <xf numFmtId="0" fontId="43" fillId="8" borderId="21" xfId="0" applyFont="1" applyFill="1" applyBorder="1" applyAlignment="1">
      <alignment horizontal="center" vertical="center" wrapText="1"/>
    </xf>
    <xf numFmtId="0" fontId="20" fillId="8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1" fillId="6" borderId="46" xfId="0" applyFont="1" applyFill="1" applyBorder="1" applyAlignment="1">
      <alignment horizontal="center" vertical="center"/>
    </xf>
    <xf numFmtId="0" fontId="43" fillId="0" borderId="21" xfId="0" applyFont="1" applyFill="1" applyBorder="1" applyAlignment="1">
      <alignment horizontal="center" vertical="center" wrapText="1"/>
    </xf>
    <xf numFmtId="0" fontId="20" fillId="0" borderId="21" xfId="0" applyFont="1" applyFill="1" applyBorder="1" applyAlignment="1">
      <alignment horizontal="center" vertical="center" wrapText="1"/>
    </xf>
    <xf numFmtId="0" fontId="43" fillId="11" borderId="21" xfId="0" applyFont="1" applyFill="1" applyBorder="1" applyAlignment="1">
      <alignment horizontal="center" vertical="center" wrapText="1"/>
    </xf>
    <xf numFmtId="0" fontId="20" fillId="11" borderId="21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31" fillId="0" borderId="17" xfId="0" applyFont="1" applyBorder="1"/>
    <xf numFmtId="0" fontId="6" fillId="0" borderId="0" xfId="0" applyFont="1" applyBorder="1" applyAlignment="1">
      <alignment horizontal="center"/>
    </xf>
    <xf numFmtId="0" fontId="20" fillId="0" borderId="5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3" fillId="12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0" fillId="13" borderId="21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20" fontId="30" fillId="12" borderId="47" xfId="0" applyNumberFormat="1" applyFont="1" applyFill="1" applyBorder="1" applyAlignment="1">
      <alignment horizontal="center" vertical="center" wrapText="1"/>
    </xf>
    <xf numFmtId="20" fontId="30" fillId="12" borderId="48" xfId="0" applyNumberFormat="1" applyFont="1" applyFill="1" applyBorder="1" applyAlignment="1">
      <alignment horizontal="center" vertical="center" wrapText="1"/>
    </xf>
    <xf numFmtId="20" fontId="30" fillId="12" borderId="49" xfId="0" applyNumberFormat="1" applyFont="1" applyFill="1" applyBorder="1" applyAlignment="1">
      <alignment horizontal="center" vertical="center" wrapText="1"/>
    </xf>
    <xf numFmtId="0" fontId="19" fillId="12" borderId="47" xfId="0" applyFont="1" applyFill="1" applyBorder="1" applyAlignment="1">
      <alignment horizontal="center" vertical="center" wrapText="1"/>
    </xf>
    <xf numFmtId="0" fontId="19" fillId="12" borderId="48" xfId="0" applyFont="1" applyFill="1" applyBorder="1" applyAlignment="1">
      <alignment horizontal="center" vertical="center" wrapText="1"/>
    </xf>
    <xf numFmtId="0" fontId="19" fillId="12" borderId="49" xfId="0" applyFont="1" applyFill="1" applyBorder="1" applyAlignment="1">
      <alignment horizontal="center" vertical="center" wrapText="1"/>
    </xf>
    <xf numFmtId="0" fontId="17" fillId="7" borderId="36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7" fillId="7" borderId="44" xfId="0" applyFont="1" applyFill="1" applyBorder="1" applyAlignment="1">
      <alignment horizontal="center" vertical="center" wrapText="1"/>
    </xf>
    <xf numFmtId="0" fontId="20" fillId="2" borderId="21" xfId="0" applyFont="1" applyFill="1" applyBorder="1" applyAlignment="1">
      <alignment horizontal="center" vertical="center" wrapText="1"/>
    </xf>
    <xf numFmtId="0" fontId="30" fillId="0" borderId="21" xfId="0" applyFont="1" applyBorder="1" applyAlignment="1">
      <alignment horizontal="left" vertical="center" wrapText="1"/>
    </xf>
    <xf numFmtId="0" fontId="30" fillId="0" borderId="21" xfId="0" applyFont="1" applyBorder="1" applyAlignment="1">
      <alignment horizontal="center" vertical="center" wrapText="1"/>
    </xf>
    <xf numFmtId="20" fontId="30" fillId="0" borderId="21" xfId="0" applyNumberFormat="1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14" fontId="38" fillId="0" borderId="29" xfId="0" applyNumberFormat="1" applyFont="1" applyBorder="1" applyAlignment="1">
      <alignment horizontal="center" vertical="center" wrapText="1"/>
    </xf>
    <xf numFmtId="14" fontId="38" fillId="0" borderId="17" xfId="0" applyNumberFormat="1" applyFont="1" applyBorder="1" applyAlignment="1">
      <alignment horizontal="center" vertical="center" wrapText="1"/>
    </xf>
    <xf numFmtId="14" fontId="38" fillId="0" borderId="31" xfId="0" applyNumberFormat="1" applyFont="1" applyBorder="1" applyAlignment="1">
      <alignment horizontal="center" vertical="center" wrapText="1"/>
    </xf>
    <xf numFmtId="14" fontId="29" fillId="0" borderId="29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0" fontId="29" fillId="0" borderId="29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20" fontId="29" fillId="0" borderId="29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12" borderId="29" xfId="0" applyNumberFormat="1" applyFont="1" applyFill="1" applyBorder="1" applyAlignment="1">
      <alignment horizontal="center" vertical="center" wrapText="1"/>
    </xf>
    <xf numFmtId="20" fontId="29" fillId="12" borderId="17" xfId="0" applyNumberFormat="1" applyFont="1" applyFill="1" applyBorder="1" applyAlignment="1">
      <alignment horizontal="center" vertical="center" wrapText="1"/>
    </xf>
    <xf numFmtId="20" fontId="29" fillId="12" borderId="31" xfId="0" applyNumberFormat="1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6" fillId="7" borderId="31" xfId="0" applyFont="1" applyFill="1" applyBorder="1" applyAlignment="1">
      <alignment horizontal="center" vertical="center" wrapText="1"/>
    </xf>
    <xf numFmtId="0" fontId="39" fillId="0" borderId="17" xfId="0" applyFont="1" applyBorder="1"/>
    <xf numFmtId="0" fontId="39" fillId="0" borderId="31" xfId="0" applyFont="1" applyBorder="1"/>
    <xf numFmtId="0" fontId="19" fillId="0" borderId="29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1" xfId="0" applyFont="1" applyBorder="1"/>
    <xf numFmtId="20" fontId="29" fillId="11" borderId="29" xfId="0" applyNumberFormat="1" applyFont="1" applyFill="1" applyBorder="1" applyAlignment="1">
      <alignment horizontal="center" vertical="center" wrapText="1"/>
    </xf>
    <xf numFmtId="0" fontId="20" fillId="11" borderId="17" xfId="0" applyFont="1" applyFill="1" applyBorder="1"/>
    <xf numFmtId="0" fontId="20" fillId="11" borderId="31" xfId="0" applyFont="1" applyFill="1" applyBorder="1"/>
    <xf numFmtId="20" fontId="29" fillId="0" borderId="29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/>
    <xf numFmtId="0" fontId="20" fillId="0" borderId="31" xfId="0" applyFont="1" applyFill="1" applyBorder="1"/>
    <xf numFmtId="0" fontId="20" fillId="8" borderId="38" xfId="0" applyFont="1" applyFill="1" applyBorder="1" applyAlignment="1">
      <alignment horizontal="center" vertical="center" wrapText="1"/>
    </xf>
    <xf numFmtId="0" fontId="20" fillId="8" borderId="56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8" borderId="58" xfId="0" applyFont="1" applyFill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39" xfId="0" applyFont="1" applyBorder="1" applyAlignment="1">
      <alignment horizontal="center" vertical="center" wrapText="1"/>
    </xf>
    <xf numFmtId="0" fontId="29" fillId="0" borderId="4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29" fillId="0" borderId="42" xfId="0" applyFont="1" applyBorder="1" applyAlignment="1">
      <alignment horizontal="center" vertical="center" wrapText="1"/>
    </xf>
    <xf numFmtId="0" fontId="29" fillId="0" borderId="60" xfId="0" applyFont="1" applyBorder="1" applyAlignment="1">
      <alignment horizontal="center" vertical="center" wrapText="1"/>
    </xf>
    <xf numFmtId="0" fontId="29" fillId="0" borderId="43" xfId="0" applyFont="1" applyBorder="1" applyAlignment="1">
      <alignment horizontal="center" vertical="center" wrapText="1"/>
    </xf>
    <xf numFmtId="0" fontId="26" fillId="7" borderId="19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38" fillId="0" borderId="17" xfId="0" applyFont="1" applyBorder="1"/>
    <xf numFmtId="0" fontId="38" fillId="0" borderId="31" xfId="0" applyFont="1" applyBorder="1"/>
    <xf numFmtId="20" fontId="29" fillId="11" borderId="17" xfId="0" applyNumberFormat="1" applyFont="1" applyFill="1" applyBorder="1" applyAlignment="1">
      <alignment horizontal="center" vertical="center" wrapText="1"/>
    </xf>
    <xf numFmtId="20" fontId="29" fillId="11" borderId="31" xfId="0" applyNumberFormat="1" applyFont="1" applyFill="1" applyBorder="1" applyAlignment="1">
      <alignment horizontal="center" vertical="center" wrapText="1"/>
    </xf>
    <xf numFmtId="0" fontId="29" fillId="0" borderId="28" xfId="0" applyFont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55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1" xfId="0" applyFont="1" applyBorder="1"/>
    <xf numFmtId="0" fontId="27" fillId="7" borderId="15" xfId="0" applyFont="1" applyFill="1" applyBorder="1" applyAlignment="1">
      <alignment horizontal="center" vertical="center" wrapText="1"/>
    </xf>
    <xf numFmtId="0" fontId="27" fillId="7" borderId="31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31" xfId="0" applyFont="1" applyFill="1" applyBorder="1" applyAlignment="1">
      <alignment horizontal="center" vertical="center" wrapText="1"/>
    </xf>
    <xf numFmtId="20" fontId="29" fillId="0" borderId="34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/>
    <xf numFmtId="0" fontId="20" fillId="0" borderId="35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41" fillId="7" borderId="15" xfId="0" applyFont="1" applyFill="1" applyBorder="1" applyAlignment="1">
      <alignment horizontal="center" vertical="center" wrapText="1"/>
    </xf>
    <xf numFmtId="0" fontId="41" fillId="7" borderId="31" xfId="0" applyFont="1" applyFill="1" applyBorder="1" applyAlignment="1">
      <alignment horizontal="center" vertical="center" wrapText="1"/>
    </xf>
    <xf numFmtId="0" fontId="29" fillId="0" borderId="61" xfId="0" applyFont="1" applyBorder="1" applyAlignment="1">
      <alignment horizontal="center" vertical="center" wrapText="1"/>
    </xf>
    <xf numFmtId="0" fontId="20" fillId="0" borderId="0" xfId="0" applyFont="1" applyBorder="1"/>
    <xf numFmtId="0" fontId="20" fillId="0" borderId="62" xfId="0" applyFont="1" applyBorder="1"/>
    <xf numFmtId="0" fontId="29" fillId="0" borderId="56" xfId="0" applyFont="1" applyBorder="1" applyAlignment="1">
      <alignment horizontal="center" vertical="center" wrapText="1"/>
    </xf>
    <xf numFmtId="0" fontId="29" fillId="0" borderId="57" xfId="0" applyFont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43" fillId="0" borderId="38" xfId="0" applyFont="1" applyFill="1" applyBorder="1" applyAlignment="1">
      <alignment horizontal="center" vertical="center" wrapText="1"/>
    </xf>
    <xf numFmtId="0" fontId="43" fillId="0" borderId="59" xfId="0" applyFont="1" applyFill="1" applyBorder="1" applyAlignment="1">
      <alignment horizontal="center" vertical="center" wrapText="1"/>
    </xf>
    <xf numFmtId="0" fontId="43" fillId="0" borderId="39" xfId="0" applyFont="1" applyFill="1" applyBorder="1" applyAlignment="1">
      <alignment horizontal="center" vertical="center" wrapText="1"/>
    </xf>
    <xf numFmtId="0" fontId="43" fillId="0" borderId="4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 wrapText="1"/>
    </xf>
    <xf numFmtId="0" fontId="43" fillId="0" borderId="41" xfId="0" applyFont="1" applyFill="1" applyBorder="1" applyAlignment="1">
      <alignment horizontal="center" vertical="center" wrapText="1"/>
    </xf>
    <xf numFmtId="0" fontId="43" fillId="0" borderId="42" xfId="0" applyFont="1" applyFill="1" applyBorder="1" applyAlignment="1">
      <alignment horizontal="center" vertical="center" wrapText="1"/>
    </xf>
    <xf numFmtId="0" fontId="43" fillId="0" borderId="60" xfId="0" applyFont="1" applyFill="1" applyBorder="1" applyAlignment="1">
      <alignment horizontal="center" vertical="center" wrapText="1"/>
    </xf>
    <xf numFmtId="0" fontId="43" fillId="0" borderId="43" xfId="0" applyFont="1" applyFill="1" applyBorder="1" applyAlignment="1">
      <alignment horizontal="center" vertical="center" wrapText="1"/>
    </xf>
    <xf numFmtId="0" fontId="20" fillId="9" borderId="21" xfId="0" applyFont="1" applyFill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30" fillId="2" borderId="21" xfId="0" applyFont="1" applyFill="1" applyBorder="1" applyAlignment="1">
      <alignment horizontal="center" vertical="center" wrapText="1"/>
    </xf>
    <xf numFmtId="0" fontId="20" fillId="2" borderId="47" xfId="0" applyFont="1" applyFill="1" applyBorder="1" applyAlignment="1">
      <alignment horizontal="left" vertical="center"/>
    </xf>
    <xf numFmtId="0" fontId="20" fillId="0" borderId="48" xfId="0" applyFont="1" applyBorder="1" applyAlignment="1">
      <alignment horizontal="left"/>
    </xf>
    <xf numFmtId="0" fontId="20" fillId="0" borderId="49" xfId="0" applyFont="1" applyBorder="1" applyAlignment="1">
      <alignment horizontal="left"/>
    </xf>
    <xf numFmtId="0" fontId="30" fillId="12" borderId="47" xfId="0" applyFont="1" applyFill="1" applyBorder="1" applyAlignment="1">
      <alignment vertical="center" wrapText="1"/>
    </xf>
    <xf numFmtId="0" fontId="30" fillId="12" borderId="48" xfId="0" applyFont="1" applyFill="1" applyBorder="1" applyAlignment="1">
      <alignment vertical="center" wrapText="1"/>
    </xf>
    <xf numFmtId="0" fontId="30" fillId="12" borderId="49" xfId="0" applyFont="1" applyFill="1" applyBorder="1" applyAlignment="1">
      <alignment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48" xfId="0" applyFont="1" applyFill="1" applyBorder="1" applyAlignment="1">
      <alignment horizontal="center" vertical="center" wrapText="1"/>
    </xf>
    <xf numFmtId="0" fontId="20" fillId="9" borderId="49" xfId="0" applyFont="1" applyFill="1" applyBorder="1" applyAlignment="1">
      <alignment horizontal="center" vertical="center" wrapText="1"/>
    </xf>
    <xf numFmtId="0" fontId="30" fillId="12" borderId="47" xfId="0" applyFont="1" applyFill="1" applyBorder="1" applyAlignment="1">
      <alignment horizontal="center" vertical="center" wrapText="1"/>
    </xf>
    <xf numFmtId="0" fontId="30" fillId="12" borderId="48" xfId="0" applyFont="1" applyFill="1" applyBorder="1" applyAlignment="1">
      <alignment horizontal="center" vertical="center" wrapText="1"/>
    </xf>
    <xf numFmtId="0" fontId="30" fillId="12" borderId="49" xfId="0" applyFont="1" applyFill="1" applyBorder="1" applyAlignment="1">
      <alignment horizontal="center" vertical="center" wrapText="1"/>
    </xf>
    <xf numFmtId="0" fontId="30" fillId="12" borderId="38" xfId="0" applyFont="1" applyFill="1" applyBorder="1" applyAlignment="1">
      <alignment horizontal="center" vertical="center" wrapText="1"/>
    </xf>
    <xf numFmtId="0" fontId="30" fillId="12" borderId="39" xfId="0" applyFont="1" applyFill="1" applyBorder="1" applyAlignment="1">
      <alignment horizontal="center" vertical="center" wrapText="1"/>
    </xf>
    <xf numFmtId="0" fontId="30" fillId="12" borderId="40" xfId="0" applyFont="1" applyFill="1" applyBorder="1" applyAlignment="1">
      <alignment horizontal="center" vertical="center" wrapText="1"/>
    </xf>
    <xf numFmtId="0" fontId="30" fillId="12" borderId="41" xfId="0" applyFont="1" applyFill="1" applyBorder="1" applyAlignment="1">
      <alignment horizontal="center" vertical="center" wrapText="1"/>
    </xf>
    <xf numFmtId="0" fontId="30" fillId="12" borderId="42" xfId="0" applyFont="1" applyFill="1" applyBorder="1" applyAlignment="1">
      <alignment horizontal="center" vertical="center" wrapText="1"/>
    </xf>
    <xf numFmtId="0" fontId="30" fillId="12" borderId="43" xfId="0" applyFont="1" applyFill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0" fontId="30" fillId="0" borderId="49" xfId="0" applyFont="1" applyBorder="1" applyAlignment="1">
      <alignment horizontal="center" vertical="center" wrapText="1"/>
    </xf>
    <xf numFmtId="20" fontId="30" fillId="0" borderId="47" xfId="0" applyNumberFormat="1" applyFont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20" fontId="30" fillId="0" borderId="49" xfId="0" applyNumberFormat="1" applyFont="1" applyBorder="1" applyAlignment="1">
      <alignment horizontal="center" vertical="center" wrapText="1"/>
    </xf>
    <xf numFmtId="0" fontId="36" fillId="0" borderId="38" xfId="0" applyFont="1" applyBorder="1" applyAlignment="1">
      <alignment horizontal="center" vertical="center" wrapText="1"/>
    </xf>
    <xf numFmtId="0" fontId="36" fillId="0" borderId="39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41" xfId="0" applyFont="1" applyBorder="1" applyAlignment="1">
      <alignment horizontal="center" vertical="center" wrapText="1"/>
    </xf>
    <xf numFmtId="0" fontId="36" fillId="0" borderId="42" xfId="0" applyFont="1" applyBorder="1" applyAlignment="1">
      <alignment horizontal="center" vertical="center" wrapText="1"/>
    </xf>
    <xf numFmtId="0" fontId="36" fillId="0" borderId="43" xfId="0" applyFont="1" applyBorder="1" applyAlignment="1">
      <alignment horizontal="center" vertical="center" wrapText="1"/>
    </xf>
    <xf numFmtId="0" fontId="32" fillId="0" borderId="22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0" fontId="33" fillId="6" borderId="22" xfId="0" applyFont="1" applyFill="1" applyBorder="1" applyAlignment="1">
      <alignment horizontal="center" vertical="center"/>
    </xf>
    <xf numFmtId="0" fontId="33" fillId="6" borderId="23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21" fillId="10" borderId="24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2" xfId="0" applyFont="1" applyFill="1" applyBorder="1"/>
    <xf numFmtId="0" fontId="27" fillId="6" borderId="5" xfId="0" applyFont="1" applyFill="1" applyBorder="1"/>
    <xf numFmtId="0" fontId="27" fillId="6" borderId="0" xfId="0" applyFont="1" applyFill="1" applyBorder="1"/>
    <xf numFmtId="0" fontId="27" fillId="6" borderId="10" xfId="0" applyFont="1" applyFill="1" applyBorder="1"/>
    <xf numFmtId="0" fontId="27" fillId="6" borderId="6" xfId="0" applyFont="1" applyFill="1" applyBorder="1"/>
    <xf numFmtId="0" fontId="33" fillId="4" borderId="22" xfId="0" applyFont="1" applyFill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3" fillId="4" borderId="24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4" fillId="5" borderId="21" xfId="0" applyFont="1" applyFill="1" applyBorder="1" applyAlignment="1">
      <alignment horizontal="center" vertical="top"/>
    </xf>
    <xf numFmtId="0" fontId="25" fillId="5" borderId="21" xfId="0" applyFont="1" applyFill="1" applyBorder="1"/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42" fillId="0" borderId="22" xfId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 wrapText="1"/>
    </xf>
    <xf numFmtId="0" fontId="26" fillId="7" borderId="4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center"/>
    </xf>
    <xf numFmtId="0" fontId="24" fillId="5" borderId="8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left" vertical="top" wrapText="1"/>
    </xf>
    <xf numFmtId="0" fontId="20" fillId="9" borderId="48" xfId="0" applyFont="1" applyFill="1" applyBorder="1" applyAlignment="1">
      <alignment horizontal="left" vertical="top" wrapText="1"/>
    </xf>
    <xf numFmtId="0" fontId="20" fillId="9" borderId="49" xfId="0" applyFont="1" applyFill="1" applyBorder="1" applyAlignment="1">
      <alignment horizontal="left" vertical="top" wrapText="1"/>
    </xf>
    <xf numFmtId="0" fontId="30" fillId="9" borderId="47" xfId="0" applyFont="1" applyFill="1" applyBorder="1" applyAlignment="1">
      <alignment horizontal="center" vertical="center" wrapText="1"/>
    </xf>
    <xf numFmtId="0" fontId="30" fillId="9" borderId="48" xfId="0" applyFont="1" applyFill="1" applyBorder="1" applyAlignment="1">
      <alignment horizontal="center" vertical="center" wrapText="1"/>
    </xf>
    <xf numFmtId="0" fontId="30" fillId="9" borderId="49" xfId="0" applyFont="1" applyFill="1" applyBorder="1" applyAlignment="1">
      <alignment horizontal="center" vertical="center" wrapText="1"/>
    </xf>
    <xf numFmtId="0" fontId="13" fillId="0" borderId="52" xfId="0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6" fillId="0" borderId="50" xfId="0" applyFont="1" applyBorder="1" applyAlignment="1">
      <alignment vertical="center" wrapText="1"/>
    </xf>
    <xf numFmtId="0" fontId="16" fillId="0" borderId="51" xfId="0" applyFont="1" applyBorder="1" applyAlignment="1">
      <alignment vertical="center" wrapText="1"/>
    </xf>
    <xf numFmtId="0" fontId="33" fillId="6" borderId="21" xfId="0" applyFont="1" applyFill="1" applyBorder="1" applyAlignment="1">
      <alignment horizontal="center" vertical="center"/>
    </xf>
    <xf numFmtId="0" fontId="20" fillId="9" borderId="47" xfId="0" applyFont="1" applyFill="1" applyBorder="1" applyAlignment="1">
      <alignment horizontal="left" vertical="center" wrapText="1"/>
    </xf>
    <xf numFmtId="0" fontId="20" fillId="9" borderId="48" xfId="0" applyFont="1" applyFill="1" applyBorder="1" applyAlignment="1">
      <alignment horizontal="left" vertical="center" wrapText="1"/>
    </xf>
    <xf numFmtId="0" fontId="20" fillId="9" borderId="49" xfId="0" applyFont="1" applyFill="1" applyBorder="1" applyAlignment="1">
      <alignment horizontal="left" vertical="center" wrapText="1"/>
    </xf>
    <xf numFmtId="0" fontId="30" fillId="12" borderId="47" xfId="0" applyFont="1" applyFill="1" applyBorder="1" applyAlignment="1">
      <alignment horizontal="left" vertical="center" wrapText="1"/>
    </xf>
    <xf numFmtId="0" fontId="30" fillId="12" borderId="48" xfId="0" applyFont="1" applyFill="1" applyBorder="1" applyAlignment="1">
      <alignment horizontal="left" vertical="center" wrapText="1"/>
    </xf>
    <xf numFmtId="0" fontId="30" fillId="12" borderId="49" xfId="0" applyFont="1" applyFill="1" applyBorder="1" applyAlignment="1">
      <alignment horizontal="left" vertical="center" wrapText="1"/>
    </xf>
    <xf numFmtId="20" fontId="30" fillId="0" borderId="29" xfId="0" applyNumberFormat="1" applyFont="1" applyBorder="1" applyAlignment="1">
      <alignment horizontal="center" vertical="center" wrapText="1"/>
    </xf>
    <xf numFmtId="20" fontId="30" fillId="0" borderId="17" xfId="0" applyNumberFormat="1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7" fillId="6" borderId="21" xfId="0" applyFont="1" applyFill="1" applyBorder="1" applyAlignment="1">
      <alignment horizontal="center" vertical="center" wrapText="1"/>
    </xf>
    <xf numFmtId="0" fontId="19" fillId="0" borderId="53" xfId="0" quotePrefix="1" applyFont="1" applyBorder="1" applyAlignment="1">
      <alignment horizontal="center" vertical="center" wrapText="1"/>
    </xf>
    <xf numFmtId="0" fontId="19" fillId="0" borderId="26" xfId="0" quotePrefix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/>
    </xf>
    <xf numFmtId="0" fontId="21" fillId="3" borderId="21" xfId="0" applyFont="1" applyFill="1" applyBorder="1" applyAlignment="1">
      <alignment horizontal="center" vertical="center"/>
    </xf>
    <xf numFmtId="0" fontId="30" fillId="2" borderId="29" xfId="0" applyFont="1" applyFill="1" applyBorder="1" applyAlignment="1">
      <alignment horizontal="center" vertical="center" wrapText="1"/>
    </xf>
    <xf numFmtId="0" fontId="31" fillId="0" borderId="17" xfId="0" applyFont="1" applyBorder="1"/>
    <xf numFmtId="0" fontId="30" fillId="0" borderId="61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6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55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0" fontId="30" fillId="2" borderId="1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PC\Desktop\Sena_2017\Reporte_Mesual\Abril\REPORTE_MENSUAL_Julian_Ar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I_FEB_2017"/>
      <sheetName val="Hoja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r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29"/>
  <sheetViews>
    <sheetView tabSelected="1" topLeftCell="A22" zoomScale="60" zoomScaleNormal="60" workbookViewId="0">
      <selection activeCell="E59" sqref="E59:F63"/>
    </sheetView>
  </sheetViews>
  <sheetFormatPr baseColWidth="10" defaultColWidth="17.28515625" defaultRowHeight="15" customHeight="1" x14ac:dyDescent="0.2"/>
  <cols>
    <col min="1" max="1" width="11.42578125" customWidth="1"/>
    <col min="2" max="2" width="22.5703125" customWidth="1"/>
    <col min="3" max="3" width="36.28515625" customWidth="1"/>
    <col min="4" max="4" width="14.5703125" customWidth="1"/>
    <col min="5" max="5" width="27.42578125" customWidth="1"/>
    <col min="6" max="6" width="51.710937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7.28515625" customWidth="1"/>
    <col min="18" max="18" width="19.7109375" bestFit="1" customWidth="1"/>
    <col min="19" max="19" width="22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224" t="s">
        <v>0</v>
      </c>
      <c r="B2" s="269"/>
      <c r="C2" s="269"/>
      <c r="D2" s="228" t="s">
        <v>48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25"/>
      <c r="B3" s="269"/>
      <c r="C3" s="269"/>
      <c r="D3" s="270" t="s">
        <v>83</v>
      </c>
      <c r="E3" s="270"/>
      <c r="F3" s="270"/>
      <c r="G3" s="200" t="s">
        <v>30</v>
      </c>
      <c r="H3" s="201"/>
      <c r="I3" s="201"/>
      <c r="J3" s="201"/>
      <c r="K3" s="201"/>
      <c r="L3" s="201"/>
      <c r="M3" s="201"/>
      <c r="N3" s="201"/>
      <c r="O3" s="202"/>
      <c r="P3" s="249" t="s">
        <v>31</v>
      </c>
      <c r="Q3" s="249"/>
      <c r="R3" s="249"/>
      <c r="S3" s="249"/>
      <c r="T3" s="249"/>
      <c r="U3" s="249"/>
      <c r="V3" s="249"/>
      <c r="W3" s="249"/>
      <c r="X3" s="249" t="s">
        <v>33</v>
      </c>
      <c r="Y3" s="249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25"/>
      <c r="B4" s="269"/>
      <c r="C4" s="269"/>
      <c r="D4" s="270"/>
      <c r="E4" s="270"/>
      <c r="F4" s="270"/>
      <c r="G4" s="197" t="s">
        <v>53</v>
      </c>
      <c r="H4" s="198"/>
      <c r="I4" s="198"/>
      <c r="J4" s="198"/>
      <c r="K4" s="198"/>
      <c r="L4" s="198"/>
      <c r="M4" s="198"/>
      <c r="N4" s="198"/>
      <c r="O4" s="199"/>
      <c r="P4" s="232" t="s">
        <v>50</v>
      </c>
      <c r="Q4" s="233"/>
      <c r="R4" s="233"/>
      <c r="S4" s="233"/>
      <c r="T4" s="233"/>
      <c r="U4" s="233"/>
      <c r="V4" s="233"/>
      <c r="W4" s="234"/>
      <c r="X4" s="191" t="s">
        <v>82</v>
      </c>
      <c r="Y4" s="192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225"/>
      <c r="B5" s="263" t="s">
        <v>29</v>
      </c>
      <c r="C5" s="263"/>
      <c r="D5" s="270"/>
      <c r="E5" s="270"/>
      <c r="F5" s="270"/>
      <c r="G5" s="200" t="s">
        <v>1</v>
      </c>
      <c r="H5" s="201"/>
      <c r="I5" s="201"/>
      <c r="J5" s="201"/>
      <c r="K5" s="201"/>
      <c r="L5" s="201"/>
      <c r="M5" s="201"/>
      <c r="N5" s="201"/>
      <c r="O5" s="202"/>
      <c r="P5" s="214" t="s">
        <v>32</v>
      </c>
      <c r="Q5" s="215"/>
      <c r="R5" s="215"/>
      <c r="S5" s="215"/>
      <c r="T5" s="215"/>
      <c r="U5" s="215"/>
      <c r="V5" s="215"/>
      <c r="W5" s="216"/>
      <c r="X5" s="193"/>
      <c r="Y5" s="194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25"/>
      <c r="B6" s="263"/>
      <c r="C6" s="263"/>
      <c r="D6" s="270"/>
      <c r="E6" s="270"/>
      <c r="F6" s="270"/>
      <c r="G6" s="197">
        <v>10290567</v>
      </c>
      <c r="H6" s="198"/>
      <c r="I6" s="198"/>
      <c r="J6" s="198"/>
      <c r="K6" s="198"/>
      <c r="L6" s="198"/>
      <c r="M6" s="198"/>
      <c r="N6" s="198"/>
      <c r="O6" s="199"/>
      <c r="P6" s="197">
        <v>3173597444</v>
      </c>
      <c r="Q6" s="198"/>
      <c r="R6" s="198"/>
      <c r="S6" s="198"/>
      <c r="T6" s="198"/>
      <c r="U6" s="198"/>
      <c r="V6" s="198"/>
      <c r="W6" s="199"/>
      <c r="X6" s="195"/>
      <c r="Y6" s="196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25"/>
      <c r="B7" s="263"/>
      <c r="C7" s="263"/>
      <c r="D7" s="270"/>
      <c r="E7" s="270"/>
      <c r="F7" s="270"/>
      <c r="G7" s="203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5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219"/>
      <c r="Q8" s="220"/>
      <c r="R8" s="220"/>
      <c r="S8" s="220"/>
      <c r="T8" s="220"/>
      <c r="U8" s="220"/>
      <c r="V8" s="220"/>
      <c r="W8" s="220"/>
      <c r="X8" s="220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21" t="s">
        <v>34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3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26" t="s">
        <v>2</v>
      </c>
      <c r="B10" s="94" t="s">
        <v>3</v>
      </c>
      <c r="C10" s="94" t="s">
        <v>47</v>
      </c>
      <c r="D10" s="230" t="s">
        <v>5</v>
      </c>
      <c r="E10" s="94" t="s">
        <v>7</v>
      </c>
      <c r="F10" s="94" t="s">
        <v>4</v>
      </c>
      <c r="G10" s="144" t="s">
        <v>8</v>
      </c>
      <c r="H10" s="124"/>
      <c r="I10" s="144" t="s">
        <v>6</v>
      </c>
      <c r="J10" s="208"/>
      <c r="K10" s="208"/>
      <c r="L10" s="208"/>
      <c r="M10" s="208"/>
      <c r="N10" s="208"/>
      <c r="O10" s="18"/>
      <c r="P10" s="137" t="s">
        <v>11</v>
      </c>
      <c r="Q10" s="139" t="s">
        <v>35</v>
      </c>
      <c r="R10" s="139" t="s">
        <v>9</v>
      </c>
      <c r="S10" s="94" t="s">
        <v>10</v>
      </c>
      <c r="T10" s="207" t="s">
        <v>12</v>
      </c>
      <c r="U10" s="208"/>
      <c r="V10" s="208"/>
      <c r="W10" s="208"/>
      <c r="X10" s="208"/>
      <c r="Y10" s="209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27"/>
      <c r="B11" s="213"/>
      <c r="C11" s="213"/>
      <c r="D11" s="231"/>
      <c r="E11" s="213"/>
      <c r="F11" s="213"/>
      <c r="G11" s="206"/>
      <c r="H11" s="127"/>
      <c r="I11" s="30" t="s">
        <v>13</v>
      </c>
      <c r="J11" s="30" t="s">
        <v>14</v>
      </c>
      <c r="K11" s="30" t="s">
        <v>14</v>
      </c>
      <c r="L11" s="30" t="s">
        <v>15</v>
      </c>
      <c r="M11" s="30" t="s">
        <v>16</v>
      </c>
      <c r="N11" s="31" t="s">
        <v>17</v>
      </c>
      <c r="O11" s="31" t="s">
        <v>18</v>
      </c>
      <c r="P11" s="213"/>
      <c r="Q11" s="218"/>
      <c r="R11" s="217"/>
      <c r="S11" s="213"/>
      <c r="T11" s="210"/>
      <c r="U11" s="211"/>
      <c r="V11" s="211"/>
      <c r="W11" s="211"/>
      <c r="X11" s="211"/>
      <c r="Y11" s="212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38"/>
      <c r="T12" s="40" t="s">
        <v>13</v>
      </c>
      <c r="U12" s="40" t="s">
        <v>14</v>
      </c>
      <c r="V12" s="40" t="s">
        <v>14</v>
      </c>
      <c r="W12" s="40" t="s">
        <v>15</v>
      </c>
      <c r="X12" s="40" t="s">
        <v>16</v>
      </c>
      <c r="Y12" s="40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276">
        <v>1198704</v>
      </c>
      <c r="B13" s="271" t="s">
        <v>51</v>
      </c>
      <c r="C13" s="279" t="s">
        <v>61</v>
      </c>
      <c r="D13" s="271">
        <v>280</v>
      </c>
      <c r="E13" s="267" t="s">
        <v>60</v>
      </c>
      <c r="F13" s="267" t="s">
        <v>74</v>
      </c>
      <c r="G13" s="258">
        <v>21</v>
      </c>
      <c r="H13" s="259"/>
      <c r="I13" s="256"/>
      <c r="J13" s="256" t="s">
        <v>19</v>
      </c>
      <c r="K13" s="256" t="s">
        <v>19</v>
      </c>
      <c r="L13" s="256"/>
      <c r="M13" s="256"/>
      <c r="N13" s="256"/>
      <c r="O13" s="256"/>
      <c r="P13" s="267" t="s">
        <v>65</v>
      </c>
      <c r="Q13" s="98">
        <f>216</f>
        <v>216</v>
      </c>
      <c r="R13" s="98">
        <f>6*8</f>
        <v>48</v>
      </c>
      <c r="S13" s="264">
        <f>Q13+R13</f>
        <v>264</v>
      </c>
      <c r="T13" s="41"/>
      <c r="U13" s="45"/>
      <c r="V13" s="45"/>
      <c r="W13" s="42"/>
      <c r="X13" s="43">
        <v>1</v>
      </c>
      <c r="Y13" s="43">
        <v>2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thickBot="1" x14ac:dyDescent="0.25">
      <c r="A14" s="277"/>
      <c r="B14" s="281"/>
      <c r="C14" s="280"/>
      <c r="D14" s="272"/>
      <c r="E14" s="268"/>
      <c r="F14" s="268"/>
      <c r="G14" s="260"/>
      <c r="H14" s="261"/>
      <c r="I14" s="257"/>
      <c r="J14" s="257"/>
      <c r="K14" s="257"/>
      <c r="L14" s="257"/>
      <c r="M14" s="257"/>
      <c r="N14" s="257"/>
      <c r="O14" s="257"/>
      <c r="P14" s="268"/>
      <c r="Q14" s="266"/>
      <c r="R14" s="266"/>
      <c r="S14" s="265"/>
      <c r="T14" s="45">
        <v>4</v>
      </c>
      <c r="U14" s="47">
        <v>5</v>
      </c>
      <c r="V14" s="47">
        <v>6</v>
      </c>
      <c r="W14" s="46">
        <v>7</v>
      </c>
      <c r="X14" s="42">
        <v>8</v>
      </c>
      <c r="Y14" s="43">
        <v>9</v>
      </c>
      <c r="Z14" s="3"/>
      <c r="AA14" s="3"/>
      <c r="AB14" s="3"/>
      <c r="AC14" s="4">
        <f>27*6+9</f>
        <v>171</v>
      </c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thickBot="1" x14ac:dyDescent="0.25">
      <c r="A15" s="277"/>
      <c r="B15" s="281"/>
      <c r="C15" s="280"/>
      <c r="D15" s="272"/>
      <c r="E15" s="268"/>
      <c r="F15" s="268"/>
      <c r="G15" s="260"/>
      <c r="H15" s="261"/>
      <c r="I15" s="257"/>
      <c r="J15" s="257"/>
      <c r="K15" s="257"/>
      <c r="L15" s="257"/>
      <c r="M15" s="257"/>
      <c r="N15" s="257"/>
      <c r="O15" s="257"/>
      <c r="P15" s="268"/>
      <c r="Q15" s="266"/>
      <c r="R15" s="266"/>
      <c r="S15" s="265"/>
      <c r="T15" s="45">
        <v>11</v>
      </c>
      <c r="U15" s="47">
        <v>12</v>
      </c>
      <c r="V15" s="47">
        <v>13</v>
      </c>
      <c r="W15" s="46">
        <v>14</v>
      </c>
      <c r="X15" s="42">
        <v>15</v>
      </c>
      <c r="Y15" s="43">
        <v>16</v>
      </c>
      <c r="Z15" s="3"/>
      <c r="AA15" s="3"/>
      <c r="AB15" s="39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15" customHeight="1" x14ac:dyDescent="0.2">
      <c r="A16" s="277"/>
      <c r="B16" s="281"/>
      <c r="C16" s="280"/>
      <c r="D16" s="272"/>
      <c r="E16" s="268"/>
      <c r="F16" s="268"/>
      <c r="G16" s="260"/>
      <c r="H16" s="261"/>
      <c r="I16" s="257"/>
      <c r="J16" s="257"/>
      <c r="K16" s="257"/>
      <c r="L16" s="257"/>
      <c r="M16" s="257"/>
      <c r="N16" s="257"/>
      <c r="O16" s="257"/>
      <c r="P16" s="268"/>
      <c r="Q16" s="266"/>
      <c r="R16" s="266"/>
      <c r="S16" s="265"/>
      <c r="T16" s="45">
        <v>18</v>
      </c>
      <c r="U16" s="47">
        <v>19</v>
      </c>
      <c r="V16" s="47">
        <v>20</v>
      </c>
      <c r="W16" s="46">
        <v>21</v>
      </c>
      <c r="X16" s="42">
        <v>22</v>
      </c>
      <c r="Y16" s="43">
        <v>23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5" customHeight="1" x14ac:dyDescent="0.2">
      <c r="A17" s="277"/>
      <c r="B17" s="281"/>
      <c r="C17" s="280"/>
      <c r="D17" s="272"/>
      <c r="E17" s="268"/>
      <c r="F17" s="268"/>
      <c r="G17" s="260"/>
      <c r="H17" s="261"/>
      <c r="I17" s="257"/>
      <c r="J17" s="257"/>
      <c r="K17" s="257"/>
      <c r="L17" s="257"/>
      <c r="M17" s="257"/>
      <c r="N17" s="257"/>
      <c r="O17" s="257"/>
      <c r="P17" s="268"/>
      <c r="Q17" s="266"/>
      <c r="R17" s="266"/>
      <c r="S17" s="265"/>
      <c r="T17" s="45">
        <v>25</v>
      </c>
      <c r="U17" s="47">
        <v>26</v>
      </c>
      <c r="V17" s="47">
        <v>27</v>
      </c>
      <c r="W17" s="46">
        <v>28</v>
      </c>
      <c r="X17" s="43">
        <v>29</v>
      </c>
      <c r="Y17" s="43">
        <v>30</v>
      </c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5" customHeight="1" thickBot="1" x14ac:dyDescent="0.3">
      <c r="A18" s="278"/>
      <c r="B18" s="281"/>
      <c r="C18" s="280"/>
      <c r="D18" s="51"/>
      <c r="E18" s="268"/>
      <c r="F18" s="268"/>
      <c r="G18" s="260"/>
      <c r="H18" s="261"/>
      <c r="I18" s="257"/>
      <c r="J18" s="257"/>
      <c r="K18" s="257"/>
      <c r="L18" s="257"/>
      <c r="M18" s="257"/>
      <c r="N18" s="257"/>
      <c r="O18" s="257"/>
      <c r="P18" s="268"/>
      <c r="Q18" s="266"/>
      <c r="R18" s="266"/>
      <c r="S18" s="265"/>
      <c r="T18" s="45"/>
      <c r="U18" s="45"/>
      <c r="V18" s="45"/>
      <c r="W18" s="46"/>
      <c r="X18" s="43"/>
      <c r="Y18" s="43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273">
        <v>1499298</v>
      </c>
      <c r="B19" s="166" t="s">
        <v>75</v>
      </c>
      <c r="C19" s="72" t="s">
        <v>81</v>
      </c>
      <c r="D19" s="166">
        <v>300</v>
      </c>
      <c r="E19" s="166" t="s">
        <v>79</v>
      </c>
      <c r="F19" s="74" t="s">
        <v>80</v>
      </c>
      <c r="G19" s="74">
        <v>27</v>
      </c>
      <c r="H19" s="74"/>
      <c r="I19" s="75"/>
      <c r="J19" s="75"/>
      <c r="K19" s="75" t="s">
        <v>58</v>
      </c>
      <c r="L19" s="75"/>
      <c r="M19" s="75"/>
      <c r="N19" s="75"/>
      <c r="O19" s="75"/>
      <c r="P19" s="74" t="s">
        <v>52</v>
      </c>
      <c r="Q19" s="262">
        <f>30</f>
        <v>30</v>
      </c>
      <c r="R19" s="262">
        <f>6*4</f>
        <v>24</v>
      </c>
      <c r="S19" s="262">
        <f>Q19+R19</f>
        <v>54</v>
      </c>
      <c r="T19" s="41"/>
      <c r="U19" s="45"/>
      <c r="V19" s="45"/>
      <c r="W19" s="42"/>
      <c r="X19" s="58">
        <v>1</v>
      </c>
      <c r="Y19" s="58">
        <v>2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274"/>
      <c r="B20" s="166"/>
      <c r="C20" s="72"/>
      <c r="D20" s="166"/>
      <c r="E20" s="166"/>
      <c r="F20" s="74"/>
      <c r="G20" s="74"/>
      <c r="H20" s="74"/>
      <c r="I20" s="75"/>
      <c r="J20" s="75"/>
      <c r="K20" s="75"/>
      <c r="L20" s="75"/>
      <c r="M20" s="75"/>
      <c r="N20" s="75"/>
      <c r="O20" s="75"/>
      <c r="P20" s="74"/>
      <c r="Q20" s="262"/>
      <c r="R20" s="262"/>
      <c r="S20" s="262"/>
      <c r="T20" s="45">
        <v>4</v>
      </c>
      <c r="U20" s="45">
        <v>5</v>
      </c>
      <c r="V20" s="47">
        <v>6</v>
      </c>
      <c r="W20" s="46">
        <v>7</v>
      </c>
      <c r="X20" s="42">
        <v>8</v>
      </c>
      <c r="Y20" s="58">
        <v>9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274"/>
      <c r="B21" s="166"/>
      <c r="C21" s="72"/>
      <c r="D21" s="166"/>
      <c r="E21" s="166"/>
      <c r="F21" s="74"/>
      <c r="G21" s="74"/>
      <c r="H21" s="74"/>
      <c r="I21" s="75"/>
      <c r="J21" s="75"/>
      <c r="K21" s="75"/>
      <c r="L21" s="75"/>
      <c r="M21" s="75"/>
      <c r="N21" s="75"/>
      <c r="O21" s="75"/>
      <c r="P21" s="74"/>
      <c r="Q21" s="262"/>
      <c r="R21" s="262"/>
      <c r="S21" s="262"/>
      <c r="T21" s="45">
        <v>11</v>
      </c>
      <c r="U21" s="45">
        <v>12</v>
      </c>
      <c r="V21" s="47">
        <v>13</v>
      </c>
      <c r="W21" s="46">
        <v>14</v>
      </c>
      <c r="X21" s="42">
        <v>15</v>
      </c>
      <c r="Y21" s="58">
        <v>16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x14ac:dyDescent="0.2">
      <c r="A22" s="274"/>
      <c r="B22" s="166"/>
      <c r="C22" s="72"/>
      <c r="D22" s="166"/>
      <c r="E22" s="166"/>
      <c r="F22" s="74"/>
      <c r="G22" s="74"/>
      <c r="H22" s="74"/>
      <c r="I22" s="75"/>
      <c r="J22" s="75"/>
      <c r="K22" s="75"/>
      <c r="L22" s="75"/>
      <c r="M22" s="75"/>
      <c r="N22" s="75"/>
      <c r="O22" s="75"/>
      <c r="P22" s="74"/>
      <c r="Q22" s="262"/>
      <c r="R22" s="262"/>
      <c r="S22" s="262"/>
      <c r="T22" s="45">
        <v>18</v>
      </c>
      <c r="U22" s="45">
        <v>19</v>
      </c>
      <c r="V22" s="47">
        <v>20</v>
      </c>
      <c r="W22" s="46">
        <v>21</v>
      </c>
      <c r="X22" s="42">
        <v>22</v>
      </c>
      <c r="Y22" s="58">
        <v>23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9.149999999999999" customHeight="1" x14ac:dyDescent="0.2">
      <c r="A23" s="274"/>
      <c r="B23" s="166"/>
      <c r="C23" s="72"/>
      <c r="D23" s="166"/>
      <c r="E23" s="166"/>
      <c r="F23" s="74"/>
      <c r="G23" s="74"/>
      <c r="H23" s="74"/>
      <c r="I23" s="75"/>
      <c r="J23" s="75"/>
      <c r="K23" s="75"/>
      <c r="L23" s="75"/>
      <c r="M23" s="75"/>
      <c r="N23" s="75"/>
      <c r="O23" s="75"/>
      <c r="P23" s="74"/>
      <c r="Q23" s="262"/>
      <c r="R23" s="262"/>
      <c r="S23" s="262"/>
      <c r="T23" s="45">
        <v>25</v>
      </c>
      <c r="U23" s="45">
        <v>26</v>
      </c>
      <c r="V23" s="47">
        <v>27</v>
      </c>
      <c r="W23" s="46">
        <v>28</v>
      </c>
      <c r="X23" s="58">
        <v>29</v>
      </c>
      <c r="Y23" s="58">
        <v>30</v>
      </c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19.149999999999999" customHeight="1" x14ac:dyDescent="0.2">
      <c r="A24" s="275"/>
      <c r="B24" s="166"/>
      <c r="C24" s="72"/>
      <c r="D24" s="166"/>
      <c r="E24" s="166"/>
      <c r="F24" s="74"/>
      <c r="G24" s="74"/>
      <c r="H24" s="74"/>
      <c r="I24" s="75"/>
      <c r="J24" s="75"/>
      <c r="K24" s="75"/>
      <c r="L24" s="75"/>
      <c r="M24" s="75"/>
      <c r="N24" s="75"/>
      <c r="O24" s="75"/>
      <c r="P24" s="74"/>
      <c r="Q24" s="262"/>
      <c r="R24" s="262"/>
      <c r="S24" s="262"/>
      <c r="T24" s="45"/>
      <c r="U24" s="45"/>
      <c r="V24" s="45"/>
      <c r="W24" s="46"/>
      <c r="X24" s="43"/>
      <c r="Y24" s="43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16.5" customHeight="1" x14ac:dyDescent="0.2">
      <c r="A25" s="74">
        <v>1355466</v>
      </c>
      <c r="B25" s="166" t="s">
        <v>54</v>
      </c>
      <c r="C25" s="167" t="s">
        <v>73</v>
      </c>
      <c r="D25" s="166">
        <v>200</v>
      </c>
      <c r="E25" s="72" t="s">
        <v>69</v>
      </c>
      <c r="F25" s="73" t="s">
        <v>70</v>
      </c>
      <c r="G25" s="74">
        <v>25</v>
      </c>
      <c r="H25" s="74"/>
      <c r="I25" s="75" t="s">
        <v>55</v>
      </c>
      <c r="J25" s="75"/>
      <c r="K25" s="75" t="s">
        <v>56</v>
      </c>
      <c r="L25" s="75"/>
      <c r="M25" s="188"/>
      <c r="N25" s="188"/>
      <c r="O25" s="188"/>
      <c r="P25" s="185" t="s">
        <v>57</v>
      </c>
      <c r="Q25" s="60">
        <f>168</f>
        <v>168</v>
      </c>
      <c r="R25" s="60">
        <f>6*4</f>
        <v>24</v>
      </c>
      <c r="S25" s="60">
        <f>Q25+R25</f>
        <v>192</v>
      </c>
      <c r="T25" s="41"/>
      <c r="U25" s="45"/>
      <c r="V25" s="45"/>
      <c r="W25" s="42"/>
      <c r="X25" s="58">
        <v>1</v>
      </c>
      <c r="Y25" s="58">
        <v>2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16.5" customHeight="1" x14ac:dyDescent="0.2">
      <c r="A26" s="74"/>
      <c r="B26" s="166"/>
      <c r="C26" s="168"/>
      <c r="D26" s="166"/>
      <c r="E26" s="72"/>
      <c r="F26" s="73"/>
      <c r="G26" s="74"/>
      <c r="H26" s="74"/>
      <c r="I26" s="75"/>
      <c r="J26" s="75"/>
      <c r="K26" s="75"/>
      <c r="L26" s="75"/>
      <c r="M26" s="189"/>
      <c r="N26" s="189"/>
      <c r="O26" s="189"/>
      <c r="P26" s="186"/>
      <c r="Q26" s="61"/>
      <c r="R26" s="61"/>
      <c r="S26" s="61"/>
      <c r="T26" s="47">
        <v>4</v>
      </c>
      <c r="U26" s="45">
        <v>5</v>
      </c>
      <c r="V26" s="45">
        <v>6</v>
      </c>
      <c r="W26" s="46">
        <v>7</v>
      </c>
      <c r="X26" s="42">
        <v>8</v>
      </c>
      <c r="Y26" s="58">
        <v>9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16.5" customHeight="1" x14ac:dyDescent="0.2">
      <c r="A27" s="74"/>
      <c r="B27" s="166"/>
      <c r="C27" s="168"/>
      <c r="D27" s="166"/>
      <c r="E27" s="72"/>
      <c r="F27" s="73"/>
      <c r="G27" s="74"/>
      <c r="H27" s="74"/>
      <c r="I27" s="75"/>
      <c r="J27" s="75"/>
      <c r="K27" s="75"/>
      <c r="L27" s="75"/>
      <c r="M27" s="189"/>
      <c r="N27" s="189"/>
      <c r="O27" s="189"/>
      <c r="P27" s="186"/>
      <c r="Q27" s="61"/>
      <c r="R27" s="61"/>
      <c r="S27" s="61"/>
      <c r="T27" s="47">
        <v>11</v>
      </c>
      <c r="U27" s="45">
        <v>12</v>
      </c>
      <c r="V27" s="45">
        <v>13</v>
      </c>
      <c r="W27" s="46">
        <v>14</v>
      </c>
      <c r="X27" s="42">
        <v>15</v>
      </c>
      <c r="Y27" s="58">
        <v>16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16.5" customHeight="1" x14ac:dyDescent="0.2">
      <c r="A28" s="74"/>
      <c r="B28" s="166"/>
      <c r="C28" s="168"/>
      <c r="D28" s="166"/>
      <c r="E28" s="72"/>
      <c r="F28" s="73"/>
      <c r="G28" s="74"/>
      <c r="H28" s="74"/>
      <c r="I28" s="75"/>
      <c r="J28" s="75"/>
      <c r="K28" s="75"/>
      <c r="L28" s="75"/>
      <c r="M28" s="189"/>
      <c r="N28" s="189"/>
      <c r="O28" s="189"/>
      <c r="P28" s="186"/>
      <c r="Q28" s="61"/>
      <c r="R28" s="61"/>
      <c r="S28" s="61"/>
      <c r="T28" s="47">
        <v>18</v>
      </c>
      <c r="U28" s="45">
        <v>19</v>
      </c>
      <c r="V28" s="45">
        <v>20</v>
      </c>
      <c r="W28" s="46">
        <v>21</v>
      </c>
      <c r="X28" s="42">
        <v>22</v>
      </c>
      <c r="Y28" s="58">
        <v>23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16.5" customHeight="1" x14ac:dyDescent="0.2">
      <c r="A29" s="74"/>
      <c r="B29" s="166"/>
      <c r="C29" s="168"/>
      <c r="D29" s="166"/>
      <c r="E29" s="72"/>
      <c r="F29" s="73"/>
      <c r="G29" s="74"/>
      <c r="H29" s="74"/>
      <c r="I29" s="75"/>
      <c r="J29" s="75"/>
      <c r="K29" s="75"/>
      <c r="L29" s="75"/>
      <c r="M29" s="189"/>
      <c r="N29" s="189"/>
      <c r="O29" s="189"/>
      <c r="P29" s="186"/>
      <c r="Q29" s="61"/>
      <c r="R29" s="61"/>
      <c r="S29" s="61"/>
      <c r="T29" s="47">
        <v>25</v>
      </c>
      <c r="U29" s="45">
        <v>26</v>
      </c>
      <c r="V29" s="45">
        <v>27</v>
      </c>
      <c r="W29" s="46">
        <v>28</v>
      </c>
      <c r="X29" s="58">
        <v>29</v>
      </c>
      <c r="Y29" s="58">
        <v>30</v>
      </c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16.5" customHeight="1" x14ac:dyDescent="0.2">
      <c r="A30" s="74"/>
      <c r="B30" s="166"/>
      <c r="C30" s="169"/>
      <c r="D30" s="166"/>
      <c r="E30" s="72"/>
      <c r="F30" s="73"/>
      <c r="G30" s="74"/>
      <c r="H30" s="74"/>
      <c r="I30" s="75"/>
      <c r="J30" s="75"/>
      <c r="K30" s="75"/>
      <c r="L30" s="75"/>
      <c r="M30" s="190"/>
      <c r="N30" s="190"/>
      <c r="O30" s="190"/>
      <c r="P30" s="187"/>
      <c r="Q30" s="62"/>
      <c r="R30" s="62"/>
      <c r="S30" s="62"/>
      <c r="T30" s="45"/>
      <c r="U30" s="45"/>
      <c r="V30" s="45"/>
      <c r="W30" s="46"/>
      <c r="X30" s="57"/>
      <c r="Y30" s="57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16.5" customHeight="1" x14ac:dyDescent="0.2">
      <c r="A31" s="176">
        <v>1441248</v>
      </c>
      <c r="B31" s="242" t="s">
        <v>54</v>
      </c>
      <c r="C31" s="250" t="s">
        <v>68</v>
      </c>
      <c r="D31" s="242">
        <v>100</v>
      </c>
      <c r="E31" s="173" t="s">
        <v>67</v>
      </c>
      <c r="F31" s="253" t="s">
        <v>66</v>
      </c>
      <c r="G31" s="179">
        <v>30</v>
      </c>
      <c r="H31" s="180"/>
      <c r="I31" s="63"/>
      <c r="J31" s="63" t="s">
        <v>58</v>
      </c>
      <c r="K31" s="63" t="s">
        <v>56</v>
      </c>
      <c r="L31" s="63"/>
      <c r="M31" s="63"/>
      <c r="N31" s="63"/>
      <c r="O31" s="63"/>
      <c r="P31" s="176" t="s">
        <v>64</v>
      </c>
      <c r="Q31" s="66">
        <v>36</v>
      </c>
      <c r="R31" s="66">
        <f>6*4</f>
        <v>24</v>
      </c>
      <c r="S31" s="66">
        <f>R31+Q31</f>
        <v>60</v>
      </c>
      <c r="T31" s="41"/>
      <c r="U31" s="45"/>
      <c r="V31" s="45"/>
      <c r="W31" s="42"/>
      <c r="X31" s="58">
        <v>1</v>
      </c>
      <c r="Y31" s="58">
        <v>2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6.5" customHeight="1" x14ac:dyDescent="0.2">
      <c r="A32" s="177"/>
      <c r="B32" s="243"/>
      <c r="C32" s="251"/>
      <c r="D32" s="243"/>
      <c r="E32" s="174"/>
      <c r="F32" s="254"/>
      <c r="G32" s="181"/>
      <c r="H32" s="182"/>
      <c r="I32" s="64"/>
      <c r="J32" s="64"/>
      <c r="K32" s="64"/>
      <c r="L32" s="64"/>
      <c r="M32" s="64"/>
      <c r="N32" s="64"/>
      <c r="O32" s="64"/>
      <c r="P32" s="177"/>
      <c r="Q32" s="67"/>
      <c r="R32" s="67"/>
      <c r="S32" s="67"/>
      <c r="T32" s="45">
        <v>4</v>
      </c>
      <c r="U32" s="47">
        <v>5</v>
      </c>
      <c r="V32" s="45">
        <v>6</v>
      </c>
      <c r="W32" s="46">
        <v>7</v>
      </c>
      <c r="X32" s="42">
        <v>8</v>
      </c>
      <c r="Y32" s="58">
        <v>9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16.5" customHeight="1" x14ac:dyDescent="0.2">
      <c r="A33" s="177"/>
      <c r="B33" s="243"/>
      <c r="C33" s="251"/>
      <c r="D33" s="243"/>
      <c r="E33" s="174"/>
      <c r="F33" s="254"/>
      <c r="G33" s="181"/>
      <c r="H33" s="182"/>
      <c r="I33" s="64"/>
      <c r="J33" s="64"/>
      <c r="K33" s="64"/>
      <c r="L33" s="64"/>
      <c r="M33" s="64"/>
      <c r="N33" s="64"/>
      <c r="O33" s="64"/>
      <c r="P33" s="177"/>
      <c r="Q33" s="67"/>
      <c r="R33" s="67"/>
      <c r="S33" s="67"/>
      <c r="T33" s="45">
        <v>11</v>
      </c>
      <c r="U33" s="47">
        <v>12</v>
      </c>
      <c r="V33" s="45">
        <v>13</v>
      </c>
      <c r="W33" s="46">
        <v>14</v>
      </c>
      <c r="X33" s="42">
        <v>15</v>
      </c>
      <c r="Y33" s="58">
        <v>16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16.5" customHeight="1" x14ac:dyDescent="0.2">
      <c r="A34" s="177"/>
      <c r="B34" s="243"/>
      <c r="C34" s="251"/>
      <c r="D34" s="243"/>
      <c r="E34" s="174"/>
      <c r="F34" s="254"/>
      <c r="G34" s="181"/>
      <c r="H34" s="182"/>
      <c r="I34" s="64"/>
      <c r="J34" s="64"/>
      <c r="K34" s="64"/>
      <c r="L34" s="64"/>
      <c r="M34" s="64"/>
      <c r="N34" s="64"/>
      <c r="O34" s="64"/>
      <c r="P34" s="177"/>
      <c r="Q34" s="67"/>
      <c r="R34" s="67"/>
      <c r="S34" s="67"/>
      <c r="T34" s="45">
        <v>18</v>
      </c>
      <c r="U34" s="47">
        <v>19</v>
      </c>
      <c r="V34" s="45">
        <v>20</v>
      </c>
      <c r="W34" s="46">
        <v>21</v>
      </c>
      <c r="X34" s="42">
        <v>22</v>
      </c>
      <c r="Y34" s="58">
        <v>23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16.5" customHeight="1" x14ac:dyDescent="0.2">
      <c r="A35" s="177"/>
      <c r="B35" s="243"/>
      <c r="C35" s="251"/>
      <c r="D35" s="243"/>
      <c r="E35" s="174"/>
      <c r="F35" s="254"/>
      <c r="G35" s="181"/>
      <c r="H35" s="182"/>
      <c r="I35" s="64"/>
      <c r="J35" s="64"/>
      <c r="K35" s="64"/>
      <c r="L35" s="64"/>
      <c r="M35" s="64"/>
      <c r="N35" s="64"/>
      <c r="O35" s="64"/>
      <c r="P35" s="177"/>
      <c r="Q35" s="67"/>
      <c r="R35" s="67"/>
      <c r="S35" s="67"/>
      <c r="T35" s="45">
        <v>25</v>
      </c>
      <c r="U35" s="47">
        <v>26</v>
      </c>
      <c r="V35" s="45">
        <v>27</v>
      </c>
      <c r="W35" s="46">
        <v>28</v>
      </c>
      <c r="X35" s="58">
        <v>29</v>
      </c>
      <c r="Y35" s="58">
        <v>30</v>
      </c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6.5" customHeight="1" x14ac:dyDescent="0.2">
      <c r="A36" s="178"/>
      <c r="B36" s="244"/>
      <c r="C36" s="252"/>
      <c r="D36" s="244"/>
      <c r="E36" s="175"/>
      <c r="F36" s="255"/>
      <c r="G36" s="183"/>
      <c r="H36" s="184"/>
      <c r="I36" s="65"/>
      <c r="J36" s="65"/>
      <c r="K36" s="65"/>
      <c r="L36" s="65"/>
      <c r="M36" s="65"/>
      <c r="N36" s="65"/>
      <c r="O36" s="65"/>
      <c r="P36" s="178"/>
      <c r="Q36" s="68"/>
      <c r="R36" s="68"/>
      <c r="S36" s="68"/>
      <c r="T36" s="45"/>
      <c r="U36" s="45"/>
      <c r="V36" s="45"/>
      <c r="W36" s="46"/>
      <c r="X36" s="58"/>
      <c r="Y36" s="58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16.5" customHeight="1" x14ac:dyDescent="0.2">
      <c r="A37" s="176">
        <v>1507722</v>
      </c>
      <c r="B37" s="242" t="s">
        <v>51</v>
      </c>
      <c r="C37" s="250" t="s">
        <v>78</v>
      </c>
      <c r="D37" s="242">
        <v>160</v>
      </c>
      <c r="E37" s="173" t="s">
        <v>77</v>
      </c>
      <c r="F37" s="253" t="s">
        <v>76</v>
      </c>
      <c r="G37" s="179">
        <v>25</v>
      </c>
      <c r="H37" s="180"/>
      <c r="I37" s="63"/>
      <c r="J37" s="63"/>
      <c r="K37" s="63"/>
      <c r="L37" s="63" t="s">
        <v>19</v>
      </c>
      <c r="M37" s="63"/>
      <c r="N37" s="63"/>
      <c r="O37" s="63"/>
      <c r="P37" s="176" t="s">
        <v>52</v>
      </c>
      <c r="Q37" s="66">
        <v>30</v>
      </c>
      <c r="R37" s="66">
        <f>6*4</f>
        <v>24</v>
      </c>
      <c r="S37" s="66">
        <f>Q37+R37</f>
        <v>54</v>
      </c>
      <c r="T37" s="41"/>
      <c r="U37" s="45"/>
      <c r="V37" s="45"/>
      <c r="W37" s="42"/>
      <c r="X37" s="58">
        <v>1</v>
      </c>
      <c r="Y37" s="58">
        <v>2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16.5" customHeight="1" x14ac:dyDescent="0.2">
      <c r="A38" s="177"/>
      <c r="B38" s="243"/>
      <c r="C38" s="251"/>
      <c r="D38" s="243"/>
      <c r="E38" s="174"/>
      <c r="F38" s="254"/>
      <c r="G38" s="181"/>
      <c r="H38" s="182"/>
      <c r="I38" s="64"/>
      <c r="J38" s="64"/>
      <c r="K38" s="64"/>
      <c r="L38" s="64"/>
      <c r="M38" s="64"/>
      <c r="N38" s="64"/>
      <c r="O38" s="64"/>
      <c r="P38" s="177"/>
      <c r="Q38" s="67"/>
      <c r="R38" s="67"/>
      <c r="S38" s="67"/>
      <c r="T38" s="45">
        <v>4</v>
      </c>
      <c r="U38" s="45">
        <v>5</v>
      </c>
      <c r="V38" s="45">
        <v>6</v>
      </c>
      <c r="W38" s="48">
        <v>7</v>
      </c>
      <c r="X38" s="42">
        <v>8</v>
      </c>
      <c r="Y38" s="58">
        <v>9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16.5" customHeight="1" x14ac:dyDescent="0.2">
      <c r="A39" s="177"/>
      <c r="B39" s="243"/>
      <c r="C39" s="251"/>
      <c r="D39" s="243"/>
      <c r="E39" s="174"/>
      <c r="F39" s="254"/>
      <c r="G39" s="181"/>
      <c r="H39" s="182"/>
      <c r="I39" s="64"/>
      <c r="J39" s="64"/>
      <c r="K39" s="64"/>
      <c r="L39" s="64"/>
      <c r="M39" s="64"/>
      <c r="N39" s="64"/>
      <c r="O39" s="64"/>
      <c r="P39" s="177"/>
      <c r="Q39" s="67"/>
      <c r="R39" s="67"/>
      <c r="S39" s="67"/>
      <c r="T39" s="45">
        <v>11</v>
      </c>
      <c r="U39" s="45">
        <v>12</v>
      </c>
      <c r="V39" s="45">
        <v>13</v>
      </c>
      <c r="W39" s="48">
        <v>14</v>
      </c>
      <c r="X39" s="42">
        <v>15</v>
      </c>
      <c r="Y39" s="58">
        <v>16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16.5" customHeight="1" x14ac:dyDescent="0.2">
      <c r="A40" s="177"/>
      <c r="B40" s="243"/>
      <c r="C40" s="251"/>
      <c r="D40" s="243"/>
      <c r="E40" s="174"/>
      <c r="F40" s="254"/>
      <c r="G40" s="181"/>
      <c r="H40" s="182"/>
      <c r="I40" s="64"/>
      <c r="J40" s="64"/>
      <c r="K40" s="64"/>
      <c r="L40" s="64"/>
      <c r="M40" s="64"/>
      <c r="N40" s="64"/>
      <c r="O40" s="64"/>
      <c r="P40" s="177"/>
      <c r="Q40" s="67"/>
      <c r="R40" s="67"/>
      <c r="S40" s="67"/>
      <c r="T40" s="45">
        <v>18</v>
      </c>
      <c r="U40" s="45">
        <v>19</v>
      </c>
      <c r="V40" s="45">
        <v>20</v>
      </c>
      <c r="W40" s="48">
        <v>21</v>
      </c>
      <c r="X40" s="42">
        <v>22</v>
      </c>
      <c r="Y40" s="58">
        <v>23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16.5" customHeight="1" x14ac:dyDescent="0.2">
      <c r="A41" s="177"/>
      <c r="B41" s="243"/>
      <c r="C41" s="251"/>
      <c r="D41" s="243"/>
      <c r="E41" s="174"/>
      <c r="F41" s="254"/>
      <c r="G41" s="181"/>
      <c r="H41" s="182"/>
      <c r="I41" s="64"/>
      <c r="J41" s="64"/>
      <c r="K41" s="64"/>
      <c r="L41" s="64"/>
      <c r="M41" s="64"/>
      <c r="N41" s="64"/>
      <c r="O41" s="64"/>
      <c r="P41" s="177"/>
      <c r="Q41" s="67"/>
      <c r="R41" s="67"/>
      <c r="S41" s="67"/>
      <c r="T41" s="45">
        <v>25</v>
      </c>
      <c r="U41" s="45">
        <v>26</v>
      </c>
      <c r="V41" s="45">
        <v>27</v>
      </c>
      <c r="W41" s="48">
        <v>28</v>
      </c>
      <c r="X41" s="58">
        <v>29</v>
      </c>
      <c r="Y41" s="58">
        <v>30</v>
      </c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6.5" customHeight="1" x14ac:dyDescent="0.2">
      <c r="A42" s="178"/>
      <c r="B42" s="244"/>
      <c r="C42" s="252"/>
      <c r="D42" s="244"/>
      <c r="E42" s="175"/>
      <c r="F42" s="255"/>
      <c r="G42" s="183"/>
      <c r="H42" s="184"/>
      <c r="I42" s="65"/>
      <c r="J42" s="65"/>
      <c r="K42" s="65"/>
      <c r="L42" s="65"/>
      <c r="M42" s="65"/>
      <c r="N42" s="65"/>
      <c r="O42" s="65"/>
      <c r="P42" s="178"/>
      <c r="Q42" s="68"/>
      <c r="R42" s="68"/>
      <c r="S42" s="68"/>
      <c r="T42" s="45"/>
      <c r="U42" s="56"/>
      <c r="V42" s="45"/>
      <c r="W42" s="46"/>
      <c r="X42" s="57"/>
      <c r="Y42" s="57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16.5" customHeight="1" x14ac:dyDescent="0.2">
      <c r="A43" s="176">
        <v>1369409</v>
      </c>
      <c r="B43" s="242" t="s">
        <v>59</v>
      </c>
      <c r="C43" s="239" t="s">
        <v>72</v>
      </c>
      <c r="D43" s="242">
        <v>100</v>
      </c>
      <c r="E43" s="173" t="s">
        <v>62</v>
      </c>
      <c r="F43" s="170" t="s">
        <v>71</v>
      </c>
      <c r="G43" s="179">
        <v>30</v>
      </c>
      <c r="H43" s="180"/>
      <c r="I43" s="63" t="s">
        <v>63</v>
      </c>
      <c r="J43" s="63"/>
      <c r="K43" s="63" t="s">
        <v>56</v>
      </c>
      <c r="L43" s="63"/>
      <c r="M43" s="63"/>
      <c r="N43" s="63"/>
      <c r="O43" s="63"/>
      <c r="P43" s="176" t="s">
        <v>64</v>
      </c>
      <c r="Q43" s="66">
        <f>48</f>
        <v>48</v>
      </c>
      <c r="R43" s="66">
        <v>12</v>
      </c>
      <c r="S43" s="66">
        <f>R43+Q43</f>
        <v>60</v>
      </c>
      <c r="T43" s="41"/>
      <c r="U43" s="45"/>
      <c r="V43" s="45"/>
      <c r="W43" s="42"/>
      <c r="X43" s="58">
        <v>1</v>
      </c>
      <c r="Y43" s="58">
        <v>2</v>
      </c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16.5" customHeight="1" x14ac:dyDescent="0.2">
      <c r="A44" s="177"/>
      <c r="B44" s="243"/>
      <c r="C44" s="240"/>
      <c r="D44" s="243"/>
      <c r="E44" s="174"/>
      <c r="F44" s="171"/>
      <c r="G44" s="181"/>
      <c r="H44" s="182"/>
      <c r="I44" s="64"/>
      <c r="J44" s="64"/>
      <c r="K44" s="64"/>
      <c r="L44" s="64"/>
      <c r="M44" s="64"/>
      <c r="N44" s="64"/>
      <c r="O44" s="64"/>
      <c r="P44" s="177"/>
      <c r="Q44" s="67"/>
      <c r="R44" s="67"/>
      <c r="S44" s="67"/>
      <c r="T44" s="47">
        <v>4</v>
      </c>
      <c r="U44" s="45">
        <v>5</v>
      </c>
      <c r="V44" s="45">
        <v>6</v>
      </c>
      <c r="W44" s="46">
        <v>7</v>
      </c>
      <c r="X44" s="42">
        <v>8</v>
      </c>
      <c r="Y44" s="58">
        <v>9</v>
      </c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16.5" customHeight="1" x14ac:dyDescent="0.2">
      <c r="A45" s="177"/>
      <c r="B45" s="243"/>
      <c r="C45" s="240"/>
      <c r="D45" s="243"/>
      <c r="E45" s="174"/>
      <c r="F45" s="171"/>
      <c r="G45" s="181"/>
      <c r="H45" s="182"/>
      <c r="I45" s="64"/>
      <c r="J45" s="64"/>
      <c r="K45" s="64"/>
      <c r="L45" s="64"/>
      <c r="M45" s="64"/>
      <c r="N45" s="64"/>
      <c r="O45" s="64"/>
      <c r="P45" s="177"/>
      <c r="Q45" s="67"/>
      <c r="R45" s="67"/>
      <c r="S45" s="67"/>
      <c r="T45" s="47">
        <v>11</v>
      </c>
      <c r="U45" s="45">
        <v>12</v>
      </c>
      <c r="V45" s="45">
        <v>13</v>
      </c>
      <c r="W45" s="46">
        <v>14</v>
      </c>
      <c r="X45" s="42">
        <v>15</v>
      </c>
      <c r="Y45" s="58">
        <v>16</v>
      </c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6.5" customHeight="1" x14ac:dyDescent="0.2">
      <c r="A46" s="177"/>
      <c r="B46" s="243"/>
      <c r="C46" s="240"/>
      <c r="D46" s="243"/>
      <c r="E46" s="174"/>
      <c r="F46" s="171"/>
      <c r="G46" s="181"/>
      <c r="H46" s="182"/>
      <c r="I46" s="64"/>
      <c r="J46" s="64"/>
      <c r="K46" s="64"/>
      <c r="L46" s="64"/>
      <c r="M46" s="64"/>
      <c r="N46" s="64"/>
      <c r="O46" s="64"/>
      <c r="P46" s="177"/>
      <c r="Q46" s="67"/>
      <c r="R46" s="67"/>
      <c r="S46" s="67"/>
      <c r="T46" s="47">
        <v>18</v>
      </c>
      <c r="U46" s="45">
        <v>19</v>
      </c>
      <c r="V46" s="45">
        <v>20</v>
      </c>
      <c r="W46" s="46">
        <v>21</v>
      </c>
      <c r="X46" s="42">
        <v>22</v>
      </c>
      <c r="Y46" s="58">
        <v>23</v>
      </c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6.5" customHeight="1" x14ac:dyDescent="0.2">
      <c r="A47" s="177"/>
      <c r="B47" s="243"/>
      <c r="C47" s="240"/>
      <c r="D47" s="243"/>
      <c r="E47" s="174"/>
      <c r="F47" s="171"/>
      <c r="G47" s="181"/>
      <c r="H47" s="182"/>
      <c r="I47" s="64"/>
      <c r="J47" s="64"/>
      <c r="K47" s="64"/>
      <c r="L47" s="64"/>
      <c r="M47" s="64"/>
      <c r="N47" s="64"/>
      <c r="O47" s="64"/>
      <c r="P47" s="177"/>
      <c r="Q47" s="67"/>
      <c r="R47" s="67"/>
      <c r="S47" s="67"/>
      <c r="T47" s="47">
        <v>25</v>
      </c>
      <c r="U47" s="45">
        <v>26</v>
      </c>
      <c r="V47" s="45">
        <v>27</v>
      </c>
      <c r="W47" s="46">
        <v>28</v>
      </c>
      <c r="X47" s="58">
        <v>29</v>
      </c>
      <c r="Y47" s="58">
        <v>30</v>
      </c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6.5" customHeight="1" x14ac:dyDescent="0.2">
      <c r="A48" s="178"/>
      <c r="B48" s="244"/>
      <c r="C48" s="241"/>
      <c r="D48" s="244"/>
      <c r="E48" s="175"/>
      <c r="F48" s="172"/>
      <c r="G48" s="183"/>
      <c r="H48" s="184"/>
      <c r="I48" s="65"/>
      <c r="J48" s="65"/>
      <c r="K48" s="65"/>
      <c r="L48" s="65"/>
      <c r="M48" s="65"/>
      <c r="N48" s="65"/>
      <c r="O48" s="65"/>
      <c r="P48" s="178"/>
      <c r="Q48" s="68"/>
      <c r="R48" s="68"/>
      <c r="S48" s="68"/>
      <c r="T48" s="45"/>
      <c r="U48" s="45"/>
      <c r="V48" s="45"/>
      <c r="W48" s="46"/>
      <c r="X48" s="57"/>
      <c r="Y48" s="57"/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32.25" customHeight="1" thickBot="1" x14ac:dyDescent="0.3">
      <c r="A49" s="8"/>
      <c r="B49" s="49"/>
      <c r="C49" s="49"/>
      <c r="D49" s="49"/>
      <c r="E49" s="49"/>
      <c r="F49" s="49"/>
      <c r="G49" s="49"/>
      <c r="H49" s="49"/>
      <c r="I49" s="247"/>
      <c r="J49" s="247"/>
      <c r="K49" s="247"/>
      <c r="L49" s="247"/>
      <c r="M49" s="247"/>
      <c r="N49" s="247"/>
      <c r="O49" s="247"/>
      <c r="P49" s="248"/>
      <c r="Q49" s="27"/>
      <c r="R49" s="44">
        <f>SUM(R13:R48)</f>
        <v>156</v>
      </c>
      <c r="S49" s="245"/>
      <c r="T49" s="246"/>
      <c r="U49" s="246"/>
      <c r="V49" s="246"/>
      <c r="W49" s="246"/>
      <c r="X49" s="246"/>
      <c r="Y49" s="26"/>
      <c r="Z49" s="6"/>
      <c r="AA49" s="6"/>
      <c r="AB49" s="6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spans="1:38" ht="37.5" customHeight="1" x14ac:dyDescent="0.2">
      <c r="A50" s="237" t="s">
        <v>20</v>
      </c>
      <c r="B50" s="238"/>
      <c r="C50" s="238"/>
      <c r="D50" s="238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38"/>
      <c r="Q50" s="238"/>
      <c r="R50" s="238"/>
      <c r="S50" s="238"/>
      <c r="T50" s="238"/>
      <c r="U50" s="238"/>
      <c r="V50" s="238"/>
      <c r="W50" s="238"/>
      <c r="X50" s="238"/>
      <c r="Y50" s="5"/>
      <c r="Z50" s="6"/>
      <c r="AA50" s="6"/>
      <c r="AB50" s="6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spans="1:38" ht="38.25" customHeight="1" x14ac:dyDescent="0.2">
      <c r="A51" s="122" t="s">
        <v>21</v>
      </c>
      <c r="B51" s="123"/>
      <c r="C51" s="123"/>
      <c r="D51" s="124"/>
      <c r="E51" s="144" t="s">
        <v>22</v>
      </c>
      <c r="F51" s="124"/>
      <c r="G51" s="94" t="s">
        <v>23</v>
      </c>
      <c r="H51" s="147" t="s">
        <v>49</v>
      </c>
      <c r="I51" s="235" t="s">
        <v>6</v>
      </c>
      <c r="J51" s="236"/>
      <c r="K51" s="236"/>
      <c r="L51" s="236"/>
      <c r="M51" s="236"/>
      <c r="N51" s="236"/>
      <c r="O51" s="18"/>
      <c r="P51" s="137" t="s">
        <v>44</v>
      </c>
      <c r="Q51" s="139" t="s">
        <v>24</v>
      </c>
      <c r="R51" s="139" t="s">
        <v>25</v>
      </c>
      <c r="S51" s="94" t="s">
        <v>26</v>
      </c>
      <c r="T51" s="235" t="s">
        <v>27</v>
      </c>
      <c r="U51" s="236"/>
      <c r="V51" s="236"/>
      <c r="W51" s="236"/>
      <c r="X51" s="236"/>
      <c r="Y51" s="236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7.25" customHeight="1" thickBot="1" x14ac:dyDescent="0.25">
      <c r="A52" s="125"/>
      <c r="B52" s="126"/>
      <c r="C52" s="126"/>
      <c r="D52" s="127"/>
      <c r="E52" s="145"/>
      <c r="F52" s="146"/>
      <c r="G52" s="95"/>
      <c r="H52" s="148"/>
      <c r="I52" s="29" t="s">
        <v>13</v>
      </c>
      <c r="J52" s="29" t="s">
        <v>14</v>
      </c>
      <c r="K52" s="29" t="s">
        <v>14</v>
      </c>
      <c r="L52" s="29" t="s">
        <v>15</v>
      </c>
      <c r="M52" s="29" t="s">
        <v>16</v>
      </c>
      <c r="N52" s="50" t="s">
        <v>17</v>
      </c>
      <c r="O52" s="50" t="s">
        <v>18</v>
      </c>
      <c r="P52" s="138"/>
      <c r="Q52" s="140"/>
      <c r="R52" s="140"/>
      <c r="S52" s="95"/>
      <c r="T52" s="29" t="s">
        <v>13</v>
      </c>
      <c r="U52" s="29" t="s">
        <v>14</v>
      </c>
      <c r="V52" s="29" t="s">
        <v>14</v>
      </c>
      <c r="W52" s="29" t="s">
        <v>15</v>
      </c>
      <c r="X52" s="29" t="s">
        <v>16</v>
      </c>
      <c r="Y52" s="50" t="s">
        <v>17</v>
      </c>
      <c r="Z52" s="33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s="32" customFormat="1" ht="12" customHeight="1" x14ac:dyDescent="0.2">
      <c r="A53" s="165"/>
      <c r="B53" s="165"/>
      <c r="C53" s="165"/>
      <c r="D53" s="165"/>
      <c r="E53" s="164" t="s">
        <v>84</v>
      </c>
      <c r="F53" s="164"/>
      <c r="G53" s="149"/>
      <c r="H53" s="88"/>
      <c r="I53" s="141"/>
      <c r="J53" s="104"/>
      <c r="K53" s="104"/>
      <c r="L53" s="104"/>
      <c r="M53" s="101"/>
      <c r="N53" s="104"/>
      <c r="O53" s="104"/>
      <c r="P53" s="85" t="s">
        <v>42</v>
      </c>
      <c r="Q53" s="79">
        <v>42979</v>
      </c>
      <c r="R53" s="79">
        <v>42979</v>
      </c>
      <c r="S53" s="98">
        <v>8</v>
      </c>
      <c r="T53" s="41"/>
      <c r="U53" s="45"/>
      <c r="V53" s="45"/>
      <c r="W53" s="42"/>
      <c r="X53" s="59"/>
      <c r="Y53" s="43"/>
      <c r="Z53" s="33"/>
      <c r="AA53" s="33"/>
      <c r="AB53" s="33"/>
      <c r="AC53" s="34"/>
      <c r="AD53" s="34"/>
      <c r="AE53" s="34"/>
      <c r="AF53" s="34"/>
      <c r="AG53" s="34"/>
      <c r="AH53" s="34"/>
      <c r="AI53" s="34"/>
      <c r="AJ53" s="34"/>
      <c r="AK53" s="34"/>
      <c r="AL53" s="34"/>
    </row>
    <row r="54" spans="1:38" s="32" customFormat="1" ht="12" customHeight="1" x14ac:dyDescent="0.2">
      <c r="A54" s="117"/>
      <c r="B54" s="117"/>
      <c r="C54" s="117"/>
      <c r="D54" s="117"/>
      <c r="E54" s="164"/>
      <c r="F54" s="164"/>
      <c r="G54" s="150"/>
      <c r="H54" s="135"/>
      <c r="I54" s="142"/>
      <c r="J54" s="105"/>
      <c r="K54" s="105"/>
      <c r="L54" s="105"/>
      <c r="M54" s="102"/>
      <c r="N54" s="105"/>
      <c r="O54" s="105"/>
      <c r="P54" s="135"/>
      <c r="Q54" s="128"/>
      <c r="R54" s="96"/>
      <c r="S54" s="99"/>
      <c r="T54" s="56"/>
      <c r="U54" s="45"/>
      <c r="V54" s="45"/>
      <c r="W54" s="46"/>
      <c r="X54" s="46"/>
      <c r="Y54" s="46"/>
      <c r="Z54" s="33"/>
      <c r="AA54" s="33"/>
      <c r="AB54" s="33"/>
      <c r="AC54" s="34"/>
      <c r="AD54" s="34"/>
      <c r="AE54" s="34"/>
      <c r="AF54" s="34"/>
      <c r="AG54" s="34"/>
      <c r="AH54" s="34"/>
      <c r="AI54" s="34"/>
      <c r="AJ54" s="34"/>
      <c r="AK54" s="34"/>
      <c r="AL54" s="34"/>
    </row>
    <row r="55" spans="1:38" s="32" customFormat="1" ht="12" customHeight="1" x14ac:dyDescent="0.2">
      <c r="A55" s="117"/>
      <c r="B55" s="117"/>
      <c r="C55" s="117"/>
      <c r="D55" s="117"/>
      <c r="E55" s="164"/>
      <c r="F55" s="164"/>
      <c r="G55" s="150"/>
      <c r="H55" s="135"/>
      <c r="I55" s="142"/>
      <c r="J55" s="105"/>
      <c r="K55" s="105"/>
      <c r="L55" s="105"/>
      <c r="M55" s="102"/>
      <c r="N55" s="105"/>
      <c r="O55" s="105"/>
      <c r="P55" s="135"/>
      <c r="Q55" s="128"/>
      <c r="R55" s="96"/>
      <c r="S55" s="99"/>
      <c r="T55" s="45"/>
      <c r="U55" s="45"/>
      <c r="V55" s="45"/>
      <c r="W55" s="46"/>
      <c r="X55" s="46"/>
      <c r="Y55" s="46"/>
      <c r="Z55" s="33"/>
      <c r="AA55" s="33"/>
      <c r="AB55" s="33"/>
      <c r="AC55" s="34"/>
      <c r="AD55" s="34"/>
      <c r="AE55" s="34"/>
      <c r="AF55" s="34"/>
      <c r="AG55" s="34"/>
      <c r="AH55" s="34"/>
      <c r="AI55" s="34"/>
      <c r="AJ55" s="34"/>
      <c r="AK55" s="34"/>
      <c r="AL55" s="34"/>
    </row>
    <row r="56" spans="1:38" s="32" customFormat="1" ht="12" customHeight="1" x14ac:dyDescent="0.2">
      <c r="A56" s="117"/>
      <c r="B56" s="117"/>
      <c r="C56" s="117"/>
      <c r="D56" s="117"/>
      <c r="E56" s="164"/>
      <c r="F56" s="164"/>
      <c r="G56" s="150"/>
      <c r="H56" s="135"/>
      <c r="I56" s="142"/>
      <c r="J56" s="105"/>
      <c r="K56" s="105"/>
      <c r="L56" s="105"/>
      <c r="M56" s="102"/>
      <c r="N56" s="105"/>
      <c r="O56" s="105"/>
      <c r="P56" s="135"/>
      <c r="Q56" s="128"/>
      <c r="R56" s="96"/>
      <c r="S56" s="99"/>
      <c r="T56" s="56"/>
      <c r="U56" s="45"/>
      <c r="V56" s="45"/>
      <c r="W56" s="46"/>
      <c r="X56" s="42"/>
      <c r="Y56" s="43"/>
      <c r="Z56" s="33"/>
      <c r="AA56" s="33"/>
      <c r="AB56" s="33"/>
      <c r="AC56" s="34"/>
      <c r="AD56" s="34"/>
      <c r="AE56" s="34"/>
      <c r="AF56" s="34"/>
      <c r="AG56" s="34"/>
      <c r="AH56" s="34"/>
      <c r="AI56" s="34"/>
      <c r="AJ56" s="34"/>
      <c r="AK56" s="34"/>
      <c r="AL56" s="34"/>
    </row>
    <row r="57" spans="1:38" s="32" customFormat="1" ht="12" customHeight="1" x14ac:dyDescent="0.2">
      <c r="A57" s="117"/>
      <c r="B57" s="117"/>
      <c r="C57" s="117"/>
      <c r="D57" s="117"/>
      <c r="E57" s="164"/>
      <c r="F57" s="164"/>
      <c r="G57" s="150"/>
      <c r="H57" s="135"/>
      <c r="I57" s="142"/>
      <c r="J57" s="105"/>
      <c r="K57" s="105"/>
      <c r="L57" s="105"/>
      <c r="M57" s="102"/>
      <c r="N57" s="105"/>
      <c r="O57" s="105"/>
      <c r="P57" s="135"/>
      <c r="Q57" s="128"/>
      <c r="R57" s="96"/>
      <c r="S57" s="99"/>
      <c r="T57" s="56"/>
      <c r="U57" s="45"/>
      <c r="V57" s="45"/>
      <c r="W57" s="46"/>
      <c r="X57" s="43"/>
      <c r="Y57" s="43"/>
      <c r="Z57" s="33"/>
      <c r="AA57" s="33"/>
      <c r="AB57" s="33"/>
      <c r="AC57" s="34"/>
      <c r="AD57" s="34"/>
      <c r="AE57" s="34"/>
      <c r="AF57" s="34"/>
      <c r="AG57" s="34"/>
      <c r="AH57" s="34"/>
      <c r="AI57" s="34"/>
      <c r="AJ57" s="34"/>
      <c r="AK57" s="34"/>
      <c r="AL57" s="34"/>
    </row>
    <row r="58" spans="1:38" s="32" customFormat="1" ht="12" customHeight="1" thickBot="1" x14ac:dyDescent="0.25">
      <c r="A58" s="120"/>
      <c r="B58" s="120"/>
      <c r="C58" s="120"/>
      <c r="D58" s="120"/>
      <c r="E58" s="164"/>
      <c r="F58" s="164"/>
      <c r="G58" s="151"/>
      <c r="H58" s="136"/>
      <c r="I58" s="143"/>
      <c r="J58" s="106"/>
      <c r="K58" s="106"/>
      <c r="L58" s="106"/>
      <c r="M58" s="103"/>
      <c r="N58" s="106"/>
      <c r="O58" s="106"/>
      <c r="P58" s="136"/>
      <c r="Q58" s="129"/>
      <c r="R58" s="97"/>
      <c r="S58" s="100"/>
      <c r="T58" s="56"/>
      <c r="U58" s="45"/>
      <c r="V58" s="45"/>
      <c r="W58" s="46"/>
      <c r="X58" s="43"/>
      <c r="Y58" s="43"/>
      <c r="Z58" s="33"/>
      <c r="AA58" s="33"/>
      <c r="AB58" s="33"/>
      <c r="AC58" s="34"/>
      <c r="AD58" s="34"/>
      <c r="AE58" s="34"/>
      <c r="AF58" s="34"/>
      <c r="AG58" s="34"/>
      <c r="AH58" s="34"/>
      <c r="AI58" s="34"/>
      <c r="AJ58" s="34"/>
      <c r="AK58" s="34"/>
      <c r="AL58" s="34"/>
    </row>
    <row r="59" spans="1:38" s="32" customFormat="1" ht="12" customHeight="1" x14ac:dyDescent="0.2">
      <c r="A59" s="155"/>
      <c r="B59" s="156"/>
      <c r="C59" s="156"/>
      <c r="D59" s="157"/>
      <c r="E59" s="107" t="s">
        <v>85</v>
      </c>
      <c r="F59" s="108"/>
      <c r="G59" s="132"/>
      <c r="H59" s="88"/>
      <c r="I59" s="101"/>
      <c r="J59" s="88"/>
      <c r="K59" s="88"/>
      <c r="L59" s="88"/>
      <c r="M59" s="91"/>
      <c r="N59" s="88"/>
      <c r="O59" s="88"/>
      <c r="P59" s="85" t="s">
        <v>43</v>
      </c>
      <c r="Q59" s="82">
        <v>42982</v>
      </c>
      <c r="R59" s="79">
        <v>42982</v>
      </c>
      <c r="S59" s="76">
        <v>3</v>
      </c>
      <c r="T59" s="41"/>
      <c r="U59" s="41"/>
      <c r="V59" s="41"/>
      <c r="W59" s="42"/>
      <c r="X59" s="43"/>
      <c r="Y59" s="43"/>
      <c r="Z59" s="33"/>
      <c r="AA59" s="33"/>
      <c r="AB59" s="33"/>
      <c r="AC59" s="34"/>
      <c r="AD59" s="34"/>
      <c r="AE59" s="34"/>
      <c r="AF59" s="34"/>
      <c r="AG59" s="34"/>
      <c r="AH59" s="34"/>
      <c r="AI59" s="34"/>
      <c r="AJ59" s="34"/>
      <c r="AK59" s="34"/>
      <c r="AL59" s="34"/>
    </row>
    <row r="60" spans="1:38" s="32" customFormat="1" ht="12" customHeight="1" x14ac:dyDescent="0.2">
      <c r="A60" s="158"/>
      <c r="B60" s="159"/>
      <c r="C60" s="159"/>
      <c r="D60" s="160"/>
      <c r="E60" s="109"/>
      <c r="F60" s="110"/>
      <c r="G60" s="133"/>
      <c r="H60" s="89"/>
      <c r="I60" s="130"/>
      <c r="J60" s="89"/>
      <c r="K60" s="89"/>
      <c r="L60" s="89"/>
      <c r="M60" s="92"/>
      <c r="N60" s="89"/>
      <c r="O60" s="89"/>
      <c r="P60" s="86"/>
      <c r="Q60" s="83"/>
      <c r="R60" s="80"/>
      <c r="S60" s="77"/>
      <c r="T60" s="45"/>
      <c r="U60" s="45"/>
      <c r="V60" s="45"/>
      <c r="W60" s="46"/>
      <c r="X60" s="42"/>
      <c r="Y60" s="43"/>
      <c r="Z60" s="33"/>
      <c r="AA60" s="33"/>
      <c r="AB60" s="33"/>
      <c r="AC60" s="34"/>
      <c r="AD60" s="34"/>
      <c r="AE60" s="34"/>
      <c r="AF60" s="34"/>
      <c r="AG60" s="34"/>
      <c r="AH60" s="34"/>
      <c r="AI60" s="34"/>
      <c r="AJ60" s="34"/>
      <c r="AK60" s="34"/>
      <c r="AL60" s="34"/>
    </row>
    <row r="61" spans="1:38" s="32" customFormat="1" ht="12" customHeight="1" x14ac:dyDescent="0.2">
      <c r="A61" s="158"/>
      <c r="B61" s="159"/>
      <c r="C61" s="159"/>
      <c r="D61" s="160"/>
      <c r="E61" s="109"/>
      <c r="F61" s="110"/>
      <c r="G61" s="133"/>
      <c r="H61" s="89"/>
      <c r="I61" s="130"/>
      <c r="J61" s="89"/>
      <c r="K61" s="89"/>
      <c r="L61" s="89"/>
      <c r="M61" s="92"/>
      <c r="N61" s="89"/>
      <c r="O61" s="89"/>
      <c r="P61" s="86"/>
      <c r="Q61" s="83"/>
      <c r="R61" s="80"/>
      <c r="S61" s="77"/>
      <c r="T61" s="45"/>
      <c r="U61" s="45"/>
      <c r="V61" s="45"/>
      <c r="W61" s="46"/>
      <c r="X61" s="42"/>
      <c r="Y61" s="43"/>
      <c r="Z61" s="33"/>
      <c r="AA61" s="33"/>
      <c r="AB61" s="33"/>
      <c r="AC61" s="34"/>
      <c r="AD61" s="34"/>
      <c r="AE61" s="34"/>
      <c r="AF61" s="34"/>
      <c r="AG61" s="34"/>
      <c r="AH61" s="34"/>
      <c r="AI61" s="34"/>
      <c r="AJ61" s="34"/>
      <c r="AK61" s="34"/>
      <c r="AL61" s="34"/>
    </row>
    <row r="62" spans="1:38" s="32" customFormat="1" ht="12" customHeight="1" x14ac:dyDescent="0.2">
      <c r="A62" s="158"/>
      <c r="B62" s="159"/>
      <c r="C62" s="159"/>
      <c r="D62" s="160"/>
      <c r="E62" s="109"/>
      <c r="F62" s="110"/>
      <c r="G62" s="133"/>
      <c r="H62" s="89"/>
      <c r="I62" s="130"/>
      <c r="J62" s="89"/>
      <c r="K62" s="89"/>
      <c r="L62" s="89"/>
      <c r="M62" s="92"/>
      <c r="N62" s="89"/>
      <c r="O62" s="89"/>
      <c r="P62" s="86"/>
      <c r="Q62" s="83"/>
      <c r="R62" s="80"/>
      <c r="S62" s="77"/>
      <c r="T62" s="45"/>
      <c r="U62" s="45"/>
      <c r="V62" s="45"/>
      <c r="W62" s="46"/>
      <c r="X62" s="42"/>
      <c r="Y62" s="43"/>
      <c r="Z62" s="33"/>
      <c r="AA62" s="33"/>
      <c r="AB62" s="33"/>
      <c r="AC62" s="34"/>
      <c r="AD62" s="34"/>
      <c r="AE62" s="34"/>
      <c r="AF62" s="34"/>
      <c r="AG62" s="34"/>
      <c r="AH62" s="34"/>
      <c r="AI62" s="34"/>
      <c r="AJ62" s="34"/>
      <c r="AK62" s="34"/>
      <c r="AL62" s="34"/>
    </row>
    <row r="63" spans="1:38" s="32" customFormat="1" ht="12" customHeight="1" thickBot="1" x14ac:dyDescent="0.25">
      <c r="A63" s="161"/>
      <c r="B63" s="162"/>
      <c r="C63" s="162"/>
      <c r="D63" s="163"/>
      <c r="E63" s="111"/>
      <c r="F63" s="112"/>
      <c r="G63" s="134"/>
      <c r="H63" s="90"/>
      <c r="I63" s="131"/>
      <c r="J63" s="90"/>
      <c r="K63" s="90"/>
      <c r="L63" s="90"/>
      <c r="M63" s="93"/>
      <c r="N63" s="90"/>
      <c r="O63" s="90"/>
      <c r="P63" s="87"/>
      <c r="Q63" s="84"/>
      <c r="R63" s="81"/>
      <c r="S63" s="78"/>
      <c r="T63" s="45"/>
      <c r="U63" s="45"/>
      <c r="V63" s="45"/>
      <c r="W63" s="46"/>
      <c r="X63" s="43"/>
      <c r="Y63" s="43"/>
      <c r="Z63" s="33"/>
      <c r="AA63" s="33"/>
      <c r="AB63" s="33"/>
      <c r="AC63" s="34"/>
      <c r="AD63" s="34"/>
      <c r="AE63" s="34"/>
      <c r="AF63" s="34"/>
      <c r="AG63" s="34"/>
      <c r="AH63" s="34"/>
      <c r="AI63" s="34"/>
      <c r="AJ63" s="34"/>
      <c r="AK63" s="34"/>
      <c r="AL63" s="34"/>
    </row>
    <row r="64" spans="1:38" ht="33.75" customHeight="1" thickBot="1" x14ac:dyDescent="0.3">
      <c r="A64" s="53"/>
      <c r="B64" s="55"/>
      <c r="C64" s="55"/>
      <c r="D64" s="54"/>
      <c r="E64" s="53"/>
      <c r="F64" s="55"/>
      <c r="G64" s="52"/>
      <c r="H64" s="52"/>
      <c r="I64" s="69" t="s">
        <v>36</v>
      </c>
      <c r="J64" s="70"/>
      <c r="K64" s="70"/>
      <c r="L64" s="70"/>
      <c r="M64" s="70"/>
      <c r="N64" s="70"/>
      <c r="O64" s="70"/>
      <c r="P64" s="70"/>
      <c r="Q64" s="71"/>
      <c r="S64" s="36">
        <f>R49+S53+S59</f>
        <v>167</v>
      </c>
      <c r="Y64" s="28"/>
      <c r="Z64" s="6"/>
      <c r="AA64" s="6"/>
      <c r="AB64" s="6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spans="1:38" ht="12.75" customHeight="1" x14ac:dyDescent="0.2">
      <c r="A65" s="113"/>
      <c r="B65" s="114"/>
      <c r="C65" s="114"/>
      <c r="D65" s="115"/>
      <c r="E65" s="113"/>
      <c r="F65" s="152"/>
      <c r="G65" s="9"/>
      <c r="H65" s="9"/>
      <c r="P65" s="10"/>
      <c r="Q65" s="9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16"/>
      <c r="B66" s="117"/>
      <c r="C66" s="117"/>
      <c r="D66" s="118"/>
      <c r="E66" s="116"/>
      <c r="F66" s="153"/>
      <c r="G66" s="9"/>
      <c r="H66" s="9"/>
      <c r="P66" s="9"/>
      <c r="Q66" s="9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16"/>
      <c r="B67" s="117"/>
      <c r="C67" s="117"/>
      <c r="D67" s="118"/>
      <c r="E67" s="116"/>
      <c r="F67" s="153"/>
      <c r="G67" s="9"/>
      <c r="H67" s="9"/>
      <c r="P67" s="9"/>
      <c r="Q67" s="9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16"/>
      <c r="B68" s="117"/>
      <c r="C68" s="117"/>
      <c r="D68" s="118"/>
      <c r="E68" s="116"/>
      <c r="F68" s="153"/>
      <c r="G68" s="9"/>
      <c r="H68" s="9"/>
      <c r="P68" s="9"/>
      <c r="Q68" s="9"/>
      <c r="R68" s="9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19"/>
      <c r="B69" s="120"/>
      <c r="C69" s="120"/>
      <c r="D69" s="121"/>
      <c r="E69" s="119"/>
      <c r="F69" s="154"/>
      <c r="G69" s="9"/>
      <c r="H69" s="9"/>
      <c r="P69" s="9"/>
      <c r="Q69" s="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5">
      <c r="A70" s="52"/>
      <c r="B70" s="52"/>
      <c r="C70" s="52"/>
      <c r="D70" s="52"/>
      <c r="E70" s="52"/>
      <c r="F70" s="52"/>
      <c r="G70" s="9"/>
      <c r="H70" s="9"/>
      <c r="P70" s="9"/>
      <c r="Q70" s="9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9"/>
      <c r="B71" s="9"/>
      <c r="C71" s="9"/>
      <c r="E71" s="9"/>
      <c r="F71" s="9"/>
      <c r="G71" s="9"/>
      <c r="H71" s="9"/>
      <c r="P71" s="9"/>
      <c r="Q71" s="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9"/>
      <c r="B72" s="9"/>
      <c r="C72" s="9"/>
      <c r="E72" s="37"/>
      <c r="F72" s="9"/>
      <c r="G72" s="9"/>
      <c r="H72" s="9"/>
      <c r="P72" s="9"/>
      <c r="Q72" s="9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9"/>
      <c r="B73" s="9"/>
      <c r="C73" s="9"/>
      <c r="E73" s="9"/>
      <c r="F73" s="9"/>
      <c r="G73" s="9"/>
      <c r="H73" s="9"/>
      <c r="P73" s="9"/>
      <c r="Q73" s="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9"/>
      <c r="B74" s="9"/>
      <c r="C74" s="9"/>
      <c r="E74" s="9"/>
      <c r="F74" s="9"/>
      <c r="G74" s="9"/>
      <c r="H74" s="9"/>
      <c r="P74" s="9"/>
      <c r="Q74" s="9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9"/>
      <c r="B75" s="9"/>
      <c r="C75" s="9"/>
      <c r="E75" s="9"/>
      <c r="F75" s="9"/>
      <c r="G75" s="9"/>
      <c r="H75" s="9"/>
      <c r="P75" s="9"/>
      <c r="Q75" s="9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9"/>
      <c r="B76" s="9"/>
      <c r="C76" s="9"/>
      <c r="E76" s="9"/>
      <c r="F76" s="9"/>
      <c r="G76" s="9"/>
      <c r="H76" s="9"/>
      <c r="P76" s="9"/>
      <c r="Q76" s="9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9"/>
      <c r="B77" s="9"/>
      <c r="C77" s="9"/>
      <c r="E77" s="9"/>
      <c r="F77" s="9"/>
      <c r="G77" s="9"/>
      <c r="H77" s="9"/>
      <c r="P77" s="9"/>
      <c r="Q77" s="9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9"/>
      <c r="B78" s="9"/>
      <c r="C78" s="9"/>
      <c r="E78" s="9"/>
      <c r="F78" s="9"/>
      <c r="G78" s="9"/>
      <c r="H78" s="9"/>
      <c r="P78" s="9"/>
      <c r="Q78" s="9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9"/>
      <c r="B79" s="9"/>
      <c r="C79" s="9"/>
      <c r="E79" s="9"/>
      <c r="F79" s="9"/>
      <c r="G79" s="9"/>
      <c r="H79" s="9"/>
      <c r="P79" s="9"/>
      <c r="Q79" s="9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9"/>
      <c r="B80" s="9"/>
      <c r="C80" s="9"/>
      <c r="E80" s="9"/>
      <c r="F80" s="9"/>
      <c r="G80" s="9"/>
      <c r="H80" s="9"/>
      <c r="P80" s="9"/>
      <c r="Q80" s="9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9"/>
      <c r="B81" s="9"/>
      <c r="C81" s="9"/>
      <c r="E81" s="9"/>
      <c r="F81" s="9"/>
      <c r="G81" s="9"/>
      <c r="H81" s="9"/>
      <c r="P81" s="9"/>
      <c r="Q81" s="9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9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9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5" customHeight="1" x14ac:dyDescent="0.2">
      <c r="A1024" s="9"/>
      <c r="B1024" s="9"/>
      <c r="C1024" s="9"/>
      <c r="E1024" s="9"/>
      <c r="F1024" s="9"/>
    </row>
    <row r="1025" spans="1:6" ht="15" customHeight="1" x14ac:dyDescent="0.2">
      <c r="A1025" s="9"/>
      <c r="B1025" s="9"/>
      <c r="C1025" s="9"/>
      <c r="E1025" s="9"/>
      <c r="F1025" s="9"/>
    </row>
    <row r="1026" spans="1:6" ht="15" customHeight="1" x14ac:dyDescent="0.2">
      <c r="A1026" s="9"/>
      <c r="B1026" s="9"/>
      <c r="C1026" s="9"/>
      <c r="E1026" s="9"/>
      <c r="F1026" s="9"/>
    </row>
    <row r="1027" spans="1:6" ht="15" customHeight="1" x14ac:dyDescent="0.2">
      <c r="A1027" s="9"/>
      <c r="B1027" s="9"/>
      <c r="C1027" s="9"/>
      <c r="E1027" s="9"/>
      <c r="F1027" s="9"/>
    </row>
    <row r="1028" spans="1:6" ht="15" customHeight="1" x14ac:dyDescent="0.2">
      <c r="A1028" s="9"/>
      <c r="B1028" s="9"/>
      <c r="C1028" s="9"/>
      <c r="E1028" s="9"/>
      <c r="F1028" s="9"/>
    </row>
    <row r="1029" spans="1:6" ht="15" customHeight="1" x14ac:dyDescent="0.2">
      <c r="A1029" s="9"/>
      <c r="B1029" s="9"/>
      <c r="C1029" s="9"/>
      <c r="E1029" s="9"/>
      <c r="F1029" s="9"/>
    </row>
  </sheetData>
  <mergeCells count="185">
    <mergeCell ref="A19:A24"/>
    <mergeCell ref="A13:A18"/>
    <mergeCell ref="M19:M24"/>
    <mergeCell ref="L19:L24"/>
    <mergeCell ref="K19:K24"/>
    <mergeCell ref="J19:J24"/>
    <mergeCell ref="I19:I24"/>
    <mergeCell ref="G19:H24"/>
    <mergeCell ref="F19:F24"/>
    <mergeCell ref="E19:E24"/>
    <mergeCell ref="D19:D24"/>
    <mergeCell ref="C13:C18"/>
    <mergeCell ref="B13:B18"/>
    <mergeCell ref="F13:F18"/>
    <mergeCell ref="E13:E18"/>
    <mergeCell ref="X3:Y3"/>
    <mergeCell ref="S19:S24"/>
    <mergeCell ref="R19:R24"/>
    <mergeCell ref="Q19:Q24"/>
    <mergeCell ref="P19:P24"/>
    <mergeCell ref="O19:O24"/>
    <mergeCell ref="N19:N24"/>
    <mergeCell ref="C19:C24"/>
    <mergeCell ref="B19:B24"/>
    <mergeCell ref="B5:C7"/>
    <mergeCell ref="S13:S18"/>
    <mergeCell ref="R13:R18"/>
    <mergeCell ref="Q13:Q18"/>
    <mergeCell ref="P13:P18"/>
    <mergeCell ref="O13:O18"/>
    <mergeCell ref="N13:N18"/>
    <mergeCell ref="M13:M18"/>
    <mergeCell ref="L13:L18"/>
    <mergeCell ref="K13:K18"/>
    <mergeCell ref="J13:J18"/>
    <mergeCell ref="E10:E11"/>
    <mergeCell ref="B2:C4"/>
    <mergeCell ref="D3:F7"/>
    <mergeCell ref="D13:D17"/>
    <mergeCell ref="P3:W3"/>
    <mergeCell ref="B31:B36"/>
    <mergeCell ref="C31:C36"/>
    <mergeCell ref="D31:D36"/>
    <mergeCell ref="E31:E36"/>
    <mergeCell ref="F31:F36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G3:O3"/>
    <mergeCell ref="Q25:Q30"/>
    <mergeCell ref="I13:I18"/>
    <mergeCell ref="G13:H18"/>
    <mergeCell ref="B37:B42"/>
    <mergeCell ref="C37:C42"/>
    <mergeCell ref="D37:D42"/>
    <mergeCell ref="E37:E42"/>
    <mergeCell ref="F37:F42"/>
    <mergeCell ref="T51:Y51"/>
    <mergeCell ref="A50:X50"/>
    <mergeCell ref="S43:S48"/>
    <mergeCell ref="C43:C48"/>
    <mergeCell ref="D43:D48"/>
    <mergeCell ref="I51:N51"/>
    <mergeCell ref="B43:B48"/>
    <mergeCell ref="R51:R52"/>
    <mergeCell ref="I43:I48"/>
    <mergeCell ref="S49:X49"/>
    <mergeCell ref="I49:P49"/>
    <mergeCell ref="G43:H48"/>
    <mergeCell ref="J43:J48"/>
    <mergeCell ref="P43:P48"/>
    <mergeCell ref="A43:A48"/>
    <mergeCell ref="R43:R48"/>
    <mergeCell ref="K43:K48"/>
    <mergeCell ref="L43:L48"/>
    <mergeCell ref="M43:M48"/>
    <mergeCell ref="N43:N48"/>
    <mergeCell ref="X4:Y6"/>
    <mergeCell ref="G4:O4"/>
    <mergeCell ref="G5:O5"/>
    <mergeCell ref="G6:O6"/>
    <mergeCell ref="G7:Y7"/>
    <mergeCell ref="G10:H11"/>
    <mergeCell ref="T10:Y11"/>
    <mergeCell ref="S10:S11"/>
    <mergeCell ref="P5:W5"/>
    <mergeCell ref="P6:W6"/>
    <mergeCell ref="R10:R11"/>
    <mergeCell ref="P10:P11"/>
    <mergeCell ref="Q10:Q11"/>
    <mergeCell ref="P8:X8"/>
    <mergeCell ref="A9:Y9"/>
    <mergeCell ref="A2:A7"/>
    <mergeCell ref="I10:N10"/>
    <mergeCell ref="A10:A11"/>
    <mergeCell ref="B10:B11"/>
    <mergeCell ref="C10:C11"/>
    <mergeCell ref="F10:F11"/>
    <mergeCell ref="D2:Y2"/>
    <mergeCell ref="D10:D11"/>
    <mergeCell ref="P4:W4"/>
    <mergeCell ref="P25:P30"/>
    <mergeCell ref="G31:H36"/>
    <mergeCell ref="I31:I36"/>
    <mergeCell ref="J31:J36"/>
    <mergeCell ref="K31:K36"/>
    <mergeCell ref="L31:L36"/>
    <mergeCell ref="M31:M36"/>
    <mergeCell ref="N31:N36"/>
    <mergeCell ref="O31:O36"/>
    <mergeCell ref="P31:P36"/>
    <mergeCell ref="M25:M30"/>
    <mergeCell ref="N25:N30"/>
    <mergeCell ref="O25:O30"/>
    <mergeCell ref="E53:F58"/>
    <mergeCell ref="A53:D58"/>
    <mergeCell ref="A25:A30"/>
    <mergeCell ref="B25:B30"/>
    <mergeCell ref="C25:C30"/>
    <mergeCell ref="D25:D30"/>
    <mergeCell ref="J25:J30"/>
    <mergeCell ref="K25:K30"/>
    <mergeCell ref="L25:L30"/>
    <mergeCell ref="G51:G52"/>
    <mergeCell ref="F43:F48"/>
    <mergeCell ref="E43:E48"/>
    <mergeCell ref="A31:A36"/>
    <mergeCell ref="A37:A42"/>
    <mergeCell ref="G37:H42"/>
    <mergeCell ref="I37:I42"/>
    <mergeCell ref="J37:J42"/>
    <mergeCell ref="J59:J63"/>
    <mergeCell ref="E59:F63"/>
    <mergeCell ref="S31:S36"/>
    <mergeCell ref="A65:D69"/>
    <mergeCell ref="A51:D52"/>
    <mergeCell ref="Q53:Q58"/>
    <mergeCell ref="I59:I63"/>
    <mergeCell ref="G59:G63"/>
    <mergeCell ref="H53:H58"/>
    <mergeCell ref="P53:P58"/>
    <mergeCell ref="O53:O58"/>
    <mergeCell ref="P51:P52"/>
    <mergeCell ref="Q51:Q52"/>
    <mergeCell ref="I53:I58"/>
    <mergeCell ref="J53:J58"/>
    <mergeCell ref="E51:F52"/>
    <mergeCell ref="H51:H52"/>
    <mergeCell ref="G53:G58"/>
    <mergeCell ref="K53:K58"/>
    <mergeCell ref="N53:N58"/>
    <mergeCell ref="E65:F69"/>
    <mergeCell ref="H59:H63"/>
    <mergeCell ref="L59:L63"/>
    <mergeCell ref="A59:D63"/>
    <mergeCell ref="R25:R30"/>
    <mergeCell ref="O43:O48"/>
    <mergeCell ref="Q43:Q48"/>
    <mergeCell ref="Q31:Q36"/>
    <mergeCell ref="R31:R36"/>
    <mergeCell ref="I64:Q64"/>
    <mergeCell ref="S25:S30"/>
    <mergeCell ref="E25:E30"/>
    <mergeCell ref="F25:F30"/>
    <mergeCell ref="G25:H30"/>
    <mergeCell ref="I25:I30"/>
    <mergeCell ref="S59:S63"/>
    <mergeCell ref="R59:R63"/>
    <mergeCell ref="Q59:Q63"/>
    <mergeCell ref="P59:P63"/>
    <mergeCell ref="O59:O63"/>
    <mergeCell ref="N59:N63"/>
    <mergeCell ref="M59:M63"/>
    <mergeCell ref="K59:K63"/>
    <mergeCell ref="S51:S52"/>
    <mergeCell ref="R53:R58"/>
    <mergeCell ref="S53:S58"/>
    <mergeCell ref="M53:M58"/>
    <mergeCell ref="L53:L58"/>
  </mergeCells>
  <dataValidations count="1">
    <dataValidation type="list" allowBlank="1" showInputMessage="1" showErrorMessage="1" sqref="P53:P63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Hoja1!$A$1:$A$8</xm:f>
          </x14:formula1>
          <xm:sqref>G59:G63</xm:sqref>
        </x14:dataValidation>
        <x14:dataValidation type="list" allowBlank="1" showInputMessage="1" showErrorMessage="1">
          <x14:formula1>
            <xm:f>[1]Hoja1!#REF!</xm:f>
          </x14:formula1>
          <xm:sqref>G53:G58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7109375" customWidth="1"/>
    <col min="4" max="4" width="51.7109375" bestFit="1" customWidth="1"/>
  </cols>
  <sheetData>
    <row r="1" spans="1:3" x14ac:dyDescent="0.2">
      <c r="A1" t="s">
        <v>37</v>
      </c>
      <c r="C1" s="35" t="s">
        <v>42</v>
      </c>
    </row>
    <row r="2" spans="1:3" x14ac:dyDescent="0.2">
      <c r="A2" t="s">
        <v>38</v>
      </c>
      <c r="C2" s="35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35" t="s">
        <v>45</v>
      </c>
    </row>
    <row r="7" spans="1:3" x14ac:dyDescent="0.2">
      <c r="A7" s="35" t="s">
        <v>46</v>
      </c>
    </row>
    <row r="8" spans="1:3" x14ac:dyDescent="0.2">
      <c r="A8" s="35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RMI_FEB_2017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2017-09-14T23:46:51Z</dcterms:modified>
</cp:coreProperties>
</file>