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chatronics\Desktop\"/>
    </mc:Choice>
  </mc:AlternateContent>
  <xr:revisionPtr revIDLastSave="0" documentId="8_{F4F8F4B7-BA3A-4AFF-B2A6-89BA52AFDFA1}" xr6:coauthVersionLast="36" xr6:coauthVersionMax="36" xr10:uidLastSave="{00000000-0000-0000-0000-000000000000}"/>
  <bookViews>
    <workbookView xWindow="0" yWindow="0" windowWidth="28800" windowHeight="12225" xr2:uid="{E9963B26-A19D-49B6-805D-1C4B2CB736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9" i="1" l="1"/>
  <c r="N20" i="1"/>
  <c r="N18" i="1"/>
  <c r="M19" i="1"/>
  <c r="M20" i="1"/>
  <c r="M21" i="1"/>
  <c r="N21" i="1" s="1"/>
  <c r="M22" i="1"/>
  <c r="N22" i="1" s="1"/>
  <c r="M23" i="1"/>
  <c r="N23" i="1" s="1"/>
  <c r="M24" i="1"/>
  <c r="N24" i="1" s="1"/>
  <c r="M18" i="1"/>
  <c r="N4" i="1"/>
  <c r="N5" i="1"/>
  <c r="N6" i="1"/>
  <c r="N7" i="1"/>
  <c r="N8" i="1"/>
  <c r="N9" i="1"/>
  <c r="N3" i="1"/>
  <c r="M4" i="1"/>
  <c r="M5" i="1"/>
  <c r="M6" i="1"/>
  <c r="M7" i="1"/>
  <c r="M8" i="1"/>
  <c r="M9" i="1"/>
  <c r="M3" i="1"/>
  <c r="H8" i="1"/>
  <c r="E2" i="1"/>
  <c r="E6" i="1"/>
</calcChain>
</file>

<file path=xl/sharedStrings.xml><?xml version="1.0" encoding="utf-8"?>
<sst xmlns="http://schemas.openxmlformats.org/spreadsheetml/2006/main" count="27" uniqueCount="12">
  <si>
    <t>V_in</t>
  </si>
  <si>
    <t>Actual V_in</t>
  </si>
  <si>
    <t>V_out</t>
  </si>
  <si>
    <t>Experimental Gain</t>
  </si>
  <si>
    <t>1`V</t>
  </si>
  <si>
    <t>f</t>
  </si>
  <si>
    <t>V_out/V_in</t>
  </si>
  <si>
    <t>V_out/ V_in dB</t>
  </si>
  <si>
    <t>phase</t>
  </si>
  <si>
    <t>f_c</t>
  </si>
  <si>
    <t>R_2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</si>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</sst>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A19B1-B80F-40D1-825F-577DA659C84E}">
  <dimension ref="B1:O24"/>
  <sheetViews>
    <sheetView tabSelected="1" topLeftCell="F1" workbookViewId="0">
      <selection activeCell="J18" sqref="J18"/>
    </sheetView>
  </sheetViews>
  <sheetFormatPr defaultRowHeight="15" x14ac:dyDescent="0.25"/>
  <cols>
    <col min="3" max="3" width="13" customWidth="1"/>
    <col min="5" max="5" width="25.7109375" customWidth="1"/>
    <col min="6" max="6" width="16.42578125" customWidth="1"/>
    <col min="13" max="13" width="12.7109375" customWidth="1"/>
    <col min="14" max="14" width="17" customWidth="1"/>
  </cols>
  <sheetData>
    <row r="1" spans="2:15" x14ac:dyDescent="0.25">
      <c r="B1" t="s">
        <v>0</v>
      </c>
      <c r="C1" t="s">
        <v>1</v>
      </c>
      <c r="D1" t="s">
        <v>2</v>
      </c>
      <c r="E1" t="s">
        <v>3</v>
      </c>
    </row>
    <row r="2" spans="2:15" x14ac:dyDescent="0.25">
      <c r="B2" t="s">
        <v>4</v>
      </c>
      <c r="C2">
        <v>1.0029999999999999</v>
      </c>
      <c r="D2">
        <v>4.13</v>
      </c>
      <c r="E2">
        <f>D2/C2</f>
        <v>4.1176470588235299</v>
      </c>
      <c r="J2" t="s">
        <v>5</v>
      </c>
      <c r="K2" t="s">
        <v>0</v>
      </c>
      <c r="L2" t="s">
        <v>2</v>
      </c>
      <c r="M2" t="s">
        <v>6</v>
      </c>
      <c r="N2" t="s">
        <v>7</v>
      </c>
      <c r="O2" t="s">
        <v>8</v>
      </c>
    </row>
    <row r="3" spans="2:15" x14ac:dyDescent="0.25">
      <c r="J3">
        <v>1</v>
      </c>
      <c r="K3">
        <v>1</v>
      </c>
      <c r="L3">
        <v>3.23</v>
      </c>
      <c r="M3">
        <f>L3/K3</f>
        <v>3.23</v>
      </c>
      <c r="N3">
        <f>20*LOG10(M3)</f>
        <v>10.184050446622058</v>
      </c>
      <c r="O3">
        <v>174.2</v>
      </c>
    </row>
    <row r="4" spans="2:15" x14ac:dyDescent="0.25">
      <c r="J4">
        <v>5</v>
      </c>
      <c r="K4">
        <v>1.004</v>
      </c>
      <c r="L4">
        <v>2.8959999999999999</v>
      </c>
      <c r="M4">
        <f t="shared" ref="M4:M9" si="0">L4/K4</f>
        <v>2.8844621513944224</v>
      </c>
      <c r="N4">
        <f t="shared" ref="N4:N9" si="1">20*LOG10(M4)</f>
        <v>9.2012968943221747</v>
      </c>
      <c r="O4">
        <v>153.5</v>
      </c>
    </row>
    <row r="5" spans="2:15" x14ac:dyDescent="0.25">
      <c r="B5" t="s">
        <v>0</v>
      </c>
      <c r="C5" t="s">
        <v>1</v>
      </c>
      <c r="D5" t="s">
        <v>2</v>
      </c>
      <c r="E5" t="s">
        <v>3</v>
      </c>
      <c r="G5" t="s">
        <v>10</v>
      </c>
      <c r="H5">
        <v>33000</v>
      </c>
      <c r="J5" t="s">
        <v>9</v>
      </c>
      <c r="K5">
        <v>0.998</v>
      </c>
      <c r="L5">
        <v>2.3109999999999999</v>
      </c>
      <c r="M5">
        <f t="shared" si="0"/>
        <v>2.3156312625250499</v>
      </c>
      <c r="N5">
        <f t="shared" si="1"/>
        <v>7.2933880838347633</v>
      </c>
      <c r="O5">
        <v>132.5</v>
      </c>
    </row>
    <row r="6" spans="2:15" x14ac:dyDescent="0.25">
      <c r="B6" t="s">
        <v>4</v>
      </c>
      <c r="C6">
        <v>0.995</v>
      </c>
      <c r="D6">
        <v>3.2570000000000001</v>
      </c>
      <c r="E6">
        <f>D6/C6</f>
        <v>3.2733668341708544</v>
      </c>
      <c r="G6" t="s">
        <v>11</v>
      </c>
      <c r="H6" s="1">
        <v>4.7E-7</v>
      </c>
      <c r="J6">
        <v>20</v>
      </c>
      <c r="K6">
        <v>0.995</v>
      </c>
      <c r="L6">
        <v>1.45</v>
      </c>
      <c r="M6">
        <f t="shared" si="0"/>
        <v>1.4572864321608039</v>
      </c>
      <c r="N6">
        <f t="shared" si="1"/>
        <v>3.2708984297849879</v>
      </c>
      <c r="O6">
        <v>117.8</v>
      </c>
    </row>
    <row r="7" spans="2:15" x14ac:dyDescent="0.25">
      <c r="J7">
        <v>50</v>
      </c>
      <c r="K7">
        <v>0.99199999999999999</v>
      </c>
      <c r="L7">
        <v>0.66500000000000004</v>
      </c>
      <c r="M7">
        <f t="shared" si="0"/>
        <v>0.67036290322580649</v>
      </c>
      <c r="N7">
        <f t="shared" si="1"/>
        <v>-3.4738005370214808</v>
      </c>
      <c r="O7">
        <v>103.9</v>
      </c>
    </row>
    <row r="8" spans="2:15" x14ac:dyDescent="0.25">
      <c r="G8" t="s">
        <v>9</v>
      </c>
      <c r="H8" s="1">
        <f>1/(2*PI()*H5*H6)</f>
        <v>10.261440560405889</v>
      </c>
      <c r="J8">
        <v>100</v>
      </c>
      <c r="K8">
        <v>0.98799999999999999</v>
      </c>
      <c r="L8">
        <v>0.35799999999999998</v>
      </c>
      <c r="M8">
        <f t="shared" si="0"/>
        <v>0.3623481781376518</v>
      </c>
      <c r="N8">
        <f t="shared" si="1"/>
        <v>-8.8174783588750767</v>
      </c>
      <c r="O8">
        <v>97.5</v>
      </c>
    </row>
    <row r="9" spans="2:15" x14ac:dyDescent="0.25">
      <c r="J9">
        <v>1000</v>
      </c>
      <c r="K9">
        <v>0.91900000000000004</v>
      </c>
      <c r="L9">
        <v>3.56E-2</v>
      </c>
      <c r="M9">
        <f t="shared" si="0"/>
        <v>3.8737758433079431E-2</v>
      </c>
      <c r="N9">
        <f t="shared" si="1"/>
        <v>-28.237310268264721</v>
      </c>
      <c r="O9">
        <v>94.5</v>
      </c>
    </row>
    <row r="17" spans="10:15" x14ac:dyDescent="0.25">
      <c r="J17" t="s">
        <v>5</v>
      </c>
      <c r="K17" t="s">
        <v>0</v>
      </c>
      <c r="L17" t="s">
        <v>2</v>
      </c>
      <c r="M17" t="s">
        <v>6</v>
      </c>
      <c r="N17" t="s">
        <v>7</v>
      </c>
      <c r="O17" t="s">
        <v>8</v>
      </c>
    </row>
    <row r="18" spans="10:15" x14ac:dyDescent="0.25">
      <c r="J18">
        <v>1</v>
      </c>
      <c r="K18">
        <v>1.004</v>
      </c>
      <c r="L18">
        <v>1.5840000000000001</v>
      </c>
      <c r="M18">
        <f>L18/K18</f>
        <v>1.5776892430278886</v>
      </c>
      <c r="N18">
        <f>20*LOG10(M18)</f>
        <v>3.9604292888894843</v>
      </c>
      <c r="O18">
        <v>-8.1630000000000003</v>
      </c>
    </row>
    <row r="19" spans="10:15" x14ac:dyDescent="0.25">
      <c r="J19">
        <v>5</v>
      </c>
      <c r="K19">
        <v>1.002</v>
      </c>
      <c r="L19">
        <v>1.458</v>
      </c>
      <c r="M19">
        <f t="shared" ref="M19:M24" si="2">L19/K19</f>
        <v>1.4550898203592815</v>
      </c>
      <c r="N19">
        <f t="shared" ref="N19:N24" si="3">20*LOG10(M19)</f>
        <v>3.2577960490145785</v>
      </c>
      <c r="O19">
        <v>-40.82</v>
      </c>
    </row>
    <row r="20" spans="10:15" x14ac:dyDescent="0.25">
      <c r="J20" t="s">
        <v>9</v>
      </c>
      <c r="K20">
        <v>1.0009999999999999</v>
      </c>
      <c r="L20">
        <v>1.121</v>
      </c>
      <c r="M20">
        <f t="shared" si="2"/>
        <v>1.11988011988012</v>
      </c>
      <c r="N20">
        <f t="shared" si="3"/>
        <v>0.98343070231309149</v>
      </c>
      <c r="O20">
        <v>-80</v>
      </c>
    </row>
    <row r="21" spans="10:15" x14ac:dyDescent="0.25">
      <c r="J21">
        <v>20</v>
      </c>
      <c r="K21">
        <v>0.998</v>
      </c>
      <c r="L21">
        <v>0.48309999999999997</v>
      </c>
      <c r="M21">
        <f t="shared" si="2"/>
        <v>0.48406813627254508</v>
      </c>
      <c r="N21">
        <f t="shared" si="3"/>
        <v>-6.3018700760170274</v>
      </c>
      <c r="O21">
        <v>-125.5</v>
      </c>
    </row>
    <row r="22" spans="10:15" x14ac:dyDescent="0.25">
      <c r="J22">
        <v>50</v>
      </c>
      <c r="K22">
        <v>1</v>
      </c>
      <c r="L22">
        <v>9.1370000000000007E-2</v>
      </c>
      <c r="M22">
        <f t="shared" si="2"/>
        <v>9.1370000000000007E-2</v>
      </c>
      <c r="N22">
        <f t="shared" si="3"/>
        <v>-20.783927501764605</v>
      </c>
      <c r="O22">
        <v>-157.9</v>
      </c>
    </row>
    <row r="23" spans="10:15" x14ac:dyDescent="0.25">
      <c r="J23">
        <v>100</v>
      </c>
      <c r="K23">
        <v>0.998</v>
      </c>
      <c r="L23">
        <v>2.9909999999999999E-2</v>
      </c>
      <c r="M23">
        <f t="shared" si="2"/>
        <v>2.996993987975952E-2</v>
      </c>
      <c r="N23">
        <f t="shared" si="3"/>
        <v>-30.466282565121059</v>
      </c>
      <c r="O23">
        <v>-168</v>
      </c>
    </row>
    <row r="24" spans="10:15" x14ac:dyDescent="0.25">
      <c r="J24">
        <v>1000</v>
      </c>
      <c r="K24">
        <v>0.94299999999999995</v>
      </c>
      <c r="L24">
        <v>3.6099999999999999E-3</v>
      </c>
      <c r="M24">
        <f t="shared" si="2"/>
        <v>3.8282078472958643E-3</v>
      </c>
      <c r="N24">
        <f t="shared" si="3"/>
        <v>-48.340089816633409</v>
      </c>
      <c r="O24">
        <v>-174.3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Mechatronics</dc:creator>
  <cp:lastModifiedBy>Mechatronics</cp:lastModifiedBy>
  <dcterms:created xsi:type="dcterms:W3CDTF">2024-02-14T21:46:15Z</dcterms:created>
  <dcterms:modified xsi:type="dcterms:W3CDTF">2024-02-14T23:42:33Z</dcterms:modified>
</cp:coreProperties>
</file>