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oding\Python\Liberty\"/>
    </mc:Choice>
  </mc:AlternateContent>
  <xr:revisionPtr revIDLastSave="0" documentId="13_ncr:1_{EB7102FA-2BBF-4B93-AFF9-219C85725B6E}" xr6:coauthVersionLast="47" xr6:coauthVersionMax="47" xr10:uidLastSave="{00000000-0000-0000-0000-000000000000}"/>
  <bookViews>
    <workbookView xWindow="10140" yWindow="0" windowWidth="10455" windowHeight="10905" activeTab="1" xr2:uid="{00000000-000D-0000-FFFF-FFFF00000000}"/>
  </bookViews>
  <sheets>
    <sheet name="Sheet1" sheetId="1" r:id="rId1"/>
    <sheet name="Importan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M32" i="1"/>
  <c r="M30" i="1"/>
  <c r="L32" i="1"/>
  <c r="L30" i="1"/>
  <c r="K32" i="1"/>
  <c r="K30" i="1"/>
  <c r="J32" i="1"/>
  <c r="J30" i="1"/>
  <c r="I32" i="1"/>
  <c r="I30" i="1"/>
  <c r="H32" i="1"/>
  <c r="H30" i="1"/>
  <c r="G32" i="1"/>
  <c r="G30" i="1"/>
  <c r="F32" i="1"/>
  <c r="F30" i="1"/>
  <c r="E32" i="1"/>
  <c r="E30" i="1"/>
  <c r="D32" i="1"/>
  <c r="D30" i="1"/>
  <c r="C32" i="1"/>
  <c r="C30" i="1"/>
  <c r="B32" i="1"/>
  <c r="T48" i="1"/>
  <c r="L48" i="1"/>
  <c r="K48" i="1"/>
  <c r="F48" i="1"/>
  <c r="H71" i="1"/>
  <c r="U8" i="1"/>
  <c r="U41" i="1" s="1"/>
  <c r="T8" i="1"/>
  <c r="T41" i="1" s="1"/>
  <c r="S8" i="1"/>
  <c r="S41" i="1" s="1"/>
  <c r="R8" i="1"/>
  <c r="R41" i="1" s="1"/>
  <c r="Q8" i="1"/>
  <c r="Q41" i="1" s="1"/>
  <c r="P8" i="1"/>
  <c r="P38" i="1" s="1"/>
  <c r="O8" i="1"/>
  <c r="O41" i="1" s="1"/>
  <c r="N8" i="1"/>
  <c r="N41" i="1" s="1"/>
  <c r="M8" i="1"/>
  <c r="M41" i="1" s="1"/>
  <c r="L8" i="1"/>
  <c r="L41" i="1" s="1"/>
  <c r="K8" i="1"/>
  <c r="K41" i="1" s="1"/>
  <c r="J8" i="1"/>
  <c r="J41" i="1" s="1"/>
  <c r="I8" i="1"/>
  <c r="I41" i="1" s="1"/>
  <c r="H8" i="1"/>
  <c r="H41" i="1" s="1"/>
  <c r="G8" i="1"/>
  <c r="G41" i="1" s="1"/>
  <c r="F8" i="1"/>
  <c r="F41" i="1" s="1"/>
  <c r="E8" i="1"/>
  <c r="E41" i="1" s="1"/>
  <c r="D8" i="1"/>
  <c r="D41" i="1" s="1"/>
  <c r="C8" i="1"/>
  <c r="C41" i="1" s="1"/>
  <c r="B8" i="1"/>
  <c r="B41" i="1" s="1"/>
  <c r="B71" i="1" l="1"/>
  <c r="K50" i="1"/>
  <c r="C50" i="1"/>
  <c r="N48" i="1"/>
  <c r="D48" i="1"/>
  <c r="R48" i="1"/>
  <c r="R50" i="1"/>
  <c r="J48" i="1"/>
  <c r="S48" i="1"/>
  <c r="J50" i="1"/>
  <c r="S50" i="1"/>
  <c r="O48" i="1"/>
  <c r="O50" i="1"/>
  <c r="F50" i="1"/>
  <c r="H48" i="1"/>
  <c r="D50" i="1"/>
  <c r="H50" i="1"/>
  <c r="L50" i="1"/>
  <c r="P50" i="1"/>
  <c r="T50" i="1"/>
  <c r="N50" i="1"/>
  <c r="G48" i="1"/>
  <c r="G50" i="1"/>
  <c r="P48" i="1"/>
  <c r="E48" i="1"/>
  <c r="I48" i="1"/>
  <c r="M48" i="1"/>
  <c r="Q48" i="1"/>
  <c r="U48" i="1"/>
  <c r="E50" i="1"/>
  <c r="I50" i="1"/>
  <c r="M50" i="1"/>
  <c r="Q50" i="1"/>
  <c r="U50" i="1"/>
  <c r="P71" i="1"/>
  <c r="B48" i="1"/>
  <c r="B50" i="1"/>
  <c r="C48" i="1"/>
  <c r="I71" i="1"/>
  <c r="J71" i="1"/>
  <c r="Q71" i="1"/>
  <c r="P81" i="1"/>
  <c r="R71" i="1"/>
  <c r="I81" i="1"/>
  <c r="Q81" i="1"/>
  <c r="U71" i="1"/>
  <c r="N71" i="1"/>
  <c r="F81" i="1"/>
  <c r="C71" i="1"/>
  <c r="K71" i="1"/>
  <c r="S71" i="1"/>
  <c r="G81" i="1"/>
  <c r="D71" i="1"/>
  <c r="L71" i="1"/>
  <c r="T71" i="1"/>
  <c r="E71" i="1"/>
  <c r="M71" i="1"/>
  <c r="N81" i="1"/>
  <c r="F71" i="1"/>
  <c r="O81" i="1"/>
  <c r="G71" i="1"/>
  <c r="O71" i="1"/>
  <c r="H81" i="1"/>
  <c r="B81" i="1"/>
  <c r="J81" i="1"/>
  <c r="R81" i="1"/>
  <c r="C81" i="1"/>
  <c r="K81" i="1"/>
  <c r="S81" i="1"/>
  <c r="D81" i="1"/>
  <c r="L81" i="1"/>
  <c r="T81" i="1"/>
  <c r="E81" i="1"/>
  <c r="M81" i="1"/>
  <c r="U81" i="1"/>
  <c r="J60" i="1"/>
  <c r="F18" i="1"/>
  <c r="G62" i="1"/>
  <c r="O18" i="1"/>
  <c r="L60" i="1"/>
  <c r="N62" i="1"/>
  <c r="H18" i="1"/>
  <c r="P18" i="1"/>
  <c r="F62" i="1"/>
  <c r="N18" i="1"/>
  <c r="K60" i="1"/>
  <c r="G18" i="1"/>
  <c r="M60" i="1"/>
  <c r="O62" i="1"/>
  <c r="I18" i="1"/>
  <c r="Q18" i="1"/>
  <c r="B60" i="1"/>
  <c r="B18" i="1"/>
  <c r="R18" i="1"/>
  <c r="C60" i="1"/>
  <c r="C18" i="1"/>
  <c r="S18" i="1"/>
  <c r="D60" i="1"/>
  <c r="T60" i="1"/>
  <c r="D18" i="1"/>
  <c r="L18" i="1"/>
  <c r="T18" i="1"/>
  <c r="R60" i="1"/>
  <c r="J18" i="1"/>
  <c r="S60" i="1"/>
  <c r="K18" i="1"/>
  <c r="E60" i="1"/>
  <c r="U60" i="1"/>
  <c r="E18" i="1"/>
  <c r="M18" i="1"/>
  <c r="U18" i="1"/>
  <c r="I62" i="1"/>
  <c r="Q62" i="1"/>
  <c r="F60" i="1"/>
  <c r="N60" i="1"/>
  <c r="B62" i="1"/>
  <c r="J62" i="1"/>
  <c r="R62" i="1"/>
  <c r="H62" i="1"/>
  <c r="G60" i="1"/>
  <c r="O60" i="1"/>
  <c r="C62" i="1"/>
  <c r="K62" i="1"/>
  <c r="S62" i="1"/>
  <c r="P62" i="1"/>
  <c r="N84" i="1"/>
  <c r="H60" i="1"/>
  <c r="P60" i="1"/>
  <c r="D62" i="1"/>
  <c r="L62" i="1"/>
  <c r="T62" i="1"/>
  <c r="F89" i="1"/>
  <c r="I60" i="1"/>
  <c r="Q60" i="1"/>
  <c r="E62" i="1"/>
  <c r="M62" i="1"/>
  <c r="U62" i="1"/>
  <c r="H89" i="1"/>
  <c r="N89" i="1"/>
  <c r="G89" i="1"/>
  <c r="O89" i="1"/>
  <c r="G84" i="1"/>
  <c r="F84" i="1"/>
  <c r="P89" i="1"/>
  <c r="O84" i="1"/>
  <c r="I89" i="1"/>
  <c r="Q89" i="1"/>
  <c r="B89" i="1"/>
  <c r="J89" i="1"/>
  <c r="R89" i="1"/>
  <c r="F87" i="1"/>
  <c r="C89" i="1"/>
  <c r="K89" i="1"/>
  <c r="S89" i="1"/>
  <c r="J87" i="1"/>
  <c r="D89" i="1"/>
  <c r="L89" i="1"/>
  <c r="T89" i="1"/>
  <c r="N87" i="1"/>
  <c r="E89" i="1"/>
  <c r="M89" i="1"/>
  <c r="U89" i="1"/>
  <c r="R87" i="1"/>
  <c r="I84" i="1"/>
  <c r="Q84" i="1"/>
  <c r="B84" i="1"/>
  <c r="J84" i="1"/>
  <c r="R84" i="1"/>
  <c r="C84" i="1"/>
  <c r="K84" i="1"/>
  <c r="S84" i="1"/>
  <c r="H84" i="1"/>
  <c r="C66" i="1"/>
  <c r="D84" i="1"/>
  <c r="L84" i="1"/>
  <c r="T84" i="1"/>
  <c r="P84" i="1"/>
  <c r="P24" i="1"/>
  <c r="E84" i="1"/>
  <c r="M84" i="1"/>
  <c r="U84" i="1"/>
  <c r="G24" i="1"/>
  <c r="G26" i="1"/>
  <c r="G87" i="1"/>
  <c r="H24" i="1"/>
  <c r="S26" i="1"/>
  <c r="H87" i="1"/>
  <c r="P87" i="1"/>
  <c r="S24" i="1"/>
  <c r="O87" i="1"/>
  <c r="B66" i="1"/>
  <c r="K24" i="1"/>
  <c r="T24" i="1"/>
  <c r="I87" i="1"/>
  <c r="Q87" i="1"/>
  <c r="K26" i="1"/>
  <c r="C24" i="1"/>
  <c r="L24" i="1"/>
  <c r="K87" i="1"/>
  <c r="S87" i="1"/>
  <c r="C26" i="1"/>
  <c r="O24" i="1"/>
  <c r="B87" i="1"/>
  <c r="L87" i="1"/>
  <c r="T87" i="1"/>
  <c r="C87" i="1"/>
  <c r="D87" i="1"/>
  <c r="D24" i="1"/>
  <c r="O26" i="1"/>
  <c r="E87" i="1"/>
  <c r="M87" i="1"/>
  <c r="U87" i="1"/>
  <c r="B24" i="1"/>
  <c r="F24" i="1"/>
  <c r="J24" i="1"/>
  <c r="N24" i="1"/>
  <c r="R24" i="1"/>
  <c r="B26" i="1"/>
  <c r="F26" i="1"/>
  <c r="J26" i="1"/>
  <c r="N26" i="1"/>
  <c r="R26" i="1"/>
  <c r="E66" i="1"/>
  <c r="D26" i="1"/>
  <c r="H26" i="1"/>
  <c r="L26" i="1"/>
  <c r="P26" i="1"/>
  <c r="T26" i="1"/>
  <c r="U66" i="1"/>
  <c r="E24" i="1"/>
  <c r="I24" i="1"/>
  <c r="M24" i="1"/>
  <c r="Q24" i="1"/>
  <c r="U24" i="1"/>
  <c r="B68" i="1"/>
  <c r="E26" i="1"/>
  <c r="I26" i="1"/>
  <c r="M26" i="1"/>
  <c r="Q26" i="1"/>
  <c r="U26" i="1"/>
  <c r="F66" i="1"/>
  <c r="G68" i="1"/>
  <c r="J66" i="1"/>
  <c r="J68" i="1"/>
  <c r="M66" i="1"/>
  <c r="N68" i="1"/>
  <c r="F68" i="1"/>
  <c r="N66" i="1"/>
  <c r="O68" i="1"/>
  <c r="R66" i="1"/>
  <c r="R68" i="1"/>
  <c r="K66" i="1"/>
  <c r="S66" i="1"/>
  <c r="D66" i="1"/>
  <c r="L66" i="1"/>
  <c r="T66" i="1"/>
  <c r="H68" i="1"/>
  <c r="P68" i="1"/>
  <c r="I68" i="1"/>
  <c r="Q68" i="1"/>
  <c r="G66" i="1"/>
  <c r="O66" i="1"/>
  <c r="C68" i="1"/>
  <c r="K68" i="1"/>
  <c r="S68" i="1"/>
  <c r="N94" i="1"/>
  <c r="H66" i="1"/>
  <c r="P66" i="1"/>
  <c r="D68" i="1"/>
  <c r="L68" i="1"/>
  <c r="T68" i="1"/>
  <c r="O76" i="1"/>
  <c r="I66" i="1"/>
  <c r="Q66" i="1"/>
  <c r="E68" i="1"/>
  <c r="M68" i="1"/>
  <c r="U68" i="1"/>
  <c r="P94" i="1"/>
  <c r="P76" i="1"/>
  <c r="G78" i="1"/>
  <c r="O78" i="1"/>
  <c r="H78" i="1"/>
  <c r="J54" i="1"/>
  <c r="P78" i="1"/>
  <c r="B94" i="1"/>
  <c r="N76" i="1"/>
  <c r="F78" i="1"/>
  <c r="N78" i="1"/>
  <c r="R94" i="1"/>
  <c r="Q76" i="1"/>
  <c r="I78" i="1"/>
  <c r="Q78" i="1"/>
  <c r="B56" i="1"/>
  <c r="F76" i="1"/>
  <c r="B78" i="1"/>
  <c r="J78" i="1"/>
  <c r="R78" i="1"/>
  <c r="G76" i="1"/>
  <c r="S78" i="1"/>
  <c r="R56" i="1"/>
  <c r="H76" i="1"/>
  <c r="D78" i="1"/>
  <c r="L78" i="1"/>
  <c r="T78" i="1"/>
  <c r="C78" i="1"/>
  <c r="K78" i="1"/>
  <c r="T54" i="1"/>
  <c r="I76" i="1"/>
  <c r="E78" i="1"/>
  <c r="M78" i="1"/>
  <c r="U78" i="1"/>
  <c r="D94" i="1"/>
  <c r="T94" i="1"/>
  <c r="D54" i="1"/>
  <c r="F94" i="1"/>
  <c r="B76" i="1"/>
  <c r="J76" i="1"/>
  <c r="R76" i="1"/>
  <c r="S76" i="1"/>
  <c r="H94" i="1"/>
  <c r="C76" i="1"/>
  <c r="K76" i="1"/>
  <c r="L54" i="1"/>
  <c r="J94" i="1"/>
  <c r="D76" i="1"/>
  <c r="L76" i="1"/>
  <c r="T76" i="1"/>
  <c r="P56" i="1"/>
  <c r="L94" i="1"/>
  <c r="E76" i="1"/>
  <c r="M76" i="1"/>
  <c r="U76" i="1"/>
  <c r="C54" i="1"/>
  <c r="R54" i="1"/>
  <c r="G94" i="1"/>
  <c r="O94" i="1"/>
  <c r="D56" i="1"/>
  <c r="I94" i="1"/>
  <c r="Q94" i="1"/>
  <c r="J56" i="1"/>
  <c r="C94" i="1"/>
  <c r="K94" i="1"/>
  <c r="S94" i="1"/>
  <c r="B54" i="1"/>
  <c r="L56" i="1"/>
  <c r="E94" i="1"/>
  <c r="M94" i="1"/>
  <c r="U94" i="1"/>
  <c r="N54" i="1"/>
  <c r="F56" i="1"/>
  <c r="G54" i="1"/>
  <c r="K54" i="1"/>
  <c r="O54" i="1"/>
  <c r="S54" i="1"/>
  <c r="C56" i="1"/>
  <c r="G56" i="1"/>
  <c r="K56" i="1"/>
  <c r="O56" i="1"/>
  <c r="S56" i="1"/>
  <c r="F54" i="1"/>
  <c r="H54" i="1"/>
  <c r="P54" i="1"/>
  <c r="T56" i="1"/>
  <c r="E54" i="1"/>
  <c r="I54" i="1"/>
  <c r="M54" i="1"/>
  <c r="Q54" i="1"/>
  <c r="U54" i="1"/>
  <c r="N56" i="1"/>
  <c r="H56" i="1"/>
  <c r="E56" i="1"/>
  <c r="I56" i="1"/>
  <c r="M56" i="1"/>
  <c r="Q56" i="1"/>
  <c r="U56" i="1"/>
  <c r="F44" i="1"/>
  <c r="O35" i="1"/>
  <c r="G44" i="1"/>
  <c r="F35" i="1"/>
  <c r="N35" i="1"/>
  <c r="K44" i="1"/>
  <c r="H35" i="1"/>
  <c r="P35" i="1"/>
  <c r="G35" i="1"/>
  <c r="N44" i="1"/>
  <c r="I35" i="1"/>
  <c r="Q35" i="1"/>
  <c r="C35" i="1"/>
  <c r="B35" i="1"/>
  <c r="G38" i="1"/>
  <c r="S35" i="1"/>
  <c r="N38" i="1"/>
  <c r="D35" i="1"/>
  <c r="L35" i="1"/>
  <c r="T35" i="1"/>
  <c r="F38" i="1"/>
  <c r="J35" i="1"/>
  <c r="R35" i="1"/>
  <c r="K35" i="1"/>
  <c r="C44" i="1"/>
  <c r="E35" i="1"/>
  <c r="M35" i="1"/>
  <c r="U35" i="1"/>
  <c r="O44" i="1"/>
  <c r="P44" i="1"/>
  <c r="O38" i="1"/>
  <c r="I44" i="1"/>
  <c r="Q44" i="1"/>
  <c r="H44" i="1"/>
  <c r="B44" i="1"/>
  <c r="J44" i="1"/>
  <c r="R44" i="1"/>
  <c r="S44" i="1"/>
  <c r="D44" i="1"/>
  <c r="L44" i="1"/>
  <c r="T44" i="1"/>
  <c r="E44" i="1"/>
  <c r="M44" i="1"/>
  <c r="U44" i="1"/>
  <c r="P41" i="1"/>
  <c r="I38" i="1"/>
  <c r="Q38" i="1"/>
  <c r="H38" i="1"/>
  <c r="B38" i="1"/>
  <c r="C38" i="1"/>
  <c r="K38" i="1"/>
  <c r="S38" i="1"/>
  <c r="R38" i="1"/>
  <c r="D38" i="1"/>
  <c r="L38" i="1"/>
  <c r="T38" i="1"/>
  <c r="J38" i="1"/>
  <c r="E38" i="1"/>
  <c r="M38" i="1"/>
  <c r="U38" i="1"/>
  <c r="H96" i="1" l="1"/>
  <c r="D96" i="1"/>
  <c r="G96" i="1"/>
  <c r="F96" i="1"/>
  <c r="P96" i="1"/>
  <c r="J96" i="1"/>
  <c r="N96" i="1"/>
  <c r="S96" i="1"/>
  <c r="O96" i="1"/>
  <c r="C96" i="1"/>
  <c r="K96" i="1"/>
  <c r="Q96" i="1"/>
  <c r="L96" i="1"/>
  <c r="T96" i="1"/>
  <c r="R96" i="1"/>
  <c r="B96" i="1"/>
  <c r="M96" i="1"/>
  <c r="U96" i="1"/>
  <c r="I96" i="1"/>
  <c r="E96" i="1"/>
</calcChain>
</file>

<file path=xl/sharedStrings.xml><?xml version="1.0" encoding="utf-8"?>
<sst xmlns="http://schemas.openxmlformats.org/spreadsheetml/2006/main" count="120" uniqueCount="66">
  <si>
    <t>Date</t>
  </si>
  <si>
    <t>Final Cost</t>
  </si>
  <si>
    <t>City/County</t>
  </si>
  <si>
    <t>Idaho Falls</t>
  </si>
  <si>
    <t>Ammon</t>
  </si>
  <si>
    <t>Square Ft Total</t>
  </si>
  <si>
    <t>Main Floor</t>
  </si>
  <si>
    <t>Floor 2</t>
  </si>
  <si>
    <t xml:space="preserve">Basement </t>
  </si>
  <si>
    <t>Garage</t>
  </si>
  <si>
    <t>Finished Basement</t>
  </si>
  <si>
    <t>Overhead</t>
  </si>
  <si>
    <t>Building Permit</t>
  </si>
  <si>
    <t>Asphalt</t>
  </si>
  <si>
    <t>Concrete</t>
  </si>
  <si>
    <t>Labor</t>
  </si>
  <si>
    <t>Materials</t>
  </si>
  <si>
    <t>Brick</t>
  </si>
  <si>
    <t>Electrical</t>
  </si>
  <si>
    <t>Framing</t>
  </si>
  <si>
    <t>Lumber</t>
  </si>
  <si>
    <t>Plumbing</t>
  </si>
  <si>
    <t>Roofing</t>
  </si>
  <si>
    <t>Material</t>
  </si>
  <si>
    <t>Sheetrock</t>
  </si>
  <si>
    <t>Siding</t>
  </si>
  <si>
    <t>Trim</t>
  </si>
  <si>
    <t>Trusses</t>
  </si>
  <si>
    <t>Stucco</t>
  </si>
  <si>
    <t>Heating</t>
  </si>
  <si>
    <t>Insulation</t>
  </si>
  <si>
    <t>Engineering</t>
  </si>
  <si>
    <t>Excavation</t>
  </si>
  <si>
    <t>Foundation</t>
  </si>
  <si>
    <t>Gravel</t>
  </si>
  <si>
    <t>Cabinents</t>
  </si>
  <si>
    <t>Painting</t>
  </si>
  <si>
    <t>Remaining Cost</t>
  </si>
  <si>
    <t>Lumber/SqFt</t>
  </si>
  <si>
    <t>Framing/SqFt</t>
  </si>
  <si>
    <t>Plumbing/SqFt</t>
  </si>
  <si>
    <t>Electrical/SqFt</t>
  </si>
  <si>
    <t>Painting/SqFt</t>
  </si>
  <si>
    <t>Heating/SqFt</t>
  </si>
  <si>
    <t>Insulation/SqFt</t>
  </si>
  <si>
    <t>Foundation/SqFt</t>
  </si>
  <si>
    <t>Excavation/SqFt</t>
  </si>
  <si>
    <t>Gravel/SqFt</t>
  </si>
  <si>
    <t>Permit/SqFt</t>
  </si>
  <si>
    <t>Engineering/SqFt</t>
  </si>
  <si>
    <t>Truss/SqFt</t>
  </si>
  <si>
    <t>RLabor/SqFt</t>
  </si>
  <si>
    <t>Rmaterials/SqFt</t>
  </si>
  <si>
    <t>SLabor/SqFt</t>
  </si>
  <si>
    <t>SMaterials/SqFt</t>
  </si>
  <si>
    <t>SiLabor/SqFt</t>
  </si>
  <si>
    <t>SiMaterials/SqFt</t>
  </si>
  <si>
    <t>TLabor/SqFt</t>
  </si>
  <si>
    <t>TMaterials/SqFt</t>
  </si>
  <si>
    <t>CLabor/SqFt</t>
  </si>
  <si>
    <t>CMaterials/SqFt</t>
  </si>
  <si>
    <t>Blabor/SqFt</t>
  </si>
  <si>
    <t>Bmaterials/SqFt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</si>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</sst>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6"/>
  <sheetViews>
    <sheetView topLeftCell="A89" zoomScaleNormal="100" workbookViewId="0">
      <selection sqref="A1:U96"/>
    </sheetView>
  </sheetViews>
  <sheetFormatPr defaultColWidth="12.5703125" defaultRowHeight="15.75" customHeight="1" x14ac:dyDescent="0.2"/>
  <sheetData>
    <row r="1" spans="1:3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</row>
    <row r="2" spans="1:36" x14ac:dyDescent="0.2">
      <c r="A2" s="1" t="s">
        <v>0</v>
      </c>
      <c r="B2" s="2">
        <v>44785</v>
      </c>
      <c r="C2" s="3">
        <v>44838</v>
      </c>
      <c r="D2" s="2">
        <v>44848</v>
      </c>
      <c r="E2" s="3">
        <v>44673</v>
      </c>
      <c r="F2" s="2">
        <v>44883</v>
      </c>
      <c r="G2" s="2">
        <v>44848</v>
      </c>
      <c r="H2" s="2">
        <v>44925</v>
      </c>
      <c r="I2" s="3">
        <v>44798</v>
      </c>
      <c r="J2" s="3">
        <v>44537</v>
      </c>
      <c r="K2" s="3">
        <v>44897</v>
      </c>
      <c r="L2" s="3">
        <v>44532</v>
      </c>
      <c r="M2" s="3">
        <v>44573</v>
      </c>
      <c r="N2" s="3">
        <v>44620</v>
      </c>
      <c r="O2" s="3">
        <v>44825</v>
      </c>
      <c r="P2" s="3">
        <v>44798</v>
      </c>
      <c r="Q2" s="3">
        <v>44826</v>
      </c>
      <c r="R2" s="3">
        <v>44785</v>
      </c>
      <c r="S2" s="3">
        <v>44628</v>
      </c>
      <c r="T2" s="3">
        <v>44816</v>
      </c>
      <c r="U2" s="3">
        <v>44902</v>
      </c>
    </row>
    <row r="3" spans="1:36" x14ac:dyDescent="0.2">
      <c r="A3" s="1"/>
    </row>
    <row r="4" spans="1:36" x14ac:dyDescent="0.2">
      <c r="A4" s="1" t="s">
        <v>1</v>
      </c>
      <c r="B4" s="1">
        <v>355495.03</v>
      </c>
      <c r="C4" s="4">
        <v>483618.5</v>
      </c>
      <c r="D4" s="4">
        <v>470084.44</v>
      </c>
      <c r="E4" s="4">
        <v>217592.44</v>
      </c>
      <c r="F4" s="4">
        <v>646400.07999999996</v>
      </c>
      <c r="G4" s="4">
        <v>561979.48</v>
      </c>
      <c r="H4" s="4">
        <v>569617.78</v>
      </c>
      <c r="I4" s="4">
        <v>596305.52</v>
      </c>
      <c r="J4" s="4">
        <v>583059.44999999995</v>
      </c>
      <c r="K4" s="4">
        <v>567302.52</v>
      </c>
      <c r="L4" s="4">
        <v>430951.67999999999</v>
      </c>
      <c r="M4" s="4">
        <v>400472.58</v>
      </c>
      <c r="N4" s="4">
        <v>416571.07</v>
      </c>
      <c r="O4" s="4">
        <v>539362.01</v>
      </c>
      <c r="P4" s="4">
        <v>377144.73</v>
      </c>
      <c r="Q4" s="4">
        <v>253704.66</v>
      </c>
      <c r="R4" s="4">
        <v>274325.82</v>
      </c>
      <c r="S4" s="4">
        <v>239425.88</v>
      </c>
      <c r="T4" s="4">
        <v>573248.64</v>
      </c>
      <c r="U4" s="4">
        <v>200870.61</v>
      </c>
    </row>
    <row r="5" spans="1:36" x14ac:dyDescent="0.2">
      <c r="A5" s="1"/>
    </row>
    <row r="6" spans="1:36" x14ac:dyDescent="0.2">
      <c r="A6" s="1" t="s">
        <v>2</v>
      </c>
      <c r="B6" s="1" t="s">
        <v>3</v>
      </c>
      <c r="C6" s="1" t="s">
        <v>3</v>
      </c>
      <c r="D6" s="1" t="s">
        <v>4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</row>
    <row r="7" spans="1:36" x14ac:dyDescent="0.2">
      <c r="A7" s="1"/>
    </row>
    <row r="8" spans="1:36" x14ac:dyDescent="0.2">
      <c r="A8" s="1" t="s">
        <v>5</v>
      </c>
      <c r="B8" s="1">
        <f>B9+B11+B12</f>
        <v>5013</v>
      </c>
      <c r="C8" s="1">
        <f t="shared" ref="C8:U8" si="0">SUM(C9:C12)</f>
        <v>5386</v>
      </c>
      <c r="D8" s="1">
        <f t="shared" si="0"/>
        <v>5333</v>
      </c>
      <c r="E8" s="1">
        <f t="shared" si="0"/>
        <v>3107</v>
      </c>
      <c r="F8" s="4">
        <f t="shared" si="0"/>
        <v>6204</v>
      </c>
      <c r="G8" s="1">
        <f t="shared" si="0"/>
        <v>5728</v>
      </c>
      <c r="H8" s="1">
        <f t="shared" si="0"/>
        <v>5565</v>
      </c>
      <c r="I8" s="1">
        <f t="shared" si="0"/>
        <v>6904</v>
      </c>
      <c r="J8" s="1">
        <f t="shared" si="0"/>
        <v>5348</v>
      </c>
      <c r="K8" s="1">
        <f t="shared" si="0"/>
        <v>5890</v>
      </c>
      <c r="L8" s="1">
        <f t="shared" si="0"/>
        <v>4922</v>
      </c>
      <c r="M8" s="1">
        <f t="shared" si="0"/>
        <v>4873</v>
      </c>
      <c r="N8" s="1">
        <f t="shared" si="0"/>
        <v>6031</v>
      </c>
      <c r="O8" s="1">
        <f t="shared" si="0"/>
        <v>5702</v>
      </c>
      <c r="P8" s="1">
        <f t="shared" si="0"/>
        <v>4411</v>
      </c>
      <c r="Q8" s="1">
        <f t="shared" si="0"/>
        <v>2973</v>
      </c>
      <c r="R8" s="1">
        <f t="shared" si="0"/>
        <v>3001</v>
      </c>
      <c r="S8" s="1">
        <f t="shared" si="0"/>
        <v>3000</v>
      </c>
      <c r="T8" s="1">
        <f t="shared" si="0"/>
        <v>5552</v>
      </c>
      <c r="U8" s="1">
        <f t="shared" si="0"/>
        <v>3407</v>
      </c>
    </row>
    <row r="9" spans="1:36" x14ac:dyDescent="0.2">
      <c r="A9" s="1" t="s">
        <v>6</v>
      </c>
      <c r="B9" s="1">
        <v>1946</v>
      </c>
      <c r="C9" s="1">
        <v>1763</v>
      </c>
      <c r="D9" s="1">
        <v>2035</v>
      </c>
      <c r="E9" s="1">
        <v>1299</v>
      </c>
      <c r="F9" s="4">
        <v>2211</v>
      </c>
      <c r="G9" s="1">
        <v>2339</v>
      </c>
      <c r="H9" s="1">
        <v>2035</v>
      </c>
      <c r="I9" s="1">
        <v>1865</v>
      </c>
      <c r="J9" s="1">
        <v>2082</v>
      </c>
      <c r="K9" s="1">
        <v>2350</v>
      </c>
      <c r="L9" s="1">
        <v>1997</v>
      </c>
      <c r="M9" s="1">
        <v>1979</v>
      </c>
      <c r="N9" s="1">
        <v>2376</v>
      </c>
      <c r="O9" s="1">
        <v>1877</v>
      </c>
      <c r="P9" s="1">
        <v>1685</v>
      </c>
      <c r="Q9" s="1">
        <v>1236</v>
      </c>
      <c r="R9" s="1">
        <v>712</v>
      </c>
      <c r="S9" s="1">
        <v>712</v>
      </c>
      <c r="T9" s="1">
        <v>2171</v>
      </c>
      <c r="U9" s="1">
        <v>1299</v>
      </c>
    </row>
    <row r="10" spans="1:36" x14ac:dyDescent="0.2">
      <c r="A10" s="1" t="s">
        <v>7</v>
      </c>
      <c r="B10" s="1">
        <v>0</v>
      </c>
      <c r="C10" s="1">
        <v>1767</v>
      </c>
      <c r="D10" s="1">
        <v>403</v>
      </c>
      <c r="E10" s="1">
        <v>0</v>
      </c>
      <c r="F10" s="1">
        <v>508</v>
      </c>
      <c r="G10" s="1">
        <v>0</v>
      </c>
      <c r="H10" s="1">
        <v>0</v>
      </c>
      <c r="I10" s="1">
        <v>1920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504</v>
      </c>
      <c r="P10" s="1">
        <v>0</v>
      </c>
      <c r="Q10" s="1">
        <v>0</v>
      </c>
      <c r="R10" s="1">
        <v>772</v>
      </c>
      <c r="S10" s="1">
        <v>712</v>
      </c>
      <c r="T10" s="1">
        <v>0</v>
      </c>
      <c r="U10" s="1">
        <v>0</v>
      </c>
    </row>
    <row r="11" spans="1:36" x14ac:dyDescent="0.2">
      <c r="A11" s="1" t="s">
        <v>8</v>
      </c>
      <c r="B11" s="1">
        <v>1920</v>
      </c>
      <c r="C11" s="1">
        <v>908</v>
      </c>
      <c r="D11" s="1">
        <v>2019</v>
      </c>
      <c r="E11" s="1">
        <v>1304</v>
      </c>
      <c r="F11" s="1">
        <v>2141</v>
      </c>
      <c r="G11" s="1">
        <v>2343</v>
      </c>
      <c r="H11" s="1">
        <v>2045</v>
      </c>
      <c r="I11" s="1">
        <v>1868</v>
      </c>
      <c r="J11" s="1">
        <v>2091</v>
      </c>
      <c r="K11" s="1">
        <v>2350</v>
      </c>
      <c r="L11" s="1">
        <v>2007</v>
      </c>
      <c r="M11" s="1">
        <v>1974</v>
      </c>
      <c r="N11" s="1">
        <v>2362</v>
      </c>
      <c r="O11" s="1">
        <v>2142</v>
      </c>
      <c r="P11" s="1">
        <v>1683</v>
      </c>
      <c r="Q11" s="1">
        <v>1239</v>
      </c>
      <c r="R11" s="1">
        <v>713</v>
      </c>
      <c r="S11" s="1">
        <v>772</v>
      </c>
      <c r="T11" s="1">
        <v>2186</v>
      </c>
      <c r="U11" s="1">
        <v>1304</v>
      </c>
    </row>
    <row r="12" spans="1:36" x14ac:dyDescent="0.2">
      <c r="A12" s="1" t="s">
        <v>9</v>
      </c>
      <c r="B12" s="1">
        <v>1147</v>
      </c>
      <c r="C12" s="1">
        <v>948</v>
      </c>
      <c r="D12" s="1">
        <v>876</v>
      </c>
      <c r="E12" s="1">
        <v>504</v>
      </c>
      <c r="F12" s="1">
        <v>1344</v>
      </c>
      <c r="G12" s="1">
        <v>1046</v>
      </c>
      <c r="H12" s="1">
        <v>1485</v>
      </c>
      <c r="I12" s="1">
        <v>1251</v>
      </c>
      <c r="J12" s="1">
        <v>1175</v>
      </c>
      <c r="K12" s="1">
        <v>1190</v>
      </c>
      <c r="L12" s="1">
        <v>918</v>
      </c>
      <c r="M12" s="1">
        <v>920</v>
      </c>
      <c r="N12" s="1">
        <v>1293</v>
      </c>
      <c r="O12" s="1">
        <v>1179</v>
      </c>
      <c r="P12" s="1">
        <v>1043</v>
      </c>
      <c r="Q12" s="1">
        <v>498</v>
      </c>
      <c r="R12" s="1">
        <v>804</v>
      </c>
      <c r="S12" s="1">
        <v>804</v>
      </c>
      <c r="T12" s="1">
        <v>1195</v>
      </c>
      <c r="U12" s="1">
        <v>804</v>
      </c>
    </row>
    <row r="13" spans="1:36" x14ac:dyDescent="0.2">
      <c r="A13" s="1" t="s">
        <v>10</v>
      </c>
      <c r="B13" s="1" t="b">
        <v>0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 t="b">
        <v>1</v>
      </c>
      <c r="J13" s="1" t="b">
        <v>1</v>
      </c>
      <c r="K13" s="1" t="b">
        <v>1</v>
      </c>
      <c r="L13" s="1" t="b">
        <v>1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1</v>
      </c>
      <c r="S13" s="1" t="b">
        <v>0</v>
      </c>
      <c r="T13" s="1" t="b">
        <v>1</v>
      </c>
      <c r="U13" s="1" t="b">
        <v>0</v>
      </c>
    </row>
    <row r="14" spans="1:36" x14ac:dyDescent="0.2">
      <c r="A14" s="1"/>
    </row>
    <row r="15" spans="1:36" x14ac:dyDescent="0.2">
      <c r="A15" s="1" t="s">
        <v>11</v>
      </c>
      <c r="B15" s="4">
        <v>28585.74</v>
      </c>
      <c r="C15" s="4">
        <v>31833</v>
      </c>
      <c r="D15" s="4">
        <v>32553</v>
      </c>
      <c r="E15" s="4">
        <v>25246.97</v>
      </c>
      <c r="F15" s="4">
        <v>41040</v>
      </c>
      <c r="G15" s="4">
        <v>31868.55</v>
      </c>
      <c r="H15" s="4">
        <v>41100</v>
      </c>
      <c r="I15" s="4">
        <v>38859.46</v>
      </c>
      <c r="J15" s="4">
        <v>41076</v>
      </c>
      <c r="K15" s="4">
        <v>45615</v>
      </c>
      <c r="L15" s="4">
        <v>30764</v>
      </c>
      <c r="M15" s="4">
        <v>26779.74</v>
      </c>
      <c r="N15" s="4">
        <v>32592.51</v>
      </c>
      <c r="O15" s="4">
        <v>33000</v>
      </c>
      <c r="P15" s="4">
        <v>24780</v>
      </c>
      <c r="Q15" s="4">
        <v>22140</v>
      </c>
      <c r="R15" s="4">
        <v>21000</v>
      </c>
      <c r="S15" s="4">
        <v>25200</v>
      </c>
      <c r="T15" s="4">
        <v>13251.64</v>
      </c>
      <c r="U15" s="1">
        <v>0</v>
      </c>
    </row>
    <row r="16" spans="1:36" x14ac:dyDescent="0.2">
      <c r="A16" s="1"/>
    </row>
    <row r="17" spans="1:22" x14ac:dyDescent="0.2">
      <c r="A17" s="1" t="s">
        <v>12</v>
      </c>
      <c r="B17" s="4">
        <v>12238.06</v>
      </c>
      <c r="C17" s="4">
        <v>12459.11</v>
      </c>
      <c r="D17" s="4">
        <v>11592.76</v>
      </c>
      <c r="E17" s="4">
        <v>4273.8100000000004</v>
      </c>
      <c r="F17" s="4">
        <v>3028.5</v>
      </c>
      <c r="G17" s="4">
        <v>11764.26</v>
      </c>
      <c r="H17" s="4">
        <v>3141.7</v>
      </c>
      <c r="I17" s="4">
        <v>12965.27</v>
      </c>
      <c r="J17" s="4">
        <v>12060.47</v>
      </c>
      <c r="K17" s="4">
        <v>12349.67</v>
      </c>
      <c r="L17" s="4">
        <v>11980.67</v>
      </c>
      <c r="M17" s="4">
        <v>11553.47</v>
      </c>
      <c r="N17" s="4">
        <v>11755.07</v>
      </c>
      <c r="O17" s="4">
        <v>13769.87</v>
      </c>
      <c r="P17" s="4">
        <v>13061.27</v>
      </c>
      <c r="Q17" s="4">
        <v>3908.2</v>
      </c>
      <c r="R17" s="4">
        <v>4652.2</v>
      </c>
      <c r="S17" s="4">
        <v>4230.74</v>
      </c>
      <c r="T17" s="4">
        <v>13527.56</v>
      </c>
      <c r="U17" s="4">
        <v>4071.39</v>
      </c>
    </row>
    <row r="18" spans="1:22" x14ac:dyDescent="0.2">
      <c r="A18" s="1" t="s">
        <v>48</v>
      </c>
      <c r="B18" s="4">
        <f t="shared" ref="B18:U18" si="1">B17/B8</f>
        <v>2.4412647117494513</v>
      </c>
      <c r="C18" s="4">
        <f t="shared" si="1"/>
        <v>2.3132398811734127</v>
      </c>
      <c r="D18" s="4">
        <f t="shared" si="1"/>
        <v>2.1737783611475718</v>
      </c>
      <c r="E18" s="4">
        <f t="shared" si="1"/>
        <v>1.3755423237850017</v>
      </c>
      <c r="F18" s="4">
        <f t="shared" si="1"/>
        <v>0.48815280464216637</v>
      </c>
      <c r="G18" s="4">
        <f t="shared" si="1"/>
        <v>2.0538163407821228</v>
      </c>
      <c r="H18" s="4">
        <f t="shared" si="1"/>
        <v>0.56454627133872415</v>
      </c>
      <c r="I18" s="4">
        <f t="shared" si="1"/>
        <v>1.8779359791425261</v>
      </c>
      <c r="J18" s="4">
        <f t="shared" si="1"/>
        <v>2.2551364996260284</v>
      </c>
      <c r="K18" s="4">
        <f t="shared" si="1"/>
        <v>2.0967181663837011</v>
      </c>
      <c r="L18" s="4">
        <f t="shared" si="1"/>
        <v>2.4341060544494106</v>
      </c>
      <c r="M18" s="4">
        <f t="shared" si="1"/>
        <v>2.3709152472809358</v>
      </c>
      <c r="N18" s="4">
        <f t="shared" si="1"/>
        <v>1.9491079422981263</v>
      </c>
      <c r="O18" s="4">
        <f t="shared" si="1"/>
        <v>2.414919326552087</v>
      </c>
      <c r="P18" s="4">
        <f t="shared" si="1"/>
        <v>2.9610677850827476</v>
      </c>
      <c r="Q18" s="4">
        <f t="shared" si="1"/>
        <v>1.3145644130507903</v>
      </c>
      <c r="R18" s="4">
        <f t="shared" si="1"/>
        <v>1.5502165944685105</v>
      </c>
      <c r="S18" s="4">
        <f t="shared" si="1"/>
        <v>1.4102466666666666</v>
      </c>
      <c r="T18" s="4">
        <f t="shared" si="1"/>
        <v>2.4365201729106629</v>
      </c>
      <c r="U18" s="4">
        <f t="shared" si="1"/>
        <v>1.1950073378338715</v>
      </c>
    </row>
    <row r="19" spans="1:22" x14ac:dyDescent="0.2">
      <c r="V19" s="4"/>
    </row>
    <row r="20" spans="1:22" x14ac:dyDescent="0.2">
      <c r="A20" s="1" t="s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2" x14ac:dyDescent="0.2">
      <c r="A21" s="1"/>
    </row>
    <row r="22" spans="1:22" x14ac:dyDescent="0.2">
      <c r="A22" s="1" t="s">
        <v>14</v>
      </c>
    </row>
    <row r="23" spans="1:22" x14ac:dyDescent="0.2">
      <c r="A23" s="1" t="s">
        <v>15</v>
      </c>
      <c r="B23" s="4">
        <v>9119.7800000000007</v>
      </c>
      <c r="C23" s="4">
        <v>7666.53</v>
      </c>
      <c r="D23" s="4">
        <v>7824.88</v>
      </c>
      <c r="E23" s="4">
        <v>3146.15</v>
      </c>
      <c r="F23" s="4">
        <v>5129.2700000000004</v>
      </c>
      <c r="G23" s="4">
        <v>10110.24</v>
      </c>
      <c r="H23" s="4">
        <v>10988.1</v>
      </c>
      <c r="I23" s="4">
        <v>8549.27</v>
      </c>
      <c r="J23" s="4">
        <v>7092.4</v>
      </c>
      <c r="K23" s="4">
        <v>13272.26</v>
      </c>
      <c r="L23" s="4">
        <v>5764.5</v>
      </c>
      <c r="M23" s="4">
        <v>9566.92</v>
      </c>
      <c r="N23" s="4">
        <v>7777.63</v>
      </c>
      <c r="O23" s="4">
        <v>11951.73</v>
      </c>
      <c r="P23" s="4">
        <v>7945.61</v>
      </c>
      <c r="Q23" s="4">
        <v>3578.78</v>
      </c>
      <c r="R23" s="4">
        <v>3288.89</v>
      </c>
      <c r="S23" s="4">
        <v>3717.4</v>
      </c>
      <c r="T23" s="4">
        <v>12213.02</v>
      </c>
      <c r="U23" s="4">
        <v>3683.18</v>
      </c>
    </row>
    <row r="24" spans="1:22" x14ac:dyDescent="0.2">
      <c r="A24" s="1" t="s">
        <v>59</v>
      </c>
      <c r="B24" s="4">
        <f t="shared" ref="B24:U24" si="2">B23/B8</f>
        <v>1.8192260123678436</v>
      </c>
      <c r="C24" s="4">
        <f t="shared" si="2"/>
        <v>1.423418121054586</v>
      </c>
      <c r="D24" s="4">
        <f t="shared" si="2"/>
        <v>1.4672567035439714</v>
      </c>
      <c r="E24" s="4">
        <f t="shared" si="2"/>
        <v>1.012600579336981</v>
      </c>
      <c r="F24" s="4">
        <f t="shared" si="2"/>
        <v>0.8267682140554482</v>
      </c>
      <c r="G24" s="4">
        <f t="shared" si="2"/>
        <v>1.7650558659217876</v>
      </c>
      <c r="H24" s="4">
        <f t="shared" si="2"/>
        <v>1.9745013477088948</v>
      </c>
      <c r="I24" s="4">
        <f t="shared" si="2"/>
        <v>1.2383067786790267</v>
      </c>
      <c r="J24" s="4">
        <f t="shared" si="2"/>
        <v>1.3261780104712042</v>
      </c>
      <c r="K24" s="4">
        <f t="shared" si="2"/>
        <v>2.2533548387096776</v>
      </c>
      <c r="L24" s="4">
        <f t="shared" si="2"/>
        <v>1.1711702559934987</v>
      </c>
      <c r="M24" s="4">
        <f t="shared" si="2"/>
        <v>1.9632505643340858</v>
      </c>
      <c r="N24" s="4">
        <f t="shared" si="2"/>
        <v>1.2896086884430442</v>
      </c>
      <c r="O24" s="4">
        <f t="shared" si="2"/>
        <v>2.0960592774465101</v>
      </c>
      <c r="P24" s="4">
        <f t="shared" si="2"/>
        <v>1.801317161641351</v>
      </c>
      <c r="Q24" s="4">
        <f t="shared" si="2"/>
        <v>1.2037605112680794</v>
      </c>
      <c r="R24" s="4">
        <f t="shared" si="2"/>
        <v>1.0959313562145951</v>
      </c>
      <c r="S24" s="4">
        <f t="shared" si="2"/>
        <v>1.2391333333333334</v>
      </c>
      <c r="T24" s="4">
        <f t="shared" si="2"/>
        <v>2.1997514409221903</v>
      </c>
      <c r="U24" s="4">
        <f t="shared" si="2"/>
        <v>1.0810625183445846</v>
      </c>
    </row>
    <row r="25" spans="1:22" x14ac:dyDescent="0.2">
      <c r="A25" s="1" t="s">
        <v>16</v>
      </c>
      <c r="B25" s="4">
        <v>13051.89</v>
      </c>
      <c r="C25" s="4">
        <v>12669.71</v>
      </c>
      <c r="D25" s="4">
        <v>14878.87</v>
      </c>
      <c r="E25" s="4">
        <v>6626.23</v>
      </c>
      <c r="F25" s="4">
        <v>14663.85</v>
      </c>
      <c r="G25" s="4">
        <v>16349.96</v>
      </c>
      <c r="H25" s="4">
        <v>17140.330000000002</v>
      </c>
      <c r="I25" s="4">
        <v>23373.22</v>
      </c>
      <c r="J25" s="4">
        <v>23934.95</v>
      </c>
      <c r="K25" s="4">
        <v>20377.14</v>
      </c>
      <c r="L25" s="4">
        <v>10655.8</v>
      </c>
      <c r="M25" s="4">
        <v>21690.14</v>
      </c>
      <c r="N25" s="4">
        <v>9636.77</v>
      </c>
      <c r="O25" s="4">
        <v>15966.1</v>
      </c>
      <c r="P25" s="4">
        <v>16347.83</v>
      </c>
      <c r="Q25" s="4">
        <v>7356.31</v>
      </c>
      <c r="R25" s="4">
        <v>4211.7700000000004</v>
      </c>
      <c r="S25" s="4">
        <v>10265.76</v>
      </c>
      <c r="T25" s="4">
        <v>19816.009999999998</v>
      </c>
      <c r="U25" s="1">
        <v>954.1</v>
      </c>
    </row>
    <row r="26" spans="1:22" x14ac:dyDescent="0.2">
      <c r="A26" s="1" t="s">
        <v>60</v>
      </c>
      <c r="B26" s="4">
        <f t="shared" ref="B26:U26" si="3">B25/B8</f>
        <v>2.6036086175942548</v>
      </c>
      <c r="C26" s="4">
        <f t="shared" si="3"/>
        <v>2.3523412551058298</v>
      </c>
      <c r="D26" s="4">
        <f t="shared" si="3"/>
        <v>2.7899624976561035</v>
      </c>
      <c r="E26" s="4">
        <f t="shared" si="3"/>
        <v>2.1326778242677822</v>
      </c>
      <c r="F26" s="4">
        <f t="shared" si="3"/>
        <v>2.3636121856866539</v>
      </c>
      <c r="G26" s="4">
        <f t="shared" si="3"/>
        <v>2.8543924581005586</v>
      </c>
      <c r="H26" s="4">
        <f t="shared" si="3"/>
        <v>3.0800233602875116</v>
      </c>
      <c r="I26" s="4">
        <f t="shared" si="3"/>
        <v>3.3854606025492471</v>
      </c>
      <c r="J26" s="4">
        <f t="shared" si="3"/>
        <v>4.4754955123410625</v>
      </c>
      <c r="K26" s="4">
        <f t="shared" si="3"/>
        <v>3.4596162988115449</v>
      </c>
      <c r="L26" s="4">
        <f t="shared" si="3"/>
        <v>2.1649329540837057</v>
      </c>
      <c r="M26" s="4">
        <f t="shared" si="3"/>
        <v>4.4510855735686432</v>
      </c>
      <c r="N26" s="4">
        <f t="shared" si="3"/>
        <v>1.5978726579340077</v>
      </c>
      <c r="O26" s="4">
        <f t="shared" si="3"/>
        <v>2.8000876885303403</v>
      </c>
      <c r="P26" s="4">
        <f t="shared" si="3"/>
        <v>3.7061505327590116</v>
      </c>
      <c r="Q26" s="4">
        <f t="shared" si="3"/>
        <v>2.4743726875210226</v>
      </c>
      <c r="R26" s="4">
        <f t="shared" si="3"/>
        <v>1.4034555148283907</v>
      </c>
      <c r="S26" s="4">
        <f t="shared" si="3"/>
        <v>3.4219200000000001</v>
      </c>
      <c r="T26" s="4">
        <f t="shared" si="3"/>
        <v>3.5691660662824205</v>
      </c>
      <c r="U26" s="1">
        <f t="shared" si="3"/>
        <v>0.28004109186968007</v>
      </c>
    </row>
    <row r="27" spans="1:22" x14ac:dyDescent="0.2">
      <c r="E27" s="4"/>
      <c r="K27" s="4"/>
    </row>
    <row r="28" spans="1:22" x14ac:dyDescent="0.2">
      <c r="A28" s="1" t="s">
        <v>17</v>
      </c>
    </row>
    <row r="29" spans="1:22" x14ac:dyDescent="0.2">
      <c r="A29" s="1" t="s">
        <v>15</v>
      </c>
      <c r="B29" s="4">
        <v>1374</v>
      </c>
      <c r="C29" s="4">
        <v>3675</v>
      </c>
      <c r="D29" s="4">
        <v>2963</v>
      </c>
      <c r="E29" s="1">
        <v>867</v>
      </c>
      <c r="F29" s="1">
        <v>0</v>
      </c>
      <c r="G29" s="1">
        <v>0</v>
      </c>
      <c r="H29" s="1">
        <v>0</v>
      </c>
      <c r="I29" s="4">
        <v>2125</v>
      </c>
      <c r="J29" s="4">
        <v>3373</v>
      </c>
      <c r="K29" s="1">
        <v>0</v>
      </c>
      <c r="L29" s="1">
        <v>0</v>
      </c>
      <c r="M29" s="4">
        <v>3735</v>
      </c>
      <c r="N29" s="4">
        <v>2258</v>
      </c>
      <c r="O29" s="1">
        <v>0</v>
      </c>
      <c r="P29" s="4">
        <v>2788</v>
      </c>
      <c r="Q29" s="1">
        <v>720</v>
      </c>
      <c r="R29" s="1">
        <v>576</v>
      </c>
      <c r="S29" s="4">
        <v>1548</v>
      </c>
      <c r="T29" s="4">
        <v>3666</v>
      </c>
      <c r="U29" s="1">
        <v>0</v>
      </c>
    </row>
    <row r="30" spans="1:22" x14ac:dyDescent="0.2">
      <c r="A30" s="1" t="s">
        <v>61</v>
      </c>
      <c r="B30" s="4">
        <f t="shared" ref="B30:M30" si="4">B29/B8</f>
        <v>0.27408737283064033</v>
      </c>
      <c r="C30" s="4">
        <f t="shared" si="4"/>
        <v>0.68232454511696994</v>
      </c>
      <c r="D30" s="4">
        <f t="shared" si="4"/>
        <v>0.55559722482655161</v>
      </c>
      <c r="E30" s="1">
        <f t="shared" si="4"/>
        <v>0.27904731252011589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4">
        <f t="shared" si="4"/>
        <v>0.30779258400927001</v>
      </c>
      <c r="J30" s="4">
        <f t="shared" si="4"/>
        <v>0.63070306656694086</v>
      </c>
      <c r="K30" s="1">
        <f t="shared" si="4"/>
        <v>0</v>
      </c>
      <c r="L30" s="1">
        <f t="shared" si="4"/>
        <v>0</v>
      </c>
      <c r="M30" s="4">
        <f t="shared" si="4"/>
        <v>0.766468294684999</v>
      </c>
      <c r="N30" s="4"/>
      <c r="O30" s="1"/>
      <c r="P30" s="4"/>
      <c r="Q30" s="1"/>
      <c r="R30" s="1"/>
      <c r="S30" s="4"/>
      <c r="T30" s="4"/>
      <c r="U30" s="1"/>
    </row>
    <row r="31" spans="1:22" x14ac:dyDescent="0.2">
      <c r="A31" s="1" t="s">
        <v>16</v>
      </c>
      <c r="B31" s="4">
        <v>1362.14</v>
      </c>
      <c r="C31" s="4">
        <v>4409.3900000000003</v>
      </c>
      <c r="D31" s="4">
        <v>3196.86</v>
      </c>
      <c r="E31" s="1">
        <v>863.85</v>
      </c>
      <c r="F31" s="4">
        <v>1008.81</v>
      </c>
      <c r="G31" s="4">
        <v>6514.18</v>
      </c>
      <c r="H31" s="4">
        <v>4049.42</v>
      </c>
      <c r="I31" s="4">
        <v>2136.54</v>
      </c>
      <c r="J31" s="4">
        <v>7396.21</v>
      </c>
      <c r="K31" s="4">
        <v>4991.4399999999996</v>
      </c>
      <c r="L31" s="1">
        <v>0</v>
      </c>
      <c r="M31" s="4">
        <v>3753.99</v>
      </c>
      <c r="N31" s="4">
        <v>3228.87</v>
      </c>
      <c r="O31" s="4">
        <v>10346.82</v>
      </c>
      <c r="P31" s="4">
        <v>3604.06</v>
      </c>
      <c r="Q31" s="1">
        <v>937.89</v>
      </c>
      <c r="R31" s="1">
        <v>812.91</v>
      </c>
      <c r="S31" s="4">
        <v>1566.53</v>
      </c>
      <c r="T31" s="4">
        <v>4663.53</v>
      </c>
      <c r="U31" s="4">
        <v>1124.29</v>
      </c>
    </row>
    <row r="32" spans="1:22" x14ac:dyDescent="0.2">
      <c r="A32" s="1" t="s">
        <v>62</v>
      </c>
      <c r="B32" s="4">
        <f t="shared" ref="B32:H32" si="5">B31/B8</f>
        <v>0.27172152403750249</v>
      </c>
      <c r="C32" s="4">
        <f t="shared" si="5"/>
        <v>0.81867619754920173</v>
      </c>
      <c r="D32" s="4">
        <f t="shared" si="5"/>
        <v>0.59944871554472157</v>
      </c>
      <c r="E32" s="1">
        <f t="shared" si="5"/>
        <v>0.27803347280334728</v>
      </c>
      <c r="F32" s="4">
        <f t="shared" si="5"/>
        <v>0.1626063829787234</v>
      </c>
      <c r="G32" s="4">
        <f t="shared" si="5"/>
        <v>1.137252094972067</v>
      </c>
      <c r="H32" s="4">
        <f t="shared" si="5"/>
        <v>0.72765858041329745</v>
      </c>
      <c r="I32" s="4">
        <f>I31/I29</f>
        <v>1.0054305882352941</v>
      </c>
      <c r="J32" s="4">
        <f>J31/J8</f>
        <v>1.382986163051608</v>
      </c>
      <c r="K32" s="4">
        <f>K31/K8</f>
        <v>0.84744312393887944</v>
      </c>
      <c r="L32" s="1">
        <f>L31/L8</f>
        <v>0</v>
      </c>
      <c r="M32" s="4">
        <f>M31/M8</f>
        <v>0.77036527806279498</v>
      </c>
      <c r="N32" s="4"/>
      <c r="O32" s="4"/>
      <c r="P32" s="4"/>
      <c r="Q32" s="1"/>
      <c r="R32" s="1"/>
      <c r="S32" s="4"/>
      <c r="T32" s="4"/>
      <c r="U32" s="4"/>
    </row>
    <row r="34" spans="1:21" x14ac:dyDescent="0.2">
      <c r="A34" s="1" t="s">
        <v>18</v>
      </c>
      <c r="B34" s="4">
        <v>13216</v>
      </c>
      <c r="C34" s="4">
        <v>18869</v>
      </c>
      <c r="D34" s="4">
        <v>22044.5</v>
      </c>
      <c r="E34" s="4">
        <v>7617.5</v>
      </c>
      <c r="F34" s="4">
        <v>31370</v>
      </c>
      <c r="G34" s="4">
        <v>31299</v>
      </c>
      <c r="H34" s="4">
        <v>23229</v>
      </c>
      <c r="I34" s="4">
        <v>32451</v>
      </c>
      <c r="J34" s="4">
        <v>23863</v>
      </c>
      <c r="K34" s="4">
        <v>25338</v>
      </c>
      <c r="L34" s="4">
        <v>17735.95</v>
      </c>
      <c r="M34" s="4">
        <v>12607.95</v>
      </c>
      <c r="N34" s="4">
        <v>15629.2</v>
      </c>
      <c r="O34" s="4">
        <v>17693.5</v>
      </c>
      <c r="P34" s="4">
        <v>14889.5</v>
      </c>
      <c r="Q34" s="4">
        <v>7903.5</v>
      </c>
      <c r="R34" s="4">
        <v>11777.5</v>
      </c>
      <c r="S34" s="4">
        <v>8811.65</v>
      </c>
      <c r="T34" s="4">
        <v>21650</v>
      </c>
      <c r="U34" s="4">
        <v>8259</v>
      </c>
    </row>
    <row r="35" spans="1:21" x14ac:dyDescent="0.2">
      <c r="A35" s="1" t="s">
        <v>41</v>
      </c>
      <c r="B35" s="4">
        <f t="shared" ref="B35:U35" si="6">B34/B8</f>
        <v>2.6363455016955917</v>
      </c>
      <c r="C35" s="4">
        <f t="shared" si="6"/>
        <v>3.5033419977720013</v>
      </c>
      <c r="D35" s="4">
        <f t="shared" si="6"/>
        <v>4.1336021001312586</v>
      </c>
      <c r="E35" s="4">
        <f t="shared" si="6"/>
        <v>2.451721918249115</v>
      </c>
      <c r="F35" s="4">
        <f t="shared" si="6"/>
        <v>5.0564152159896842</v>
      </c>
      <c r="G35" s="4">
        <f t="shared" si="6"/>
        <v>5.4642108938547489</v>
      </c>
      <c r="H35" s="4">
        <f t="shared" si="6"/>
        <v>4.1741239892183293</v>
      </c>
      <c r="I35" s="4">
        <f t="shared" si="6"/>
        <v>4.7003186558516798</v>
      </c>
      <c r="J35" s="4">
        <f t="shared" si="6"/>
        <v>4.4620418848167542</v>
      </c>
      <c r="K35" s="4">
        <f t="shared" si="6"/>
        <v>4.3018675721561968</v>
      </c>
      <c r="L35" s="4">
        <f t="shared" si="6"/>
        <v>3.6034030881755386</v>
      </c>
      <c r="M35" s="4">
        <f t="shared" si="6"/>
        <v>2.5873076133798483</v>
      </c>
      <c r="N35" s="4">
        <f t="shared" si="6"/>
        <v>2.59147736693749</v>
      </c>
      <c r="O35" s="4">
        <f t="shared" si="6"/>
        <v>3.1030340231497719</v>
      </c>
      <c r="P35" s="4">
        <f t="shared" si="6"/>
        <v>3.3755384266606212</v>
      </c>
      <c r="Q35" s="4">
        <f t="shared" si="6"/>
        <v>2.6584258324924317</v>
      </c>
      <c r="R35" s="4">
        <f t="shared" si="6"/>
        <v>3.9245251582805731</v>
      </c>
      <c r="S35" s="4">
        <f t="shared" si="6"/>
        <v>2.9372166666666666</v>
      </c>
      <c r="T35" s="4">
        <f t="shared" si="6"/>
        <v>3.8994956772334293</v>
      </c>
      <c r="U35" s="4">
        <f t="shared" si="6"/>
        <v>2.4241267977692984</v>
      </c>
    </row>
    <row r="37" spans="1:21" x14ac:dyDescent="0.2">
      <c r="A37" s="1" t="s">
        <v>19</v>
      </c>
      <c r="B37" s="4">
        <v>14055.5</v>
      </c>
      <c r="C37" s="4">
        <v>28035.75</v>
      </c>
      <c r="D37" s="4">
        <v>25173.5</v>
      </c>
      <c r="E37" s="4">
        <v>9205.5</v>
      </c>
      <c r="F37" s="4">
        <v>31000</v>
      </c>
      <c r="G37" s="4">
        <v>27900</v>
      </c>
      <c r="H37" s="4">
        <v>26450</v>
      </c>
      <c r="I37" s="4">
        <v>33104.25</v>
      </c>
      <c r="J37" s="4">
        <v>21269.5</v>
      </c>
      <c r="K37" s="4">
        <v>26118.75</v>
      </c>
      <c r="L37" s="4">
        <v>16448</v>
      </c>
      <c r="M37" s="4">
        <v>13982</v>
      </c>
      <c r="N37" s="4">
        <v>19183.5</v>
      </c>
      <c r="O37" s="4">
        <v>25169</v>
      </c>
      <c r="P37" s="4">
        <v>15294</v>
      </c>
      <c r="Q37" s="4">
        <v>8781</v>
      </c>
      <c r="R37" s="4">
        <v>11168.5</v>
      </c>
      <c r="S37" s="4">
        <v>11202</v>
      </c>
      <c r="T37" s="4">
        <v>23790</v>
      </c>
      <c r="U37" s="4">
        <v>9749.5</v>
      </c>
    </row>
    <row r="38" spans="1:21" x14ac:dyDescent="0.2">
      <c r="A38" s="1" t="s">
        <v>39</v>
      </c>
      <c r="B38" s="4">
        <f t="shared" ref="B38:U38" si="7">B37/B8</f>
        <v>2.8038100937562338</v>
      </c>
      <c r="C38" s="4">
        <f t="shared" si="7"/>
        <v>5.2053007797994804</v>
      </c>
      <c r="D38" s="4">
        <f t="shared" si="7"/>
        <v>4.7203262703918991</v>
      </c>
      <c r="E38" s="4">
        <f t="shared" si="7"/>
        <v>2.9628258770518183</v>
      </c>
      <c r="F38" s="4">
        <f t="shared" si="7"/>
        <v>4.996776273372018</v>
      </c>
      <c r="G38" s="4">
        <f t="shared" si="7"/>
        <v>4.8708100558659222</v>
      </c>
      <c r="H38" s="4">
        <f t="shared" si="7"/>
        <v>4.7529200359389039</v>
      </c>
      <c r="I38" s="4">
        <f t="shared" si="7"/>
        <v>4.7949377172653538</v>
      </c>
      <c r="J38" s="4">
        <f t="shared" si="7"/>
        <v>3.9770942408376961</v>
      </c>
      <c r="K38" s="4">
        <f t="shared" si="7"/>
        <v>4.4344227504244484</v>
      </c>
      <c r="L38" s="4">
        <f t="shared" si="7"/>
        <v>3.34173100365705</v>
      </c>
      <c r="M38" s="4">
        <f t="shared" si="7"/>
        <v>2.8692797044941516</v>
      </c>
      <c r="N38" s="4">
        <f t="shared" si="7"/>
        <v>3.1808157851102634</v>
      </c>
      <c r="O38" s="4">
        <f t="shared" si="7"/>
        <v>4.4140652402665728</v>
      </c>
      <c r="P38" s="4">
        <f t="shared" si="7"/>
        <v>3.4672409884379958</v>
      </c>
      <c r="Q38" s="4">
        <f t="shared" si="7"/>
        <v>2.9535822401614529</v>
      </c>
      <c r="R38" s="4">
        <f t="shared" si="7"/>
        <v>3.7215928023992002</v>
      </c>
      <c r="S38" s="4">
        <f t="shared" si="7"/>
        <v>3.734</v>
      </c>
      <c r="T38" s="4">
        <f t="shared" si="7"/>
        <v>4.2849423631123917</v>
      </c>
      <c r="U38" s="4">
        <f t="shared" si="7"/>
        <v>2.86160845318462</v>
      </c>
    </row>
    <row r="40" spans="1:21" x14ac:dyDescent="0.2">
      <c r="A40" s="1" t="s">
        <v>20</v>
      </c>
      <c r="B40" s="4">
        <v>51310.720000000001</v>
      </c>
      <c r="C40" s="4">
        <v>87489.11</v>
      </c>
      <c r="D40" s="4">
        <v>71561.06</v>
      </c>
      <c r="E40" s="4">
        <v>25252.41</v>
      </c>
      <c r="F40" s="4">
        <v>115282</v>
      </c>
      <c r="G40" s="4">
        <v>66909.820000000007</v>
      </c>
      <c r="H40" s="4">
        <v>98140.29</v>
      </c>
      <c r="I40" s="4">
        <v>55508</v>
      </c>
      <c r="J40" s="4">
        <v>75083.87</v>
      </c>
      <c r="K40" s="4">
        <v>101442.39</v>
      </c>
      <c r="L40" s="4">
        <v>57961.5</v>
      </c>
      <c r="M40" s="4">
        <v>75621.62</v>
      </c>
      <c r="N40" s="4">
        <v>54771.88</v>
      </c>
      <c r="O40" s="4">
        <v>63895.24</v>
      </c>
      <c r="P40" s="4">
        <v>42534.63</v>
      </c>
      <c r="Q40" s="4">
        <v>37990.65</v>
      </c>
      <c r="R40" s="4">
        <v>41876.19</v>
      </c>
      <c r="S40" s="4">
        <v>28473.84</v>
      </c>
      <c r="T40" s="4">
        <v>110842.63</v>
      </c>
      <c r="U40" s="4">
        <v>33928.93</v>
      </c>
    </row>
    <row r="41" spans="1:21" x14ac:dyDescent="0.2">
      <c r="A41" s="1" t="s">
        <v>38</v>
      </c>
      <c r="B41" s="4">
        <f t="shared" ref="B41:U41" si="8">B40/B8</f>
        <v>10.235531617793736</v>
      </c>
      <c r="C41" s="4">
        <f t="shared" si="8"/>
        <v>16.243800594132939</v>
      </c>
      <c r="D41" s="4">
        <f t="shared" si="8"/>
        <v>13.418537408588037</v>
      </c>
      <c r="E41" s="4">
        <f t="shared" si="8"/>
        <v>8.1275860959124557</v>
      </c>
      <c r="F41" s="4">
        <f t="shared" si="8"/>
        <v>18.581882656350743</v>
      </c>
      <c r="G41" s="4">
        <f t="shared" si="8"/>
        <v>11.681183659217877</v>
      </c>
      <c r="H41" s="4">
        <f t="shared" si="8"/>
        <v>17.635272237196766</v>
      </c>
      <c r="I41" s="4">
        <f t="shared" si="8"/>
        <v>8.0399768250289689</v>
      </c>
      <c r="J41" s="4">
        <f t="shared" si="8"/>
        <v>14.039616679132385</v>
      </c>
      <c r="K41" s="4">
        <f t="shared" si="8"/>
        <v>17.222816638370119</v>
      </c>
      <c r="L41" s="4">
        <f t="shared" si="8"/>
        <v>11.776005688744412</v>
      </c>
      <c r="M41" s="4">
        <f t="shared" si="8"/>
        <v>15.518493741021956</v>
      </c>
      <c r="N41" s="4">
        <f t="shared" si="8"/>
        <v>9.0817244238103125</v>
      </c>
      <c r="O41" s="4">
        <f t="shared" si="8"/>
        <v>11.205759382672746</v>
      </c>
      <c r="P41" s="4">
        <f t="shared" si="8"/>
        <v>9.6428542280661969</v>
      </c>
      <c r="Q41" s="4">
        <f t="shared" si="8"/>
        <v>12.778557013118062</v>
      </c>
      <c r="R41" s="4">
        <f t="shared" si="8"/>
        <v>13.954078640453183</v>
      </c>
      <c r="S41" s="4">
        <f t="shared" si="8"/>
        <v>9.4912799999999997</v>
      </c>
      <c r="T41" s="4">
        <f t="shared" si="8"/>
        <v>19.964450648414985</v>
      </c>
      <c r="U41" s="4">
        <f t="shared" si="8"/>
        <v>9.9585940710302321</v>
      </c>
    </row>
    <row r="43" spans="1:21" x14ac:dyDescent="0.2">
      <c r="A43" s="1" t="s">
        <v>21</v>
      </c>
      <c r="B43" s="4">
        <v>14600</v>
      </c>
      <c r="C43" s="4">
        <v>12005</v>
      </c>
      <c r="D43" s="4">
        <v>20680.240000000002</v>
      </c>
      <c r="E43" s="4">
        <v>11667</v>
      </c>
      <c r="F43" s="4">
        <v>25130</v>
      </c>
      <c r="G43" s="4">
        <v>35646.82</v>
      </c>
      <c r="H43" s="4">
        <v>32657.47</v>
      </c>
      <c r="I43" s="4">
        <v>33730</v>
      </c>
      <c r="J43" s="4">
        <v>20175.21</v>
      </c>
      <c r="K43" s="4">
        <v>22060</v>
      </c>
      <c r="L43" s="4">
        <v>17106.64</v>
      </c>
      <c r="M43" s="4">
        <v>12770</v>
      </c>
      <c r="N43" s="4">
        <v>9358.64</v>
      </c>
      <c r="O43" s="4">
        <v>20610</v>
      </c>
      <c r="P43" s="4">
        <v>20595</v>
      </c>
      <c r="Q43" s="4">
        <v>13287</v>
      </c>
      <c r="R43" s="4">
        <v>12567</v>
      </c>
      <c r="S43" s="4">
        <v>12650</v>
      </c>
      <c r="T43" s="4">
        <v>24635.02</v>
      </c>
      <c r="U43" s="4">
        <v>15309.69</v>
      </c>
    </row>
    <row r="44" spans="1:21" x14ac:dyDescent="0.2">
      <c r="A44" s="1" t="s">
        <v>40</v>
      </c>
      <c r="B44" s="4">
        <f t="shared" ref="B44:U44" si="9">B43/B8</f>
        <v>2.9124276880111708</v>
      </c>
      <c r="C44" s="4">
        <f t="shared" si="9"/>
        <v>2.2289268473821018</v>
      </c>
      <c r="D44" s="4">
        <f t="shared" si="9"/>
        <v>3.8777873617101073</v>
      </c>
      <c r="E44" s="4">
        <f t="shared" si="9"/>
        <v>3.7550691985838429</v>
      </c>
      <c r="F44" s="4">
        <f t="shared" si="9"/>
        <v>4.0506125080593165</v>
      </c>
      <c r="G44" s="4">
        <f t="shared" si="9"/>
        <v>6.2232576815642462</v>
      </c>
      <c r="H44" s="4">
        <f t="shared" si="9"/>
        <v>5.8683683737646</v>
      </c>
      <c r="I44" s="4">
        <f t="shared" si="9"/>
        <v>4.8855735805330243</v>
      </c>
      <c r="J44" s="4">
        <f t="shared" si="9"/>
        <v>3.7724775617053101</v>
      </c>
      <c r="K44" s="4">
        <f t="shared" si="9"/>
        <v>3.7453310696095077</v>
      </c>
      <c r="L44" s="4">
        <f t="shared" si="9"/>
        <v>3.4755465258025193</v>
      </c>
      <c r="M44" s="4">
        <f t="shared" si="9"/>
        <v>2.6205622819618304</v>
      </c>
      <c r="N44" s="4">
        <f t="shared" si="9"/>
        <v>1.5517559277068478</v>
      </c>
      <c r="O44" s="4">
        <f t="shared" si="9"/>
        <v>3.6145212206243422</v>
      </c>
      <c r="P44" s="4">
        <f t="shared" si="9"/>
        <v>4.6690092949444573</v>
      </c>
      <c r="Q44" s="4">
        <f t="shared" si="9"/>
        <v>4.4692230070635723</v>
      </c>
      <c r="R44" s="4">
        <f t="shared" si="9"/>
        <v>4.1876041319560144</v>
      </c>
      <c r="S44" s="4">
        <f t="shared" si="9"/>
        <v>4.2166666666666668</v>
      </c>
      <c r="T44" s="4">
        <f t="shared" si="9"/>
        <v>4.4371433717579247</v>
      </c>
      <c r="U44" s="4">
        <f t="shared" si="9"/>
        <v>4.4935984737305548</v>
      </c>
    </row>
    <row r="46" spans="1:21" x14ac:dyDescent="0.2">
      <c r="A46" s="1" t="s">
        <v>22</v>
      </c>
      <c r="B46" s="4"/>
    </row>
    <row r="47" spans="1:21" x14ac:dyDescent="0.2">
      <c r="A47" s="1" t="s">
        <v>15</v>
      </c>
      <c r="B47" s="4">
        <v>2215</v>
      </c>
      <c r="C47" s="4">
        <v>2748.12</v>
      </c>
      <c r="D47" s="4">
        <v>2530</v>
      </c>
      <c r="E47" s="4">
        <v>995</v>
      </c>
      <c r="F47" s="4">
        <v>4705</v>
      </c>
      <c r="G47" s="4">
        <v>4960</v>
      </c>
      <c r="H47" s="4">
        <v>5110</v>
      </c>
      <c r="I47" s="1">
        <v>0</v>
      </c>
      <c r="J47" s="4">
        <v>3240</v>
      </c>
      <c r="K47" s="4">
        <v>4350</v>
      </c>
      <c r="L47" s="4">
        <v>2305</v>
      </c>
      <c r="M47" s="4">
        <v>2190</v>
      </c>
      <c r="N47" s="4">
        <v>2360</v>
      </c>
      <c r="O47" s="4">
        <v>10260</v>
      </c>
      <c r="P47" s="4">
        <v>2120</v>
      </c>
      <c r="Q47" s="4">
        <v>1230</v>
      </c>
      <c r="R47" s="4">
        <v>1040</v>
      </c>
      <c r="S47" s="1">
        <v>880</v>
      </c>
      <c r="T47" s="4">
        <v>6890</v>
      </c>
      <c r="U47" s="4">
        <v>1280</v>
      </c>
    </row>
    <row r="48" spans="1:21" x14ac:dyDescent="0.2">
      <c r="A48" s="1" t="s">
        <v>51</v>
      </c>
      <c r="B48" s="4">
        <f t="shared" ref="B48:U48" si="10">B47/B8</f>
        <v>0.44185118691402353</v>
      </c>
      <c r="C48" s="4">
        <f t="shared" si="10"/>
        <v>0.51023393984404009</v>
      </c>
      <c r="D48" s="4">
        <f t="shared" si="10"/>
        <v>0.47440465029064316</v>
      </c>
      <c r="E48" s="4">
        <f t="shared" si="10"/>
        <v>0.32024460894753781</v>
      </c>
      <c r="F48" s="4">
        <f t="shared" si="10"/>
        <v>0.75838168923275306</v>
      </c>
      <c r="G48" s="4">
        <f t="shared" si="10"/>
        <v>0.86592178770949724</v>
      </c>
      <c r="H48" s="4">
        <f t="shared" si="10"/>
        <v>0.91823899371069184</v>
      </c>
      <c r="I48" s="1">
        <f t="shared" si="10"/>
        <v>0</v>
      </c>
      <c r="J48" s="4">
        <f t="shared" si="10"/>
        <v>0.60583395661929695</v>
      </c>
      <c r="K48" s="4">
        <f t="shared" si="10"/>
        <v>0.73853989813242782</v>
      </c>
      <c r="L48" s="4">
        <f t="shared" si="10"/>
        <v>0.46830556684274682</v>
      </c>
      <c r="M48" s="4">
        <f t="shared" si="10"/>
        <v>0.44941514467473836</v>
      </c>
      <c r="N48" s="4">
        <f t="shared" si="10"/>
        <v>0.39131155695572872</v>
      </c>
      <c r="O48" s="4">
        <f t="shared" si="10"/>
        <v>1.7993686425815503</v>
      </c>
      <c r="P48" s="4">
        <f t="shared" si="10"/>
        <v>0.48061664021763773</v>
      </c>
      <c r="Q48" s="4">
        <f t="shared" si="10"/>
        <v>0.41372351160443999</v>
      </c>
      <c r="R48" s="4">
        <f t="shared" si="10"/>
        <v>0.3465511496167944</v>
      </c>
      <c r="S48" s="1">
        <f t="shared" si="10"/>
        <v>0.29333333333333333</v>
      </c>
      <c r="T48" s="4">
        <f t="shared" si="10"/>
        <v>1.2409942363112392</v>
      </c>
      <c r="U48" s="4">
        <f t="shared" si="10"/>
        <v>0.37569709421778691</v>
      </c>
    </row>
    <row r="49" spans="1:21" x14ac:dyDescent="0.2">
      <c r="A49" s="1" t="s">
        <v>23</v>
      </c>
      <c r="B49" s="4">
        <v>5848.98</v>
      </c>
      <c r="C49" s="4">
        <v>7046.4</v>
      </c>
      <c r="D49" s="4">
        <v>6869.46</v>
      </c>
      <c r="E49" s="4">
        <v>3315.21</v>
      </c>
      <c r="F49" s="4">
        <v>10554</v>
      </c>
      <c r="G49" s="4">
        <v>10216.870000000001</v>
      </c>
      <c r="H49" s="4">
        <v>11152.47</v>
      </c>
      <c r="I49" s="1">
        <v>240.63</v>
      </c>
      <c r="J49" s="4">
        <v>7194.27</v>
      </c>
      <c r="K49" s="4">
        <v>8058.1</v>
      </c>
      <c r="L49" s="4">
        <v>5589.02</v>
      </c>
      <c r="M49" s="4">
        <v>5851.16</v>
      </c>
      <c r="N49" s="4">
        <v>6750.93</v>
      </c>
      <c r="O49" s="4">
        <v>12293.89</v>
      </c>
      <c r="P49" s="4">
        <v>6205.97</v>
      </c>
      <c r="Q49" s="4">
        <v>4047.68</v>
      </c>
      <c r="R49" s="4">
        <v>3666.41</v>
      </c>
      <c r="S49" s="4">
        <v>3706.43</v>
      </c>
      <c r="T49" s="4">
        <v>13153.54</v>
      </c>
      <c r="U49" s="4">
        <v>4131.82</v>
      </c>
    </row>
    <row r="50" spans="1:21" x14ac:dyDescent="0.2">
      <c r="A50" s="1" t="s">
        <v>52</v>
      </c>
      <c r="B50" s="4">
        <f t="shared" ref="B50:U50" si="11">B49/B8</f>
        <v>1.1667624177139437</v>
      </c>
      <c r="C50" s="4">
        <f t="shared" si="11"/>
        <v>1.3082807278128481</v>
      </c>
      <c r="D50" s="4">
        <f t="shared" si="11"/>
        <v>1.2881042565160323</v>
      </c>
      <c r="E50" s="4">
        <f t="shared" si="11"/>
        <v>1.0670131960090119</v>
      </c>
      <c r="F50" s="4">
        <f t="shared" si="11"/>
        <v>1.7011605415860735</v>
      </c>
      <c r="G50" s="4">
        <f t="shared" si="11"/>
        <v>1.7836714385474861</v>
      </c>
      <c r="H50" s="4">
        <f t="shared" si="11"/>
        <v>2.0040377358490566</v>
      </c>
      <c r="I50" s="1">
        <f t="shared" si="11"/>
        <v>3.4853707995365003E-2</v>
      </c>
      <c r="J50" s="4">
        <f t="shared" si="11"/>
        <v>1.3452262528047869</v>
      </c>
      <c r="K50" s="4">
        <f t="shared" si="11"/>
        <v>1.3680984719864178</v>
      </c>
      <c r="L50" s="4">
        <f t="shared" si="11"/>
        <v>1.1355180820804551</v>
      </c>
      <c r="M50" s="4">
        <f t="shared" si="11"/>
        <v>1.2007305561255899</v>
      </c>
      <c r="N50" s="4">
        <f t="shared" si="11"/>
        <v>1.1193715801691262</v>
      </c>
      <c r="O50" s="4">
        <f t="shared" si="11"/>
        <v>2.1560662925289371</v>
      </c>
      <c r="P50" s="4">
        <f t="shared" si="11"/>
        <v>1.4069304012695534</v>
      </c>
      <c r="Q50" s="4">
        <f t="shared" si="11"/>
        <v>1.3614799865455769</v>
      </c>
      <c r="R50" s="4">
        <f t="shared" si="11"/>
        <v>1.2217294235254914</v>
      </c>
      <c r="S50" s="4">
        <f t="shared" si="11"/>
        <v>1.2354766666666666</v>
      </c>
      <c r="T50" s="4">
        <f t="shared" si="11"/>
        <v>2.3691534582132565</v>
      </c>
      <c r="U50" s="4">
        <f t="shared" si="11"/>
        <v>1.2127443498679189</v>
      </c>
    </row>
    <row r="52" spans="1:21" x14ac:dyDescent="0.2">
      <c r="A52" s="1" t="s">
        <v>24</v>
      </c>
    </row>
    <row r="53" spans="1:21" x14ac:dyDescent="0.2">
      <c r="A53" s="1" t="s">
        <v>15</v>
      </c>
      <c r="B53" s="4">
        <v>6812.4</v>
      </c>
      <c r="C53" s="4">
        <v>10142</v>
      </c>
      <c r="D53" s="4">
        <v>13092.74</v>
      </c>
      <c r="E53" s="4">
        <v>4835.8</v>
      </c>
      <c r="F53" s="4">
        <v>16507.599999999999</v>
      </c>
      <c r="G53" s="4">
        <v>13635.2</v>
      </c>
      <c r="H53" s="4">
        <v>12259</v>
      </c>
      <c r="I53" s="4">
        <v>16571</v>
      </c>
      <c r="J53" s="4">
        <v>12616.4</v>
      </c>
      <c r="K53" s="1">
        <v>100</v>
      </c>
      <c r="L53" s="4">
        <v>12298.6</v>
      </c>
      <c r="M53" s="1">
        <v>0</v>
      </c>
      <c r="N53" s="4">
        <v>7700.8</v>
      </c>
      <c r="O53" s="4">
        <v>11234.08</v>
      </c>
      <c r="P53" s="4">
        <v>10828.18</v>
      </c>
      <c r="Q53" s="4">
        <v>8606.4</v>
      </c>
      <c r="R53" s="4">
        <v>7318.2</v>
      </c>
      <c r="S53" s="4">
        <v>6519.2</v>
      </c>
      <c r="T53" s="4">
        <v>15242.4</v>
      </c>
      <c r="U53" s="1">
        <v>150</v>
      </c>
    </row>
    <row r="54" spans="1:21" x14ac:dyDescent="0.2">
      <c r="A54" s="1" t="s">
        <v>53</v>
      </c>
      <c r="B54" s="4">
        <f t="shared" ref="B54:U54" si="12">B53/B8</f>
        <v>1.3589467384799521</v>
      </c>
      <c r="C54" s="4">
        <f t="shared" si="12"/>
        <v>1.883030077979948</v>
      </c>
      <c r="D54" s="4">
        <f t="shared" si="12"/>
        <v>2.4550421901368833</v>
      </c>
      <c r="E54" s="4">
        <f t="shared" si="12"/>
        <v>1.5564209848728678</v>
      </c>
      <c r="F54" s="4">
        <f t="shared" si="12"/>
        <v>2.6607994842037392</v>
      </c>
      <c r="G54" s="4">
        <f t="shared" si="12"/>
        <v>2.3804469273743019</v>
      </c>
      <c r="H54" s="4">
        <f t="shared" si="12"/>
        <v>2.2028751123090746</v>
      </c>
      <c r="I54" s="4">
        <f t="shared" si="12"/>
        <v>2.4002027809965236</v>
      </c>
      <c r="J54" s="4">
        <f t="shared" si="12"/>
        <v>2.3590875093492896</v>
      </c>
      <c r="K54" s="1">
        <f t="shared" si="12"/>
        <v>1.6977928692699491E-2</v>
      </c>
      <c r="L54" s="4">
        <f t="shared" si="12"/>
        <v>2.4986997155627795</v>
      </c>
      <c r="M54" s="1">
        <f t="shared" si="12"/>
        <v>0</v>
      </c>
      <c r="N54" s="4">
        <f t="shared" si="12"/>
        <v>1.2768695075443541</v>
      </c>
      <c r="O54" s="4">
        <f t="shared" si="12"/>
        <v>1.9701999298491757</v>
      </c>
      <c r="P54" s="4">
        <f t="shared" si="12"/>
        <v>2.4548129675810473</v>
      </c>
      <c r="Q54" s="4">
        <f t="shared" si="12"/>
        <v>2.8948536831483347</v>
      </c>
      <c r="R54" s="4">
        <f t="shared" si="12"/>
        <v>2.438587137620793</v>
      </c>
      <c r="S54" s="4">
        <f t="shared" si="12"/>
        <v>2.1730666666666667</v>
      </c>
      <c r="T54" s="4">
        <f t="shared" si="12"/>
        <v>2.7453890489913544</v>
      </c>
      <c r="U54" s="1">
        <f t="shared" si="12"/>
        <v>4.4027003228646902E-2</v>
      </c>
    </row>
    <row r="55" spans="1:21" x14ac:dyDescent="0.2">
      <c r="A55" s="1" t="s">
        <v>16</v>
      </c>
      <c r="B55" s="4">
        <v>4283.83</v>
      </c>
      <c r="C55" s="4">
        <v>6633.27</v>
      </c>
      <c r="D55" s="4">
        <v>8637.27</v>
      </c>
      <c r="E55" s="4">
        <v>3179.97</v>
      </c>
      <c r="F55" s="4">
        <v>10523.31</v>
      </c>
      <c r="G55" s="4">
        <v>8383.9500000000007</v>
      </c>
      <c r="H55" s="4">
        <v>8901.75</v>
      </c>
      <c r="I55" s="4">
        <v>10399.43</v>
      </c>
      <c r="J55" s="4">
        <v>7833.78</v>
      </c>
      <c r="K55" s="4">
        <v>9805.67</v>
      </c>
      <c r="L55" s="4">
        <v>7355.85</v>
      </c>
      <c r="M55" s="4">
        <v>4707.75</v>
      </c>
      <c r="N55" s="4">
        <v>8011.6</v>
      </c>
      <c r="O55" s="4">
        <v>6951.16</v>
      </c>
      <c r="P55" s="4">
        <v>7015.23</v>
      </c>
      <c r="Q55" s="1">
        <v>0</v>
      </c>
      <c r="R55" s="4">
        <v>4536.32</v>
      </c>
      <c r="S55" s="4">
        <v>4360.5</v>
      </c>
      <c r="T55" s="4">
        <v>9514.09</v>
      </c>
      <c r="U55" s="4">
        <v>3504.03</v>
      </c>
    </row>
    <row r="56" spans="1:21" x14ac:dyDescent="0.2">
      <c r="A56" s="1" t="s">
        <v>54</v>
      </c>
      <c r="B56" s="4">
        <f t="shared" ref="B56:U56" si="13">B55/B8</f>
        <v>0.85454418511869135</v>
      </c>
      <c r="C56" s="4">
        <f t="shared" si="13"/>
        <v>1.2315763089491274</v>
      </c>
      <c r="D56" s="4">
        <f t="shared" si="13"/>
        <v>1.6195893493343334</v>
      </c>
      <c r="E56" s="4">
        <f t="shared" si="13"/>
        <v>1.0234856775024139</v>
      </c>
      <c r="F56" s="4">
        <f t="shared" si="13"/>
        <v>1.6962137330754352</v>
      </c>
      <c r="G56" s="4">
        <f t="shared" si="13"/>
        <v>1.4636784217877097</v>
      </c>
      <c r="H56" s="4">
        <f t="shared" si="13"/>
        <v>1.5995956873315365</v>
      </c>
      <c r="I56" s="4">
        <f t="shared" si="13"/>
        <v>1.5062905561993047</v>
      </c>
      <c r="J56" s="4">
        <f t="shared" si="13"/>
        <v>1.4648055347793567</v>
      </c>
      <c r="K56" s="4">
        <f t="shared" si="13"/>
        <v>1.6647996604414261</v>
      </c>
      <c r="L56" s="4">
        <f t="shared" si="13"/>
        <v>1.4944839496139781</v>
      </c>
      <c r="M56" s="4">
        <f t="shared" si="13"/>
        <v>0.96608865175456593</v>
      </c>
      <c r="N56" s="4">
        <f t="shared" si="13"/>
        <v>1.3284032498756426</v>
      </c>
      <c r="O56" s="4">
        <f t="shared" si="13"/>
        <v>1.2190740091196071</v>
      </c>
      <c r="P56" s="4">
        <f t="shared" si="13"/>
        <v>1.5903944683745181</v>
      </c>
      <c r="Q56" s="1">
        <f t="shared" si="13"/>
        <v>0</v>
      </c>
      <c r="R56" s="4">
        <f t="shared" si="13"/>
        <v>1.5116027990669776</v>
      </c>
      <c r="S56" s="4">
        <f t="shared" si="13"/>
        <v>1.4535</v>
      </c>
      <c r="T56" s="4">
        <f t="shared" si="13"/>
        <v>1.7136329250720461</v>
      </c>
      <c r="U56" s="4">
        <f t="shared" si="13"/>
        <v>1.0284796008218375</v>
      </c>
    </row>
    <row r="58" spans="1:21" x14ac:dyDescent="0.2">
      <c r="A58" s="1" t="s">
        <v>25</v>
      </c>
    </row>
    <row r="59" spans="1:21" x14ac:dyDescent="0.2">
      <c r="A59" s="1" t="s">
        <v>15</v>
      </c>
      <c r="B59" s="4">
        <v>4226</v>
      </c>
      <c r="C59" s="4">
        <v>9459.75</v>
      </c>
      <c r="D59" s="4">
        <v>7888.85</v>
      </c>
      <c r="E59" s="1">
        <v>2942</v>
      </c>
      <c r="F59" s="4">
        <v>9065</v>
      </c>
      <c r="G59" s="4">
        <v>16167</v>
      </c>
      <c r="H59" s="4">
        <v>7838.25</v>
      </c>
      <c r="I59" s="1">
        <v>0</v>
      </c>
      <c r="J59" s="4">
        <v>12126.6</v>
      </c>
      <c r="K59" s="4">
        <v>10740</v>
      </c>
      <c r="L59" s="4">
        <v>4710</v>
      </c>
      <c r="M59" s="4">
        <v>6001.5</v>
      </c>
      <c r="N59" s="4">
        <v>5230</v>
      </c>
      <c r="O59" s="4">
        <v>5272</v>
      </c>
      <c r="P59" s="4">
        <v>9512.7999999999993</v>
      </c>
      <c r="Q59" s="4">
        <v>2813</v>
      </c>
      <c r="R59" s="4">
        <v>3545</v>
      </c>
      <c r="S59" s="4">
        <v>3692</v>
      </c>
      <c r="T59" s="4">
        <v>8270</v>
      </c>
      <c r="U59" s="4">
        <v>3030</v>
      </c>
    </row>
    <row r="60" spans="1:21" x14ac:dyDescent="0.2">
      <c r="A60" s="1" t="s">
        <v>55</v>
      </c>
      <c r="B60" s="4">
        <f t="shared" ref="B60:U60" si="14">B59/B8</f>
        <v>0.84300817873528822</v>
      </c>
      <c r="C60" s="4">
        <f t="shared" si="14"/>
        <v>1.7563590790939472</v>
      </c>
      <c r="D60" s="4">
        <f t="shared" si="14"/>
        <v>1.479251828239265</v>
      </c>
      <c r="E60" s="1">
        <f t="shared" si="14"/>
        <v>0.94689411007402635</v>
      </c>
      <c r="F60" s="4">
        <f t="shared" si="14"/>
        <v>1.4611540941328176</v>
      </c>
      <c r="G60" s="4">
        <f t="shared" si="14"/>
        <v>2.8224511173184359</v>
      </c>
      <c r="H60" s="4">
        <f t="shared" si="14"/>
        <v>1.4084905660377358</v>
      </c>
      <c r="I60" s="1">
        <f t="shared" si="14"/>
        <v>0</v>
      </c>
      <c r="J60" s="4">
        <f t="shared" si="14"/>
        <v>2.2675018698578908</v>
      </c>
      <c r="K60" s="4">
        <f t="shared" si="14"/>
        <v>1.8234295415959254</v>
      </c>
      <c r="L60" s="4">
        <f t="shared" si="14"/>
        <v>0.95692807801706625</v>
      </c>
      <c r="M60" s="4">
        <f t="shared" si="14"/>
        <v>1.2315821875641288</v>
      </c>
      <c r="N60" s="4">
        <f t="shared" si="14"/>
        <v>0.86718620460951745</v>
      </c>
      <c r="O60" s="4">
        <f t="shared" si="14"/>
        <v>0.92458786390740089</v>
      </c>
      <c r="P60" s="4">
        <f t="shared" si="14"/>
        <v>2.1566084788029922</v>
      </c>
      <c r="Q60" s="4">
        <f t="shared" si="14"/>
        <v>0.94618230743356879</v>
      </c>
      <c r="R60" s="4">
        <f t="shared" si="14"/>
        <v>1.1812729090303231</v>
      </c>
      <c r="S60" s="4">
        <f t="shared" si="14"/>
        <v>1.2306666666666666</v>
      </c>
      <c r="T60" s="4">
        <f t="shared" si="14"/>
        <v>1.4895533141210375</v>
      </c>
      <c r="U60" s="4">
        <f t="shared" si="14"/>
        <v>0.88934546521866742</v>
      </c>
    </row>
    <row r="61" spans="1:21" x14ac:dyDescent="0.2">
      <c r="A61" s="1" t="s">
        <v>16</v>
      </c>
      <c r="B61" s="4">
        <v>6643.6</v>
      </c>
      <c r="C61" s="4">
        <v>9914.94</v>
      </c>
      <c r="D61" s="4">
        <v>8053.46</v>
      </c>
      <c r="E61" s="1">
        <v>4619.63</v>
      </c>
      <c r="F61" s="4">
        <v>14457.7</v>
      </c>
      <c r="G61" s="4">
        <v>6389.93</v>
      </c>
      <c r="H61" s="4">
        <v>9118.02</v>
      </c>
      <c r="I61" s="1">
        <v>5.76</v>
      </c>
      <c r="J61" s="4">
        <v>23448.71</v>
      </c>
      <c r="K61" s="4">
        <v>3604.24</v>
      </c>
      <c r="L61" s="4">
        <v>7063.81</v>
      </c>
      <c r="M61" s="4">
        <v>7812.32</v>
      </c>
      <c r="N61" s="4">
        <v>6043.63</v>
      </c>
      <c r="O61" s="4">
        <v>13122.79</v>
      </c>
      <c r="P61" s="4">
        <v>7510.74</v>
      </c>
      <c r="Q61" s="4">
        <v>3537.24</v>
      </c>
      <c r="R61" s="4">
        <v>6880.64</v>
      </c>
      <c r="S61" s="4">
        <v>4698.83</v>
      </c>
      <c r="T61" s="4">
        <v>10453.379999999999</v>
      </c>
      <c r="U61" s="4">
        <v>5605.61</v>
      </c>
    </row>
    <row r="62" spans="1:21" x14ac:dyDescent="0.2">
      <c r="A62" s="1" t="s">
        <v>56</v>
      </c>
      <c r="B62" s="4">
        <f t="shared" ref="B62:U62" si="15">B61/B8</f>
        <v>1.3252742868541791</v>
      </c>
      <c r="C62" s="4">
        <f t="shared" si="15"/>
        <v>1.8408726327515783</v>
      </c>
      <c r="D62" s="4">
        <f t="shared" si="15"/>
        <v>1.510118132383274</v>
      </c>
      <c r="E62" s="1">
        <f t="shared" si="15"/>
        <v>1.4868458319922755</v>
      </c>
      <c r="F62" s="4">
        <f t="shared" si="15"/>
        <v>2.3303836234687298</v>
      </c>
      <c r="G62" s="4">
        <f t="shared" si="15"/>
        <v>1.1155604050279331</v>
      </c>
      <c r="H62" s="4">
        <f t="shared" si="15"/>
        <v>1.6384582210242589</v>
      </c>
      <c r="I62" s="1">
        <f t="shared" si="15"/>
        <v>8.3429895712630359E-4</v>
      </c>
      <c r="J62" s="4">
        <f t="shared" si="15"/>
        <v>4.384575542258788</v>
      </c>
      <c r="K62" s="4">
        <f t="shared" si="15"/>
        <v>0.6119252971137521</v>
      </c>
      <c r="L62" s="4">
        <f t="shared" si="15"/>
        <v>1.4351503453880536</v>
      </c>
      <c r="M62" s="4">
        <f t="shared" si="15"/>
        <v>1.6031848963677406</v>
      </c>
      <c r="N62" s="4">
        <f t="shared" si="15"/>
        <v>1.0020941800696401</v>
      </c>
      <c r="O62" s="4">
        <f t="shared" si="15"/>
        <v>2.3014363381269733</v>
      </c>
      <c r="P62" s="4">
        <f t="shared" si="15"/>
        <v>1.7027295397868965</v>
      </c>
      <c r="Q62" s="4">
        <f t="shared" si="15"/>
        <v>1.1897880928355196</v>
      </c>
      <c r="R62" s="4">
        <f t="shared" si="15"/>
        <v>2.2927824058647119</v>
      </c>
      <c r="S62" s="4">
        <f t="shared" si="15"/>
        <v>1.5662766666666665</v>
      </c>
      <c r="T62" s="4">
        <f t="shared" si="15"/>
        <v>1.8828134005763688</v>
      </c>
      <c r="U62" s="4">
        <f t="shared" si="15"/>
        <v>1.645321397123569</v>
      </c>
    </row>
    <row r="64" spans="1:21" x14ac:dyDescent="0.2">
      <c r="A64" s="1" t="s">
        <v>26</v>
      </c>
    </row>
    <row r="65" spans="1:21" x14ac:dyDescent="0.2">
      <c r="A65" s="1" t="s">
        <v>15</v>
      </c>
      <c r="B65" s="4">
        <v>2596.25</v>
      </c>
      <c r="C65" s="4">
        <v>4538.75</v>
      </c>
      <c r="D65" s="4">
        <v>7072.55</v>
      </c>
      <c r="E65" s="1">
        <v>1882.1</v>
      </c>
      <c r="F65" s="4">
        <v>6755</v>
      </c>
      <c r="G65" s="4">
        <v>11037.5</v>
      </c>
      <c r="H65" s="4">
        <v>5685</v>
      </c>
      <c r="I65" s="4">
        <v>9942.25</v>
      </c>
      <c r="J65" s="4">
        <v>9779.5</v>
      </c>
      <c r="K65" s="4">
        <v>6212.5</v>
      </c>
      <c r="L65" s="4">
        <v>7194.4</v>
      </c>
      <c r="M65" s="4">
        <v>8150.5</v>
      </c>
      <c r="N65" s="4">
        <v>5145.1000000000004</v>
      </c>
      <c r="O65" s="4">
        <v>4095</v>
      </c>
      <c r="P65" s="4">
        <v>4339.1000000000004</v>
      </c>
      <c r="Q65" s="4">
        <v>2319.4</v>
      </c>
      <c r="R65" s="4">
        <v>1826.75</v>
      </c>
      <c r="S65" s="4">
        <v>2105</v>
      </c>
      <c r="T65" s="4">
        <v>7506.25</v>
      </c>
      <c r="U65" s="4">
        <v>1827.1</v>
      </c>
    </row>
    <row r="66" spans="1:21" x14ac:dyDescent="0.2">
      <c r="A66" s="1" t="s">
        <v>57</v>
      </c>
      <c r="B66" s="4">
        <f t="shared" ref="B66:U66" si="16">B65/B8</f>
        <v>0.51790345102732893</v>
      </c>
      <c r="C66" s="4">
        <f t="shared" si="16"/>
        <v>0.84269402153731898</v>
      </c>
      <c r="D66" s="4">
        <f t="shared" si="16"/>
        <v>1.3261860116257267</v>
      </c>
      <c r="E66" s="1">
        <f t="shared" si="16"/>
        <v>0.60576118442227223</v>
      </c>
      <c r="F66" s="4">
        <f t="shared" si="16"/>
        <v>1.0888136686009027</v>
      </c>
      <c r="G66" s="4">
        <f t="shared" si="16"/>
        <v>1.9269378491620113</v>
      </c>
      <c r="H66" s="4">
        <f t="shared" si="16"/>
        <v>1.0215633423180592</v>
      </c>
      <c r="I66" s="4">
        <f t="shared" si="16"/>
        <v>1.4400709733487833</v>
      </c>
      <c r="J66" s="4">
        <f t="shared" si="16"/>
        <v>1.8286275243081527</v>
      </c>
      <c r="K66" s="4">
        <f t="shared" si="16"/>
        <v>1.0547538200339559</v>
      </c>
      <c r="L66" s="4">
        <f t="shared" si="16"/>
        <v>1.4616822429906542</v>
      </c>
      <c r="M66" s="4">
        <f t="shared" si="16"/>
        <v>1.6725836240508927</v>
      </c>
      <c r="N66" s="4">
        <f t="shared" si="16"/>
        <v>0.85310893715801694</v>
      </c>
      <c r="O66" s="4">
        <f t="shared" si="16"/>
        <v>0.71816906348649601</v>
      </c>
      <c r="P66" s="4">
        <f t="shared" si="16"/>
        <v>0.98369984130582644</v>
      </c>
      <c r="Q66" s="4">
        <f t="shared" si="16"/>
        <v>0.78015472586612855</v>
      </c>
      <c r="R66" s="4">
        <f t="shared" si="16"/>
        <v>0.60871376207930694</v>
      </c>
      <c r="S66" s="4">
        <f t="shared" si="16"/>
        <v>0.70166666666666666</v>
      </c>
      <c r="T66" s="4">
        <f t="shared" si="16"/>
        <v>1.3519902737752161</v>
      </c>
      <c r="U66" s="4">
        <f t="shared" si="16"/>
        <v>0.53627825066040502</v>
      </c>
    </row>
    <row r="67" spans="1:21" x14ac:dyDescent="0.2">
      <c r="A67" s="1" t="s">
        <v>16</v>
      </c>
      <c r="B67" s="4">
        <v>9682.7099999999991</v>
      </c>
      <c r="C67" s="4">
        <v>24523.94</v>
      </c>
      <c r="D67" s="4">
        <v>18200.39</v>
      </c>
      <c r="E67" s="1">
        <v>982.71</v>
      </c>
      <c r="F67" s="4">
        <v>19492.560000000001</v>
      </c>
      <c r="G67" s="4">
        <v>12227.48</v>
      </c>
      <c r="H67" s="4">
        <v>12270.97</v>
      </c>
      <c r="I67" s="4">
        <v>26272.86</v>
      </c>
      <c r="J67" s="4">
        <v>17446.62</v>
      </c>
      <c r="K67" s="4">
        <v>18969.48</v>
      </c>
      <c r="L67" s="4">
        <v>2967.5</v>
      </c>
      <c r="M67" s="4">
        <v>6044.46</v>
      </c>
      <c r="N67" s="4">
        <v>10115.51</v>
      </c>
      <c r="O67" s="4">
        <v>18816.830000000002</v>
      </c>
      <c r="P67" s="4">
        <v>6607.24</v>
      </c>
      <c r="Q67" s="4">
        <v>6722.94</v>
      </c>
      <c r="R67" s="4">
        <v>6270.37</v>
      </c>
      <c r="S67" s="1">
        <v>555</v>
      </c>
      <c r="T67" s="4">
        <v>21303.46</v>
      </c>
      <c r="U67" s="4">
        <v>6556.99</v>
      </c>
    </row>
    <row r="68" spans="1:21" x14ac:dyDescent="0.2">
      <c r="A68" s="1" t="s">
        <v>58</v>
      </c>
      <c r="B68" s="4">
        <f t="shared" ref="B68:U68" si="17">B67/B8</f>
        <v>1.9315200478755234</v>
      </c>
      <c r="C68" s="4">
        <f t="shared" si="17"/>
        <v>4.5532751578165609</v>
      </c>
      <c r="D68" s="4">
        <f t="shared" si="17"/>
        <v>3.4127864241515096</v>
      </c>
      <c r="E68" s="1">
        <f t="shared" si="17"/>
        <v>0.31628902478274862</v>
      </c>
      <c r="F68" s="4">
        <f t="shared" si="17"/>
        <v>3.1419342359767892</v>
      </c>
      <c r="G68" s="4">
        <f t="shared" si="17"/>
        <v>2.134685754189944</v>
      </c>
      <c r="H68" s="4">
        <f t="shared" si="17"/>
        <v>2.205026055705301</v>
      </c>
      <c r="I68" s="4">
        <f t="shared" si="17"/>
        <v>3.805454808806489</v>
      </c>
      <c r="J68" s="4">
        <f t="shared" si="17"/>
        <v>3.2622700074794313</v>
      </c>
      <c r="K68" s="4">
        <f t="shared" si="17"/>
        <v>3.2206247877758911</v>
      </c>
      <c r="L68" s="4">
        <f t="shared" si="17"/>
        <v>0.60290532303941491</v>
      </c>
      <c r="M68" s="4">
        <f t="shared" si="17"/>
        <v>1.2403981120459675</v>
      </c>
      <c r="N68" s="4">
        <f t="shared" si="17"/>
        <v>1.677252528602222</v>
      </c>
      <c r="O68" s="4">
        <f t="shared" si="17"/>
        <v>3.3000403367239568</v>
      </c>
      <c r="P68" s="4">
        <f t="shared" si="17"/>
        <v>1.4979007027884832</v>
      </c>
      <c r="Q68" s="4">
        <f t="shared" si="17"/>
        <v>2.261331987891019</v>
      </c>
      <c r="R68" s="4">
        <f t="shared" si="17"/>
        <v>2.0894268577140953</v>
      </c>
      <c r="S68" s="1">
        <f t="shared" si="17"/>
        <v>0.185</v>
      </c>
      <c r="T68" s="4">
        <f t="shared" si="17"/>
        <v>3.8370785302593657</v>
      </c>
      <c r="U68" s="4">
        <f t="shared" si="17"/>
        <v>1.9245641326680363</v>
      </c>
    </row>
    <row r="70" spans="1:21" x14ac:dyDescent="0.2">
      <c r="A70" s="1" t="s">
        <v>27</v>
      </c>
      <c r="B70" s="4">
        <v>18450.52</v>
      </c>
      <c r="C70" s="4">
        <v>21989.19</v>
      </c>
      <c r="D70" s="4">
        <v>22852.9</v>
      </c>
      <c r="E70" s="4">
        <v>5611.67</v>
      </c>
      <c r="F70" s="1">
        <v>0</v>
      </c>
      <c r="G70" s="4">
        <v>21819.51</v>
      </c>
      <c r="H70" s="1">
        <v>0</v>
      </c>
      <c r="I70" s="4">
        <v>15394.46</v>
      </c>
      <c r="J70" s="4">
        <v>22844.66</v>
      </c>
      <c r="K70" s="1">
        <v>0</v>
      </c>
      <c r="L70" s="4">
        <v>14233.91</v>
      </c>
      <c r="M70" s="4">
        <v>15630.31</v>
      </c>
      <c r="N70" s="4">
        <v>20753.169999999998</v>
      </c>
      <c r="O70" s="4">
        <v>31477.48</v>
      </c>
      <c r="P70" s="4">
        <v>13920.91</v>
      </c>
      <c r="Q70" s="4">
        <v>8883.0499999999993</v>
      </c>
      <c r="R70" s="4">
        <v>7634.2</v>
      </c>
      <c r="S70" s="4">
        <v>5105.9399999999996</v>
      </c>
      <c r="T70" s="1">
        <v>0</v>
      </c>
      <c r="U70" s="1">
        <v>0</v>
      </c>
    </row>
    <row r="71" spans="1:21" x14ac:dyDescent="0.2">
      <c r="A71" s="1" t="s">
        <v>50</v>
      </c>
      <c r="B71" s="4">
        <f t="shared" ref="B71:U71" si="18">B70/B8</f>
        <v>3.680534610013964</v>
      </c>
      <c r="C71" s="4">
        <f t="shared" si="18"/>
        <v>4.0826568882287413</v>
      </c>
      <c r="D71" s="4">
        <f t="shared" si="18"/>
        <v>4.2851865741608854</v>
      </c>
      <c r="E71" s="4">
        <f t="shared" si="18"/>
        <v>1.8061377534599292</v>
      </c>
      <c r="F71" s="1">
        <f t="shared" si="18"/>
        <v>0</v>
      </c>
      <c r="G71" s="4">
        <f t="shared" si="18"/>
        <v>3.8092719972067037</v>
      </c>
      <c r="H71" s="1">
        <f t="shared" si="18"/>
        <v>0</v>
      </c>
      <c r="I71" s="4">
        <f t="shared" si="18"/>
        <v>2.2297885283893395</v>
      </c>
      <c r="J71" s="4">
        <f t="shared" si="18"/>
        <v>4.2716267763649967</v>
      </c>
      <c r="K71" s="1">
        <f t="shared" si="18"/>
        <v>0</v>
      </c>
      <c r="L71" s="4">
        <f t="shared" si="18"/>
        <v>2.8918955709061356</v>
      </c>
      <c r="M71" s="4">
        <f t="shared" si="18"/>
        <v>3.2075333470141594</v>
      </c>
      <c r="N71" s="4">
        <f t="shared" si="18"/>
        <v>3.4410827391808985</v>
      </c>
      <c r="O71" s="4">
        <f t="shared" si="18"/>
        <v>5.5204279200280606</v>
      </c>
      <c r="P71" s="4">
        <f t="shared" si="18"/>
        <v>3.1559532985717524</v>
      </c>
      <c r="Q71" s="4">
        <f t="shared" si="18"/>
        <v>2.9879078372014796</v>
      </c>
      <c r="R71" s="4">
        <f t="shared" si="18"/>
        <v>2.5438853715428191</v>
      </c>
      <c r="S71" s="4">
        <f t="shared" si="18"/>
        <v>1.7019799999999998</v>
      </c>
      <c r="T71" s="1">
        <f t="shared" si="18"/>
        <v>0</v>
      </c>
      <c r="U71" s="1">
        <f t="shared" si="18"/>
        <v>0</v>
      </c>
    </row>
    <row r="73" spans="1:21" x14ac:dyDescent="0.2">
      <c r="A73" s="1" t="s">
        <v>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4">
        <v>1500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5" spans="1:21" x14ac:dyDescent="0.2">
      <c r="A75" s="1" t="s">
        <v>29</v>
      </c>
      <c r="B75" s="4">
        <v>16075</v>
      </c>
      <c r="C75" s="4">
        <v>28150</v>
      </c>
      <c r="D75" s="4">
        <v>23520</v>
      </c>
      <c r="E75" s="4">
        <v>9100</v>
      </c>
      <c r="F75" s="4">
        <v>34880</v>
      </c>
      <c r="G75" s="4">
        <v>29706</v>
      </c>
      <c r="H75" s="4">
        <v>23457</v>
      </c>
      <c r="I75" s="4">
        <v>29605</v>
      </c>
      <c r="J75" s="4">
        <v>18400</v>
      </c>
      <c r="K75" s="4">
        <v>18790</v>
      </c>
      <c r="L75" s="4">
        <v>11995</v>
      </c>
      <c r="M75" s="4">
        <v>14955</v>
      </c>
      <c r="N75" s="4">
        <v>19560</v>
      </c>
      <c r="O75" s="4">
        <v>27150</v>
      </c>
      <c r="P75" s="4">
        <v>17795</v>
      </c>
      <c r="Q75" s="4">
        <v>14800</v>
      </c>
      <c r="R75" s="4">
        <v>9025</v>
      </c>
      <c r="S75" s="4">
        <v>9050</v>
      </c>
      <c r="T75" s="4">
        <v>20990</v>
      </c>
      <c r="U75" s="4">
        <v>13855</v>
      </c>
    </row>
    <row r="76" spans="1:21" x14ac:dyDescent="0.2">
      <c r="A76" s="1" t="s">
        <v>43</v>
      </c>
      <c r="B76" s="4">
        <f t="shared" ref="B76:U76" si="19">B75/B8</f>
        <v>3.2066626770396969</v>
      </c>
      <c r="C76" s="4">
        <f t="shared" si="19"/>
        <v>5.2265131823245454</v>
      </c>
      <c r="D76" s="4">
        <f t="shared" si="19"/>
        <v>4.4102756422276395</v>
      </c>
      <c r="E76" s="4">
        <f t="shared" si="19"/>
        <v>2.9288702928870292</v>
      </c>
      <c r="F76" s="4">
        <f t="shared" si="19"/>
        <v>5.6221792392005154</v>
      </c>
      <c r="G76" s="4">
        <f t="shared" si="19"/>
        <v>5.1861033519553077</v>
      </c>
      <c r="H76" s="4">
        <f t="shared" si="19"/>
        <v>4.2150943396226417</v>
      </c>
      <c r="I76" s="4">
        <f t="shared" si="19"/>
        <v>4.2880938586326769</v>
      </c>
      <c r="J76" s="4">
        <f t="shared" si="19"/>
        <v>3.4405385190725504</v>
      </c>
      <c r="K76" s="4">
        <f t="shared" si="19"/>
        <v>3.1901528013582343</v>
      </c>
      <c r="L76" s="4">
        <f t="shared" si="19"/>
        <v>2.437017472572125</v>
      </c>
      <c r="M76" s="4">
        <f t="shared" si="19"/>
        <v>3.0689513646624258</v>
      </c>
      <c r="N76" s="4">
        <f t="shared" si="19"/>
        <v>3.2432432432432434</v>
      </c>
      <c r="O76" s="4">
        <f t="shared" si="19"/>
        <v>4.7614871974745707</v>
      </c>
      <c r="P76" s="4">
        <f t="shared" si="19"/>
        <v>4.0342326003173881</v>
      </c>
      <c r="Q76" s="4">
        <f t="shared" si="19"/>
        <v>4.9781365623948872</v>
      </c>
      <c r="R76" s="4">
        <f t="shared" si="19"/>
        <v>3.0073308897034323</v>
      </c>
      <c r="S76" s="4">
        <f t="shared" si="19"/>
        <v>3.0166666666666666</v>
      </c>
      <c r="T76" s="4">
        <f t="shared" si="19"/>
        <v>3.7806195965417868</v>
      </c>
      <c r="U76" s="4">
        <f t="shared" si="19"/>
        <v>4.0666275315526859</v>
      </c>
    </row>
    <row r="77" spans="1:21" x14ac:dyDescent="0.2">
      <c r="A77" s="1" t="s">
        <v>30</v>
      </c>
      <c r="B77" s="4">
        <v>9686.3700000000008</v>
      </c>
      <c r="C77" s="4">
        <v>13307.06</v>
      </c>
      <c r="D77" s="4">
        <v>11056.03</v>
      </c>
      <c r="E77" s="4">
        <v>3985.39</v>
      </c>
      <c r="F77" s="4">
        <v>11489.96</v>
      </c>
      <c r="G77" s="4">
        <v>17114.21</v>
      </c>
      <c r="H77" s="4">
        <v>9644.02</v>
      </c>
      <c r="I77" s="4">
        <v>18299.79</v>
      </c>
      <c r="J77" s="4">
        <v>7493.35</v>
      </c>
      <c r="K77" s="4">
        <v>12683.7</v>
      </c>
      <c r="L77" s="4">
        <v>6677.35</v>
      </c>
      <c r="M77" s="4">
        <v>6605.2</v>
      </c>
      <c r="N77" s="4">
        <v>7757.81</v>
      </c>
      <c r="O77" s="4">
        <v>17650.3</v>
      </c>
      <c r="P77" s="4">
        <v>7067.82</v>
      </c>
      <c r="Q77" s="4">
        <v>5631.8</v>
      </c>
      <c r="R77" s="4">
        <v>7118.11</v>
      </c>
      <c r="S77" s="4">
        <v>5898.61</v>
      </c>
      <c r="T77" s="4">
        <v>16057.88</v>
      </c>
      <c r="U77" s="4">
        <v>5479.2</v>
      </c>
    </row>
    <row r="78" spans="1:21" x14ac:dyDescent="0.2">
      <c r="A78" s="1" t="s">
        <v>44</v>
      </c>
      <c r="B78" s="4">
        <f t="shared" ref="B78:U78" si="20">B77/B8</f>
        <v>1.9322501496110116</v>
      </c>
      <c r="C78" s="4">
        <f t="shared" si="20"/>
        <v>2.4706758262161159</v>
      </c>
      <c r="D78" s="4">
        <f t="shared" si="20"/>
        <v>2.0731351959497468</v>
      </c>
      <c r="E78" s="4">
        <f t="shared" si="20"/>
        <v>1.2827132281943996</v>
      </c>
      <c r="F78" s="4">
        <f t="shared" si="20"/>
        <v>1.8520245003223725</v>
      </c>
      <c r="G78" s="4">
        <f t="shared" si="20"/>
        <v>2.9878159916201117</v>
      </c>
      <c r="H78" s="4">
        <f t="shared" si="20"/>
        <v>1.7329775381850854</v>
      </c>
      <c r="I78" s="4">
        <f t="shared" si="20"/>
        <v>2.6506068945538819</v>
      </c>
      <c r="J78" s="4">
        <f t="shared" si="20"/>
        <v>1.4011499626028423</v>
      </c>
      <c r="K78" s="4">
        <f t="shared" si="20"/>
        <v>2.1534295415959255</v>
      </c>
      <c r="L78" s="4">
        <f t="shared" si="20"/>
        <v>1.3566334823242585</v>
      </c>
      <c r="M78" s="4">
        <f t="shared" si="20"/>
        <v>1.3554689103221835</v>
      </c>
      <c r="N78" s="4">
        <f t="shared" si="20"/>
        <v>1.2863223346045431</v>
      </c>
      <c r="O78" s="4">
        <f t="shared" si="20"/>
        <v>3.095457734128376</v>
      </c>
      <c r="P78" s="4">
        <f t="shared" si="20"/>
        <v>1.6023169349353887</v>
      </c>
      <c r="Q78" s="4">
        <f t="shared" si="20"/>
        <v>1.8943155062226709</v>
      </c>
      <c r="R78" s="4">
        <f t="shared" si="20"/>
        <v>2.3719126957680774</v>
      </c>
      <c r="S78" s="4">
        <f t="shared" si="20"/>
        <v>1.9662033333333333</v>
      </c>
      <c r="T78" s="4">
        <f t="shared" si="20"/>
        <v>2.8922694524495678</v>
      </c>
      <c r="U78" s="4">
        <f t="shared" si="20"/>
        <v>1.6082183739360141</v>
      </c>
    </row>
    <row r="80" spans="1:21" x14ac:dyDescent="0.2">
      <c r="A80" s="1" t="s">
        <v>31</v>
      </c>
      <c r="B80" s="4">
        <v>4013.56</v>
      </c>
      <c r="C80" s="1">
        <v>910</v>
      </c>
      <c r="D80" s="1">
        <v>814.8</v>
      </c>
      <c r="E80" s="1">
        <v>14</v>
      </c>
      <c r="F80" s="4">
        <v>2180</v>
      </c>
      <c r="G80" s="4">
        <v>2894.18</v>
      </c>
      <c r="H80" s="1">
        <v>456</v>
      </c>
      <c r="I80" s="1">
        <v>600</v>
      </c>
      <c r="J80" s="4">
        <v>2192.13</v>
      </c>
      <c r="K80" s="1">
        <v>563.52</v>
      </c>
      <c r="L80" s="1">
        <v>834</v>
      </c>
      <c r="M80" s="1">
        <v>555.20000000000005</v>
      </c>
      <c r="N80" s="4">
        <v>1705.68</v>
      </c>
      <c r="O80" s="4">
        <v>2892.88</v>
      </c>
      <c r="P80" s="1">
        <v>736</v>
      </c>
      <c r="Q80" s="1">
        <v>279.60000000000002</v>
      </c>
      <c r="R80" s="1">
        <v>704</v>
      </c>
      <c r="S80" s="1">
        <v>916</v>
      </c>
      <c r="T80" s="4">
        <v>2220.4</v>
      </c>
      <c r="U80" s="1">
        <v>0</v>
      </c>
    </row>
    <row r="81" spans="1:21" x14ac:dyDescent="0.2">
      <c r="A81" s="1" t="s">
        <v>49</v>
      </c>
      <c r="B81" s="4">
        <f t="shared" ref="B81:U81" si="21">B80/B8</f>
        <v>0.80063036106124075</v>
      </c>
      <c r="C81" s="1">
        <f t="shared" si="21"/>
        <v>0.16895655402896398</v>
      </c>
      <c r="D81" s="1">
        <f t="shared" si="21"/>
        <v>0.15278454903431463</v>
      </c>
      <c r="E81" s="1">
        <f t="shared" si="21"/>
        <v>4.5059542967492757E-3</v>
      </c>
      <c r="F81" s="4">
        <f t="shared" si="21"/>
        <v>0.35138620245003221</v>
      </c>
      <c r="G81" s="4">
        <f t="shared" si="21"/>
        <v>0.50526885474860328</v>
      </c>
      <c r="H81" s="1">
        <f t="shared" si="21"/>
        <v>8.1940700808625339E-2</v>
      </c>
      <c r="I81" s="1">
        <f t="shared" si="21"/>
        <v>8.6906141367323289E-2</v>
      </c>
      <c r="J81" s="4">
        <f t="shared" si="21"/>
        <v>0.409897157816006</v>
      </c>
      <c r="K81" s="1">
        <f t="shared" si="21"/>
        <v>9.5674023769100169E-2</v>
      </c>
      <c r="L81" s="1">
        <f t="shared" si="21"/>
        <v>0.1694433157253149</v>
      </c>
      <c r="M81" s="1">
        <f t="shared" si="21"/>
        <v>0.11393392160886519</v>
      </c>
      <c r="N81" s="4">
        <f t="shared" si="21"/>
        <v>0.28281876968993536</v>
      </c>
      <c r="O81" s="4">
        <f t="shared" si="21"/>
        <v>0.50734479130129784</v>
      </c>
      <c r="P81" s="1">
        <f t="shared" si="21"/>
        <v>0.16685558830197234</v>
      </c>
      <c r="Q81" s="1">
        <f t="shared" si="21"/>
        <v>9.404641775983856E-2</v>
      </c>
      <c r="R81" s="1">
        <f t="shared" si="21"/>
        <v>0.23458847050983006</v>
      </c>
      <c r="S81" s="1">
        <f t="shared" si="21"/>
        <v>0.30533333333333335</v>
      </c>
      <c r="T81" s="4">
        <f t="shared" si="21"/>
        <v>0.39992795389048991</v>
      </c>
      <c r="U81" s="1">
        <f t="shared" si="21"/>
        <v>0</v>
      </c>
    </row>
    <row r="83" spans="1:21" x14ac:dyDescent="0.2">
      <c r="A83" s="1" t="s">
        <v>32</v>
      </c>
      <c r="B83" s="4">
        <v>10840.16</v>
      </c>
      <c r="C83" s="4">
        <v>25892.84</v>
      </c>
      <c r="D83" s="4">
        <v>13618.57</v>
      </c>
      <c r="E83" s="4">
        <v>5188.88</v>
      </c>
      <c r="F83" s="4">
        <v>14921.98</v>
      </c>
      <c r="G83" s="4">
        <v>12706.23</v>
      </c>
      <c r="H83" s="4">
        <v>18789.150000000001</v>
      </c>
      <c r="I83" s="4">
        <v>14589.54</v>
      </c>
      <c r="J83" s="4">
        <v>10595.31</v>
      </c>
      <c r="K83" s="4">
        <v>15960.5</v>
      </c>
      <c r="L83" s="4">
        <v>11661.95</v>
      </c>
      <c r="M83" s="4">
        <v>17044.84</v>
      </c>
      <c r="N83" s="4">
        <v>11037.14</v>
      </c>
      <c r="O83" s="4">
        <v>10159.5</v>
      </c>
      <c r="P83" s="4">
        <v>12595.56</v>
      </c>
      <c r="Q83" s="4">
        <v>7777.14</v>
      </c>
      <c r="R83" s="4">
        <v>4671.66</v>
      </c>
      <c r="S83" s="4">
        <v>4550.99</v>
      </c>
      <c r="T83" s="4">
        <v>32853.919999999998</v>
      </c>
      <c r="U83" s="4">
        <v>5470.4</v>
      </c>
    </row>
    <row r="84" spans="1:21" x14ac:dyDescent="0.2">
      <c r="A84" s="1" t="s">
        <v>46</v>
      </c>
      <c r="B84" s="4">
        <f t="shared" ref="B84:U84" si="22">B83/B8</f>
        <v>2.1624097346898066</v>
      </c>
      <c r="C84" s="4">
        <f t="shared" si="22"/>
        <v>4.8074340883772742</v>
      </c>
      <c r="D84" s="4">
        <f t="shared" si="22"/>
        <v>2.5536414775923495</v>
      </c>
      <c r="E84" s="4">
        <f t="shared" si="22"/>
        <v>1.6700611522368844</v>
      </c>
      <c r="F84" s="4">
        <f t="shared" si="22"/>
        <v>2.4052192134107027</v>
      </c>
      <c r="G84" s="4">
        <f t="shared" si="22"/>
        <v>2.2182664106145249</v>
      </c>
      <c r="H84" s="4">
        <f t="shared" si="22"/>
        <v>3.3763072776280327</v>
      </c>
      <c r="I84" s="4">
        <f t="shared" si="22"/>
        <v>2.1132010428736967</v>
      </c>
      <c r="J84" s="4">
        <f t="shared" si="22"/>
        <v>1.9811724008975318</v>
      </c>
      <c r="K84" s="4">
        <f t="shared" si="22"/>
        <v>2.7097623089983021</v>
      </c>
      <c r="L84" s="4">
        <f t="shared" si="22"/>
        <v>2.3693518894758232</v>
      </c>
      <c r="M84" s="4">
        <f t="shared" si="22"/>
        <v>3.4978124358711264</v>
      </c>
      <c r="N84" s="4">
        <f t="shared" si="22"/>
        <v>1.8300679820925219</v>
      </c>
      <c r="O84" s="4">
        <f t="shared" si="22"/>
        <v>1.7817432479831639</v>
      </c>
      <c r="P84" s="4">
        <f t="shared" si="22"/>
        <v>2.8554885513489006</v>
      </c>
      <c r="Q84" s="4">
        <f t="shared" si="22"/>
        <v>2.615923309788093</v>
      </c>
      <c r="R84" s="4">
        <f t="shared" si="22"/>
        <v>1.5567010996334554</v>
      </c>
      <c r="S84" s="4">
        <f t="shared" si="22"/>
        <v>1.5169966666666665</v>
      </c>
      <c r="T84" s="4">
        <f t="shared" si="22"/>
        <v>5.917492795389049</v>
      </c>
      <c r="U84" s="4">
        <f t="shared" si="22"/>
        <v>1.6056354564132667</v>
      </c>
    </row>
    <row r="86" spans="1:21" x14ac:dyDescent="0.2">
      <c r="A86" s="1" t="s">
        <v>33</v>
      </c>
      <c r="B86" s="4">
        <v>30927.16</v>
      </c>
      <c r="C86" s="4">
        <v>19950</v>
      </c>
      <c r="D86" s="4">
        <v>15660</v>
      </c>
      <c r="E86" s="4">
        <v>12700</v>
      </c>
      <c r="F86" s="4">
        <v>28420</v>
      </c>
      <c r="G86" s="4">
        <v>25700</v>
      </c>
      <c r="H86" s="4">
        <v>26100</v>
      </c>
      <c r="I86" s="4">
        <v>24353</v>
      </c>
      <c r="J86" s="4">
        <v>20950</v>
      </c>
      <c r="K86" s="4">
        <v>27383</v>
      </c>
      <c r="L86" s="4">
        <v>21525</v>
      </c>
      <c r="M86" s="4">
        <v>20139.5</v>
      </c>
      <c r="N86" s="4">
        <v>19500</v>
      </c>
      <c r="O86" s="4">
        <v>30917.64</v>
      </c>
      <c r="P86" s="4">
        <v>18900</v>
      </c>
      <c r="Q86" s="4">
        <v>14310</v>
      </c>
      <c r="R86" s="4">
        <v>11880</v>
      </c>
      <c r="S86" s="4">
        <v>10750</v>
      </c>
      <c r="T86" s="4">
        <v>32205</v>
      </c>
      <c r="U86" s="4">
        <v>17083</v>
      </c>
    </row>
    <row r="87" spans="1:21" x14ac:dyDescent="0.2">
      <c r="A87" s="1" t="s">
        <v>45</v>
      </c>
      <c r="B87" s="4">
        <f t="shared" ref="B87:U87" si="23">B86/B8</f>
        <v>6.1693915818870932</v>
      </c>
      <c r="C87" s="4">
        <f t="shared" si="23"/>
        <v>3.7040475306349796</v>
      </c>
      <c r="D87" s="4">
        <f t="shared" si="23"/>
        <v>2.9364335270954434</v>
      </c>
      <c r="E87" s="4">
        <f t="shared" si="23"/>
        <v>4.0875442549082717</v>
      </c>
      <c r="F87" s="4">
        <f t="shared" si="23"/>
        <v>4.5809155383623468</v>
      </c>
      <c r="G87" s="4">
        <f t="shared" si="23"/>
        <v>4.4867318435754191</v>
      </c>
      <c r="H87" s="4">
        <f t="shared" si="23"/>
        <v>4.6900269541778972</v>
      </c>
      <c r="I87" s="4">
        <f t="shared" si="23"/>
        <v>3.5273754345307067</v>
      </c>
      <c r="J87" s="4">
        <f t="shared" si="23"/>
        <v>3.9173522812266266</v>
      </c>
      <c r="K87" s="4">
        <f t="shared" si="23"/>
        <v>4.6490662139219019</v>
      </c>
      <c r="L87" s="4">
        <f t="shared" si="23"/>
        <v>4.3732222673709877</v>
      </c>
      <c r="M87" s="4">
        <f t="shared" si="23"/>
        <v>4.1328750256515496</v>
      </c>
      <c r="N87" s="4">
        <f t="shared" si="23"/>
        <v>3.233294644337589</v>
      </c>
      <c r="O87" s="4">
        <f t="shared" si="23"/>
        <v>5.4222448263767102</v>
      </c>
      <c r="P87" s="4">
        <f t="shared" si="23"/>
        <v>4.284742688732714</v>
      </c>
      <c r="Q87" s="4">
        <f t="shared" si="23"/>
        <v>4.8133198789101916</v>
      </c>
      <c r="R87" s="4">
        <f t="shared" si="23"/>
        <v>3.9586804398533824</v>
      </c>
      <c r="S87" s="4">
        <f t="shared" si="23"/>
        <v>3.5833333333333335</v>
      </c>
      <c r="T87" s="4">
        <f t="shared" si="23"/>
        <v>5.8006123919308354</v>
      </c>
      <c r="U87" s="4">
        <f t="shared" si="23"/>
        <v>5.0140886410331671</v>
      </c>
    </row>
    <row r="88" spans="1:21" x14ac:dyDescent="0.2">
      <c r="A88" s="1" t="s">
        <v>34</v>
      </c>
      <c r="B88" s="4">
        <v>1273.29</v>
      </c>
      <c r="C88" s="4">
        <v>1403.72</v>
      </c>
      <c r="D88" s="4">
        <v>1230.9000000000001</v>
      </c>
      <c r="E88" s="1">
        <v>647.12</v>
      </c>
      <c r="F88" s="4">
        <v>1910.98</v>
      </c>
      <c r="G88" s="4">
        <v>1353.24</v>
      </c>
      <c r="H88" s="4">
        <v>1652.47</v>
      </c>
      <c r="I88" s="4">
        <v>1055.79</v>
      </c>
      <c r="J88" s="4">
        <v>1571.23</v>
      </c>
      <c r="K88" s="4">
        <v>1875.85</v>
      </c>
      <c r="L88" s="4">
        <v>1116.67</v>
      </c>
      <c r="M88" s="4">
        <v>1052.58</v>
      </c>
      <c r="N88" s="4">
        <v>1213.3699999999999</v>
      </c>
      <c r="O88" s="4">
        <v>1456.05</v>
      </c>
      <c r="P88" s="1">
        <v>999.21</v>
      </c>
      <c r="Q88" s="1">
        <v>502.25</v>
      </c>
      <c r="R88" s="1">
        <v>750.87</v>
      </c>
      <c r="S88" s="1">
        <v>665.92</v>
      </c>
      <c r="T88" s="4">
        <v>1295.9100000000001</v>
      </c>
      <c r="U88" s="1">
        <v>756.18</v>
      </c>
    </row>
    <row r="89" spans="1:21" x14ac:dyDescent="0.2">
      <c r="A89" s="1" t="s">
        <v>47</v>
      </c>
      <c r="B89" s="4">
        <f t="shared" ref="B89:U89" si="24">B88/B8</f>
        <v>0.25399760622381806</v>
      </c>
      <c r="C89" s="4">
        <f t="shared" si="24"/>
        <v>0.26062383958410695</v>
      </c>
      <c r="D89" s="4">
        <f t="shared" si="24"/>
        <v>0.23080817551096947</v>
      </c>
      <c r="E89" s="1">
        <f t="shared" si="24"/>
        <v>0.20827808175088511</v>
      </c>
      <c r="F89" s="4">
        <f t="shared" si="24"/>
        <v>0.30802385557704709</v>
      </c>
      <c r="G89" s="4">
        <f t="shared" si="24"/>
        <v>0.23624999999999999</v>
      </c>
      <c r="H89" s="4">
        <f t="shared" si="24"/>
        <v>0.29693980233602874</v>
      </c>
      <c r="I89" s="4">
        <f t="shared" si="24"/>
        <v>0.15292439165701041</v>
      </c>
      <c r="J89" s="4">
        <f t="shared" si="24"/>
        <v>0.29379768137621542</v>
      </c>
      <c r="K89" s="4">
        <f t="shared" si="24"/>
        <v>0.31848047538200336</v>
      </c>
      <c r="L89" s="4">
        <f t="shared" si="24"/>
        <v>0.226873222267371</v>
      </c>
      <c r="M89" s="4">
        <f t="shared" si="24"/>
        <v>0.21600246254873792</v>
      </c>
      <c r="N89" s="4">
        <f t="shared" si="24"/>
        <v>0.20118885756922564</v>
      </c>
      <c r="O89" s="4">
        <f t="shared" si="24"/>
        <v>0.25535776920378811</v>
      </c>
      <c r="P89" s="1">
        <f t="shared" si="24"/>
        <v>0.22652686465654048</v>
      </c>
      <c r="Q89" s="1">
        <f t="shared" si="24"/>
        <v>0.16893710057181299</v>
      </c>
      <c r="R89" s="1">
        <f t="shared" si="24"/>
        <v>0.25020659780073307</v>
      </c>
      <c r="S89" s="1">
        <f t="shared" si="24"/>
        <v>0.22197333333333333</v>
      </c>
      <c r="T89" s="4">
        <f t="shared" si="24"/>
        <v>0.23341318443804035</v>
      </c>
      <c r="U89" s="1">
        <f t="shared" si="24"/>
        <v>0.22194892867625476</v>
      </c>
    </row>
    <row r="91" spans="1:21" x14ac:dyDescent="0.2">
      <c r="A91" s="1" t="s">
        <v>35</v>
      </c>
      <c r="B91" s="4">
        <v>13303.96</v>
      </c>
      <c r="C91" s="4">
        <v>12459.11</v>
      </c>
      <c r="D91" s="4">
        <v>12410.88</v>
      </c>
      <c r="E91" s="4">
        <v>6867.93</v>
      </c>
      <c r="F91" s="4">
        <v>28526.080000000002</v>
      </c>
      <c r="G91" s="1">
        <v>0</v>
      </c>
      <c r="H91" s="4">
        <v>34309.01</v>
      </c>
      <c r="I91" s="4">
        <v>46550.64</v>
      </c>
      <c r="J91" s="4">
        <v>53741</v>
      </c>
      <c r="K91" s="4">
        <v>35784.239999999998</v>
      </c>
      <c r="L91" s="4">
        <v>16930.439999999999</v>
      </c>
      <c r="M91" s="4">
        <v>23047.200000000001</v>
      </c>
      <c r="N91" s="4">
        <v>23427.25</v>
      </c>
      <c r="O91" s="4">
        <v>27430.39</v>
      </c>
      <c r="P91" s="4">
        <v>12814.01</v>
      </c>
      <c r="Q91" s="4">
        <v>5768.13</v>
      </c>
      <c r="R91" s="4">
        <v>8918.11</v>
      </c>
      <c r="S91" s="4">
        <v>5642.12</v>
      </c>
      <c r="T91" s="4">
        <v>14770.97</v>
      </c>
      <c r="U91" s="4">
        <v>6553.75</v>
      </c>
    </row>
    <row r="93" spans="1:21" x14ac:dyDescent="0.2">
      <c r="A93" s="1" t="s">
        <v>36</v>
      </c>
      <c r="B93" s="4">
        <v>5548.25</v>
      </c>
      <c r="C93" s="4">
        <v>10182</v>
      </c>
      <c r="D93" s="4">
        <v>11998.8</v>
      </c>
      <c r="E93" s="4">
        <v>3490.5</v>
      </c>
      <c r="F93" s="4">
        <v>16448</v>
      </c>
      <c r="G93" s="4">
        <v>19713.2</v>
      </c>
      <c r="H93" s="4">
        <v>11663</v>
      </c>
      <c r="I93" s="4">
        <v>33745.800000000003</v>
      </c>
      <c r="J93" s="4">
        <v>15750</v>
      </c>
      <c r="K93" s="4">
        <v>18140</v>
      </c>
      <c r="L93" s="4">
        <v>9666</v>
      </c>
      <c r="M93" s="4">
        <v>6199</v>
      </c>
      <c r="N93" s="4">
        <v>6922.4</v>
      </c>
      <c r="O93" s="4">
        <v>8089</v>
      </c>
      <c r="P93" s="4">
        <v>9041</v>
      </c>
      <c r="Q93" s="4">
        <v>4942.9399999999996</v>
      </c>
      <c r="R93" s="4">
        <v>4986.25</v>
      </c>
      <c r="S93" s="4">
        <v>3946.25</v>
      </c>
      <c r="T93" s="4">
        <v>13148.55</v>
      </c>
      <c r="U93" s="4">
        <v>3697.75</v>
      </c>
    </row>
    <row r="94" spans="1:21" x14ac:dyDescent="0.2">
      <c r="A94" s="1" t="s">
        <v>42</v>
      </c>
      <c r="B94" s="4">
        <f t="shared" ref="B94:U94" si="25">B93/B8</f>
        <v>1.1067723917813685</v>
      </c>
      <c r="C94" s="4">
        <f t="shared" si="25"/>
        <v>1.8904567396955068</v>
      </c>
      <c r="D94" s="4">
        <f t="shared" si="25"/>
        <v>2.2499156197262327</v>
      </c>
      <c r="E94" s="4">
        <f t="shared" si="25"/>
        <v>1.1234309623430963</v>
      </c>
      <c r="F94" s="4">
        <f t="shared" si="25"/>
        <v>2.6511927788523533</v>
      </c>
      <c r="G94" s="4">
        <f t="shared" si="25"/>
        <v>3.4415502793296091</v>
      </c>
      <c r="H94" s="4">
        <f t="shared" si="25"/>
        <v>2.0957771787960469</v>
      </c>
      <c r="I94" s="4">
        <f t="shared" si="25"/>
        <v>4.8878621089223646</v>
      </c>
      <c r="J94" s="4">
        <f t="shared" si="25"/>
        <v>2.9450261780104712</v>
      </c>
      <c r="K94" s="4">
        <f t="shared" si="25"/>
        <v>3.0797962648556876</v>
      </c>
      <c r="L94" s="4">
        <f t="shared" si="25"/>
        <v>1.963835839089801</v>
      </c>
      <c r="M94" s="4">
        <f t="shared" si="25"/>
        <v>1.2721116355427868</v>
      </c>
      <c r="N94" s="4">
        <f t="shared" si="25"/>
        <v>1.147803017741668</v>
      </c>
      <c r="O94" s="4">
        <f t="shared" si="25"/>
        <v>1.4186250438442651</v>
      </c>
      <c r="P94" s="4">
        <f t="shared" si="25"/>
        <v>2.0496486057583314</v>
      </c>
      <c r="Q94" s="4">
        <f t="shared" si="25"/>
        <v>1.6626101580894719</v>
      </c>
      <c r="R94" s="4">
        <f t="shared" si="25"/>
        <v>1.6615294901699433</v>
      </c>
      <c r="S94" s="4">
        <f t="shared" si="25"/>
        <v>1.3154166666666667</v>
      </c>
      <c r="T94" s="4">
        <f t="shared" si="25"/>
        <v>2.3682546829971178</v>
      </c>
      <c r="U94" s="4">
        <f t="shared" si="25"/>
        <v>1.0853390079248606</v>
      </c>
    </row>
    <row r="96" spans="1:21" x14ac:dyDescent="0.2">
      <c r="A96" s="1" t="s">
        <v>37</v>
      </c>
      <c r="B96" s="4">
        <f>B4-SUM(B15:B93)</f>
        <v>44101.516289646912</v>
      </c>
      <c r="C96" s="4">
        <f t="shared" ref="C96:L96" si="26">C4-SUM(C15:C95)</f>
        <v>55184.500943186111</v>
      </c>
      <c r="D96" s="4">
        <f t="shared" si="26"/>
        <v>72041.976039752422</v>
      </c>
      <c r="E96" s="4">
        <f t="shared" si="26"/>
        <v>52425.300399098807</v>
      </c>
      <c r="F96" s="4">
        <f t="shared" si="26"/>
        <v>147841.34339136048</v>
      </c>
      <c r="G96" s="4">
        <f t="shared" si="26"/>
        <v>109518.73540851957</v>
      </c>
      <c r="H96" s="4">
        <f t="shared" si="26"/>
        <v>114247.09523629822</v>
      </c>
      <c r="I96" s="4">
        <f t="shared" si="26"/>
        <v>104318.19980116142</v>
      </c>
      <c r="J96" s="4">
        <f t="shared" si="26"/>
        <v>100438.77978122665</v>
      </c>
      <c r="K96" s="4">
        <f t="shared" si="26"/>
        <v>102652.01291850588</v>
      </c>
      <c r="L96" s="4">
        <f t="shared" si="26"/>
        <v>118356.31115806592</v>
      </c>
      <c r="M96" s="4">
        <f>M4 - SUM(M15:M95)</f>
        <v>62366.083599425328</v>
      </c>
      <c r="N96" s="4">
        <f>N4- SUM(N15:N95)</f>
        <v>87100.186217874289</v>
      </c>
      <c r="O96" s="4">
        <f>O4 - SUM(O15:O95)</f>
        <v>87623.959922834067</v>
      </c>
      <c r="P96" s="4">
        <f>P4 - SUM(P15:P95)</f>
        <v>67235.787363409589</v>
      </c>
      <c r="Q96" s="4">
        <f>Q4-SUM(Q15:Q95)</f>
        <v>54872.844803229091</v>
      </c>
      <c r="R96" s="4">
        <f>R4 - SUM(R15:R95)</f>
        <v>71565.857094301929</v>
      </c>
      <c r="S96" s="4">
        <f>S4 - SUM(S15:S95)</f>
        <v>58668.25264666666</v>
      </c>
      <c r="T96" s="4">
        <f>T4 - SUM(T15:T95)</f>
        <v>99238.665335014462</v>
      </c>
      <c r="U96" s="4">
        <f>U4 - SUM(U15:U95)</f>
        <v>44766.147646022902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BEB9-6B35-4632-B799-2E95E33D850F}">
  <dimension ref="A1:AD21"/>
  <sheetViews>
    <sheetView tabSelected="1" topLeftCell="Z1" workbookViewId="0">
      <selection activeCell="AE21" sqref="AE21"/>
    </sheetView>
  </sheetViews>
  <sheetFormatPr defaultRowHeight="12.75" x14ac:dyDescent="0.2"/>
  <cols>
    <col min="4" max="4" width="10.140625" customWidth="1"/>
    <col min="5" max="5" width="14.42578125" customWidth="1"/>
    <col min="6" max="6" width="13.85546875" customWidth="1"/>
    <col min="7" max="7" width="10.7109375" customWidth="1"/>
    <col min="8" max="8" width="13.42578125" customWidth="1"/>
    <col min="9" max="9" width="14.28515625" customWidth="1"/>
    <col min="10" max="10" width="10.85546875" customWidth="1"/>
    <col min="11" max="11" width="14.42578125" customWidth="1"/>
    <col min="12" max="12" width="13.42578125" customWidth="1"/>
    <col min="13" max="13" width="12" customWidth="1"/>
    <col min="14" max="14" width="13.42578125" customWidth="1"/>
    <col min="15" max="15" width="13.7109375" customWidth="1"/>
    <col min="16" max="16" width="14.85546875" customWidth="1"/>
    <col min="17" max="17" width="14.140625" customWidth="1"/>
    <col min="18" max="18" width="15.7109375" customWidth="1"/>
    <col min="19" max="19" width="14.5703125" customWidth="1"/>
    <col min="20" max="20" width="11.85546875" customWidth="1"/>
    <col min="21" max="21" width="14.7109375" customWidth="1"/>
    <col min="22" max="22" width="11" customWidth="1"/>
    <col min="23" max="23" width="14.42578125" customWidth="1"/>
    <col min="24" max="24" width="10.28515625" customWidth="1"/>
    <col min="25" max="25" width="12.140625" customWidth="1"/>
    <col min="26" max="26" width="13.28515625" customWidth="1"/>
    <col min="27" max="27" width="16" customWidth="1"/>
    <col min="28" max="28" width="15.140625" customWidth="1"/>
    <col min="29" max="29" width="14.7109375" customWidth="1"/>
    <col min="30" max="30" width="12.5703125" customWidth="1"/>
    <col min="31" max="31" width="12.28515625" customWidth="1"/>
  </cols>
  <sheetData>
    <row r="1" spans="1:30" x14ac:dyDescent="0.2">
      <c r="A1" s="1" t="s">
        <v>63</v>
      </c>
      <c r="B1" s="1" t="s">
        <v>64</v>
      </c>
      <c r="C1" s="1" t="s">
        <v>65</v>
      </c>
      <c r="D1" s="1" t="s">
        <v>2</v>
      </c>
      <c r="E1" s="1" t="s">
        <v>5</v>
      </c>
      <c r="F1" s="1" t="s">
        <v>48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41</v>
      </c>
      <c r="L1" s="1" t="s">
        <v>39</v>
      </c>
      <c r="M1" s="1" t="s">
        <v>38</v>
      </c>
      <c r="N1" s="1" t="s">
        <v>40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50</v>
      </c>
      <c r="X1" s="1" t="s">
        <v>43</v>
      </c>
      <c r="Y1" s="1" t="s">
        <v>44</v>
      </c>
      <c r="Z1" s="1" t="s">
        <v>49</v>
      </c>
      <c r="AA1" s="1" t="s">
        <v>46</v>
      </c>
      <c r="AB1" s="1" t="s">
        <v>45</v>
      </c>
      <c r="AC1" s="1" t="s">
        <v>47</v>
      </c>
      <c r="AD1" s="1" t="s">
        <v>42</v>
      </c>
    </row>
    <row r="2" spans="1:30" x14ac:dyDescent="0.2">
      <c r="A2" s="5">
        <v>8</v>
      </c>
      <c r="B2" s="5">
        <v>12</v>
      </c>
      <c r="C2" s="5">
        <v>2022</v>
      </c>
      <c r="D2" s="1">
        <v>1</v>
      </c>
      <c r="E2">
        <v>5013</v>
      </c>
      <c r="F2">
        <v>2.44</v>
      </c>
      <c r="G2">
        <v>1.82</v>
      </c>
      <c r="H2">
        <v>2.6</v>
      </c>
      <c r="I2">
        <v>0.27</v>
      </c>
      <c r="J2">
        <v>0.27</v>
      </c>
      <c r="K2">
        <v>2.64</v>
      </c>
      <c r="L2">
        <v>2.8</v>
      </c>
      <c r="M2">
        <v>10.24</v>
      </c>
      <c r="N2">
        <v>2.91</v>
      </c>
      <c r="O2">
        <v>0.44</v>
      </c>
      <c r="P2">
        <v>1.17</v>
      </c>
      <c r="Q2">
        <v>1.36</v>
      </c>
      <c r="R2">
        <v>0.85</v>
      </c>
      <c r="S2">
        <v>0.84</v>
      </c>
      <c r="T2">
        <v>1.33</v>
      </c>
      <c r="U2">
        <v>0.52</v>
      </c>
      <c r="V2">
        <v>1.93</v>
      </c>
      <c r="W2">
        <v>3.68</v>
      </c>
      <c r="X2">
        <v>3.21</v>
      </c>
      <c r="Y2">
        <v>1.93</v>
      </c>
      <c r="Z2">
        <v>0.8</v>
      </c>
      <c r="AA2">
        <v>2.16</v>
      </c>
      <c r="AB2">
        <v>6.17</v>
      </c>
      <c r="AC2">
        <v>0.25</v>
      </c>
      <c r="AD2">
        <v>1.1100000000000001</v>
      </c>
    </row>
    <row r="3" spans="1:30" x14ac:dyDescent="0.2">
      <c r="A3" s="5">
        <v>10</v>
      </c>
      <c r="B3" s="5">
        <v>4</v>
      </c>
      <c r="C3" s="5">
        <v>2022</v>
      </c>
      <c r="D3" s="1">
        <v>1</v>
      </c>
      <c r="E3">
        <v>5386</v>
      </c>
      <c r="F3">
        <v>2.31</v>
      </c>
      <c r="G3">
        <v>1.42</v>
      </c>
      <c r="H3">
        <v>2.35</v>
      </c>
      <c r="I3">
        <v>0.68</v>
      </c>
      <c r="J3">
        <v>0.82</v>
      </c>
      <c r="K3">
        <v>3.5</v>
      </c>
      <c r="L3">
        <v>5.21</v>
      </c>
      <c r="M3">
        <v>16.239999999999998</v>
      </c>
      <c r="N3">
        <v>2.23</v>
      </c>
      <c r="O3">
        <v>0.51</v>
      </c>
      <c r="P3">
        <v>1.31</v>
      </c>
      <c r="Q3">
        <v>1.88</v>
      </c>
      <c r="R3">
        <v>1.23</v>
      </c>
      <c r="S3">
        <v>1.76</v>
      </c>
      <c r="T3">
        <v>1.84</v>
      </c>
      <c r="U3">
        <v>0.84</v>
      </c>
      <c r="V3">
        <v>4.55</v>
      </c>
      <c r="W3">
        <v>4.08</v>
      </c>
      <c r="X3">
        <v>5.23</v>
      </c>
      <c r="Y3">
        <v>2.4700000000000002</v>
      </c>
      <c r="Z3">
        <v>0.17</v>
      </c>
      <c r="AA3">
        <v>4.8099999999999996</v>
      </c>
      <c r="AB3">
        <v>3.7</v>
      </c>
      <c r="AC3">
        <v>0.26</v>
      </c>
      <c r="AD3">
        <v>1.89</v>
      </c>
    </row>
    <row r="4" spans="1:30" x14ac:dyDescent="0.2">
      <c r="A4" s="5">
        <v>10</v>
      </c>
      <c r="B4" s="5">
        <v>14</v>
      </c>
      <c r="C4" s="5">
        <v>2022</v>
      </c>
      <c r="D4" s="1">
        <v>0</v>
      </c>
      <c r="E4">
        <v>5333</v>
      </c>
      <c r="F4">
        <v>2.17</v>
      </c>
      <c r="G4">
        <v>1.47</v>
      </c>
      <c r="H4">
        <v>2.79</v>
      </c>
      <c r="I4">
        <v>0.56000000000000005</v>
      </c>
      <c r="J4">
        <v>0.6</v>
      </c>
      <c r="K4">
        <v>4.13</v>
      </c>
      <c r="L4">
        <v>4.72</v>
      </c>
      <c r="M4">
        <v>13.42</v>
      </c>
      <c r="N4">
        <v>3.88</v>
      </c>
      <c r="O4">
        <v>0.47</v>
      </c>
      <c r="P4">
        <v>1.29</v>
      </c>
      <c r="Q4">
        <v>2.46</v>
      </c>
      <c r="R4">
        <v>1.62</v>
      </c>
      <c r="S4">
        <v>1.48</v>
      </c>
      <c r="T4">
        <v>1.51</v>
      </c>
      <c r="U4">
        <v>1.33</v>
      </c>
      <c r="V4">
        <v>3.41</v>
      </c>
      <c r="W4">
        <v>4.29</v>
      </c>
      <c r="X4">
        <v>4.41</v>
      </c>
      <c r="Y4">
        <v>2.0699999999999998</v>
      </c>
      <c r="Z4">
        <v>0.15</v>
      </c>
      <c r="AA4">
        <v>2.5499999999999998</v>
      </c>
      <c r="AB4">
        <v>2.94</v>
      </c>
      <c r="AC4">
        <v>0.23</v>
      </c>
      <c r="AD4">
        <v>2.25</v>
      </c>
    </row>
    <row r="5" spans="1:30" x14ac:dyDescent="0.2">
      <c r="A5" s="5">
        <v>4</v>
      </c>
      <c r="B5" s="5">
        <v>22</v>
      </c>
      <c r="C5" s="5">
        <v>2022</v>
      </c>
      <c r="D5" s="1">
        <v>1</v>
      </c>
      <c r="E5">
        <v>3107</v>
      </c>
      <c r="F5">
        <v>1.38</v>
      </c>
      <c r="G5">
        <v>1.01</v>
      </c>
      <c r="H5">
        <v>2.13</v>
      </c>
      <c r="I5">
        <v>0.27904731300000002</v>
      </c>
      <c r="J5">
        <v>0.27803347299999998</v>
      </c>
      <c r="K5">
        <v>2.4500000000000002</v>
      </c>
      <c r="L5">
        <v>2.96</v>
      </c>
      <c r="M5">
        <v>8.1300000000000008</v>
      </c>
      <c r="N5">
        <v>3.76</v>
      </c>
      <c r="O5">
        <v>0.32</v>
      </c>
      <c r="P5">
        <v>1.07</v>
      </c>
      <c r="Q5">
        <v>1.56</v>
      </c>
      <c r="R5">
        <v>1.02</v>
      </c>
      <c r="S5">
        <v>0.94699999999999995</v>
      </c>
      <c r="T5">
        <v>1.49</v>
      </c>
      <c r="U5">
        <v>0.61</v>
      </c>
      <c r="V5">
        <v>0.32</v>
      </c>
      <c r="W5">
        <v>1.81</v>
      </c>
      <c r="X5">
        <v>2.93</v>
      </c>
      <c r="Y5">
        <v>1.28</v>
      </c>
      <c r="Z5">
        <v>0.01</v>
      </c>
      <c r="AA5">
        <v>1.67</v>
      </c>
      <c r="AB5">
        <v>4.09</v>
      </c>
      <c r="AC5">
        <v>0.21</v>
      </c>
      <c r="AD5">
        <v>1.1200000000000001</v>
      </c>
    </row>
    <row r="6" spans="1:30" x14ac:dyDescent="0.2">
      <c r="A6" s="5">
        <v>11</v>
      </c>
      <c r="B6" s="5">
        <v>18</v>
      </c>
      <c r="C6" s="5">
        <v>2022</v>
      </c>
      <c r="D6" s="1">
        <v>1</v>
      </c>
      <c r="E6">
        <v>6204</v>
      </c>
      <c r="F6">
        <v>0.49</v>
      </c>
      <c r="G6">
        <v>0.83</v>
      </c>
      <c r="H6">
        <v>2.36</v>
      </c>
      <c r="I6">
        <v>0</v>
      </c>
      <c r="J6">
        <v>0.16</v>
      </c>
      <c r="K6">
        <v>5.0599999999999996</v>
      </c>
      <c r="L6">
        <v>5</v>
      </c>
      <c r="M6">
        <v>18.579999999999998</v>
      </c>
      <c r="N6">
        <v>4.05</v>
      </c>
      <c r="O6">
        <v>0.76</v>
      </c>
      <c r="P6">
        <v>1.7</v>
      </c>
      <c r="Q6">
        <v>2.66</v>
      </c>
      <c r="R6">
        <v>1.7</v>
      </c>
      <c r="S6">
        <v>1.46</v>
      </c>
      <c r="T6">
        <v>2.33</v>
      </c>
      <c r="U6">
        <v>1.0900000000000001</v>
      </c>
      <c r="V6">
        <v>3.14</v>
      </c>
      <c r="W6">
        <v>0</v>
      </c>
      <c r="X6">
        <v>5.62</v>
      </c>
      <c r="Y6">
        <v>1.85</v>
      </c>
      <c r="Z6">
        <v>0.35</v>
      </c>
      <c r="AA6">
        <v>2.41</v>
      </c>
      <c r="AB6">
        <v>4.58</v>
      </c>
      <c r="AC6">
        <v>0.31</v>
      </c>
      <c r="AD6">
        <v>2.65</v>
      </c>
    </row>
    <row r="7" spans="1:30" x14ac:dyDescent="0.2">
      <c r="A7" s="5">
        <v>10</v>
      </c>
      <c r="B7" s="5">
        <v>14</v>
      </c>
      <c r="C7" s="5">
        <v>2022</v>
      </c>
      <c r="D7" s="1">
        <v>1</v>
      </c>
      <c r="E7">
        <v>5728</v>
      </c>
      <c r="F7">
        <v>2.0499999999999998</v>
      </c>
      <c r="G7">
        <v>1.77</v>
      </c>
      <c r="H7">
        <v>2.85</v>
      </c>
      <c r="I7">
        <v>0</v>
      </c>
      <c r="J7">
        <v>1.1399999999999999</v>
      </c>
      <c r="K7">
        <v>5.46</v>
      </c>
      <c r="L7">
        <v>4.87</v>
      </c>
      <c r="M7">
        <v>11.68</v>
      </c>
      <c r="N7">
        <v>6.22</v>
      </c>
      <c r="O7">
        <v>0.87</v>
      </c>
      <c r="P7">
        <v>1.78</v>
      </c>
      <c r="Q7">
        <v>2.38</v>
      </c>
      <c r="R7">
        <v>1.46</v>
      </c>
      <c r="S7">
        <v>2.82</v>
      </c>
      <c r="T7">
        <v>1.1200000000000001</v>
      </c>
      <c r="U7">
        <v>1.93</v>
      </c>
      <c r="V7">
        <v>2.13</v>
      </c>
      <c r="W7">
        <v>3.81</v>
      </c>
      <c r="X7">
        <v>5.19</v>
      </c>
      <c r="Y7">
        <v>2.99</v>
      </c>
      <c r="Z7">
        <v>0.51</v>
      </c>
      <c r="AA7">
        <v>2.2200000000000002</v>
      </c>
      <c r="AB7">
        <v>4.49</v>
      </c>
      <c r="AC7">
        <v>0.24</v>
      </c>
      <c r="AD7">
        <v>3.44</v>
      </c>
    </row>
    <row r="8" spans="1:30" x14ac:dyDescent="0.2">
      <c r="A8" s="5">
        <v>12</v>
      </c>
      <c r="B8" s="5">
        <v>30</v>
      </c>
      <c r="C8" s="5">
        <v>2022</v>
      </c>
      <c r="D8" s="1">
        <v>1</v>
      </c>
      <c r="E8">
        <v>5565</v>
      </c>
      <c r="F8">
        <v>0.56000000000000005</v>
      </c>
      <c r="G8">
        <v>1.97</v>
      </c>
      <c r="H8">
        <v>3.08</v>
      </c>
      <c r="I8">
        <v>0</v>
      </c>
      <c r="J8">
        <v>0.73</v>
      </c>
      <c r="K8">
        <v>4.17</v>
      </c>
      <c r="L8">
        <v>4.75</v>
      </c>
      <c r="M8">
        <v>17.64</v>
      </c>
      <c r="N8">
        <v>5.87</v>
      </c>
      <c r="O8">
        <v>0.92</v>
      </c>
      <c r="P8">
        <v>2</v>
      </c>
      <c r="Q8">
        <v>2.2000000000000002</v>
      </c>
      <c r="R8">
        <v>1.6</v>
      </c>
      <c r="S8">
        <v>1.41</v>
      </c>
      <c r="T8">
        <v>1.64</v>
      </c>
      <c r="U8">
        <v>1.02</v>
      </c>
      <c r="V8">
        <v>2.21</v>
      </c>
      <c r="W8">
        <v>0</v>
      </c>
      <c r="X8">
        <v>4.22</v>
      </c>
      <c r="Y8">
        <v>1.73</v>
      </c>
      <c r="Z8">
        <v>0.08</v>
      </c>
      <c r="AA8">
        <v>3.38</v>
      </c>
      <c r="AB8">
        <v>4.6900000000000004</v>
      </c>
      <c r="AC8">
        <v>0.3</v>
      </c>
      <c r="AD8">
        <v>2.1</v>
      </c>
    </row>
    <row r="9" spans="1:30" x14ac:dyDescent="0.2">
      <c r="A9" s="5">
        <v>8</v>
      </c>
      <c r="B9" s="5">
        <v>25</v>
      </c>
      <c r="C9" s="5">
        <v>2022</v>
      </c>
      <c r="D9" s="1">
        <v>0</v>
      </c>
      <c r="E9">
        <v>6904</v>
      </c>
      <c r="F9">
        <v>1.88</v>
      </c>
      <c r="G9">
        <v>1.24</v>
      </c>
      <c r="H9">
        <v>3.39</v>
      </c>
      <c r="I9">
        <v>0.31</v>
      </c>
      <c r="J9">
        <v>1.01</v>
      </c>
      <c r="K9">
        <v>4.7</v>
      </c>
      <c r="L9">
        <v>4.79</v>
      </c>
      <c r="M9">
        <v>8.0399999999999991</v>
      </c>
      <c r="N9">
        <v>4.8899999999999997</v>
      </c>
      <c r="O9">
        <v>0</v>
      </c>
      <c r="P9">
        <v>0.03</v>
      </c>
      <c r="Q9">
        <v>2.4</v>
      </c>
      <c r="R9">
        <v>1.51</v>
      </c>
      <c r="S9">
        <v>0</v>
      </c>
      <c r="T9">
        <v>0</v>
      </c>
      <c r="U9">
        <v>1.44</v>
      </c>
      <c r="V9">
        <v>3.81</v>
      </c>
      <c r="W9">
        <v>2.23</v>
      </c>
      <c r="X9">
        <v>4.29</v>
      </c>
      <c r="Y9">
        <v>2.65</v>
      </c>
      <c r="Z9">
        <v>0.09</v>
      </c>
      <c r="AA9">
        <v>2.11</v>
      </c>
      <c r="AB9">
        <v>3.53</v>
      </c>
      <c r="AC9">
        <v>0.15</v>
      </c>
      <c r="AD9">
        <v>4.8899999999999997</v>
      </c>
    </row>
    <row r="10" spans="1:30" x14ac:dyDescent="0.2">
      <c r="A10" s="5">
        <v>12</v>
      </c>
      <c r="B10" s="5">
        <v>7</v>
      </c>
      <c r="C10" s="5">
        <v>2021</v>
      </c>
      <c r="D10" s="1">
        <v>0</v>
      </c>
      <c r="E10">
        <v>5348</v>
      </c>
      <c r="F10">
        <v>2.2599999999999998</v>
      </c>
      <c r="G10">
        <v>1.33</v>
      </c>
      <c r="H10">
        <v>4.4800000000000004</v>
      </c>
      <c r="I10">
        <v>0.63</v>
      </c>
      <c r="J10">
        <v>1.38</v>
      </c>
      <c r="K10">
        <v>4.46</v>
      </c>
      <c r="L10">
        <v>3.98</v>
      </c>
      <c r="M10">
        <v>14.04</v>
      </c>
      <c r="N10">
        <v>3.77</v>
      </c>
      <c r="O10">
        <v>0.61</v>
      </c>
      <c r="P10">
        <v>1.35</v>
      </c>
      <c r="Q10">
        <v>2.36</v>
      </c>
      <c r="R10">
        <v>1.46</v>
      </c>
      <c r="S10">
        <v>2.27</v>
      </c>
      <c r="T10">
        <v>4.38</v>
      </c>
      <c r="U10">
        <v>1.83</v>
      </c>
      <c r="V10">
        <v>3.26</v>
      </c>
      <c r="W10">
        <v>4.2699999999999996</v>
      </c>
      <c r="X10">
        <v>3.44</v>
      </c>
      <c r="Y10">
        <v>1.4</v>
      </c>
      <c r="Z10">
        <v>0.41</v>
      </c>
      <c r="AA10">
        <v>1.98</v>
      </c>
      <c r="AB10">
        <v>3.92</v>
      </c>
      <c r="AC10">
        <v>0.28999999999999998</v>
      </c>
      <c r="AD10">
        <v>2.95</v>
      </c>
    </row>
    <row r="11" spans="1:30" x14ac:dyDescent="0.2">
      <c r="A11" s="5">
        <v>12</v>
      </c>
      <c r="B11" s="5">
        <v>2</v>
      </c>
      <c r="C11" s="5">
        <v>2022</v>
      </c>
      <c r="D11" s="1">
        <v>0</v>
      </c>
      <c r="E11">
        <v>5890</v>
      </c>
      <c r="F11">
        <v>2.1</v>
      </c>
      <c r="G11">
        <v>2.25</v>
      </c>
      <c r="H11">
        <v>3.46</v>
      </c>
      <c r="I11">
        <v>0</v>
      </c>
      <c r="J11">
        <v>0.85</v>
      </c>
      <c r="K11">
        <v>4.3</v>
      </c>
      <c r="L11">
        <v>4.43</v>
      </c>
      <c r="M11">
        <v>17.22</v>
      </c>
      <c r="N11">
        <v>3.75</v>
      </c>
      <c r="O11">
        <v>0.74</v>
      </c>
      <c r="P11">
        <v>1.37</v>
      </c>
      <c r="Q11">
        <v>1.7000000000000001E-2</v>
      </c>
      <c r="R11">
        <v>1.66</v>
      </c>
      <c r="S11">
        <v>1.82</v>
      </c>
      <c r="T11">
        <v>0.61</v>
      </c>
      <c r="U11">
        <v>1.05</v>
      </c>
      <c r="V11">
        <v>3.22</v>
      </c>
      <c r="W11">
        <v>0</v>
      </c>
      <c r="X11">
        <v>3.19</v>
      </c>
      <c r="Y11">
        <v>2.15</v>
      </c>
      <c r="Z11">
        <v>0.1</v>
      </c>
      <c r="AA11">
        <v>2.71</v>
      </c>
      <c r="AB11">
        <v>4.6500000000000004</v>
      </c>
      <c r="AC11">
        <v>0.32</v>
      </c>
      <c r="AD11">
        <v>3.08</v>
      </c>
    </row>
    <row r="12" spans="1:30" x14ac:dyDescent="0.2">
      <c r="A12" s="5">
        <v>12</v>
      </c>
      <c r="B12" s="5">
        <v>2</v>
      </c>
      <c r="C12" s="5">
        <v>2022</v>
      </c>
      <c r="D12" s="1">
        <v>0</v>
      </c>
      <c r="E12">
        <v>4922</v>
      </c>
      <c r="F12">
        <v>2.4300000000000002</v>
      </c>
      <c r="G12">
        <v>1.17</v>
      </c>
      <c r="H12">
        <v>2.16</v>
      </c>
      <c r="I12">
        <v>0</v>
      </c>
      <c r="J12">
        <v>0</v>
      </c>
      <c r="K12">
        <v>3.6</v>
      </c>
      <c r="L12">
        <v>3.34</v>
      </c>
      <c r="M12">
        <v>11.78</v>
      </c>
      <c r="N12">
        <v>3.48</v>
      </c>
      <c r="O12">
        <v>0.47</v>
      </c>
      <c r="P12">
        <v>1.1399999999999999</v>
      </c>
      <c r="Q12">
        <v>2.5</v>
      </c>
      <c r="R12">
        <v>1.49</v>
      </c>
      <c r="S12">
        <v>0.96</v>
      </c>
      <c r="T12">
        <v>1.44</v>
      </c>
      <c r="U12">
        <v>1.46</v>
      </c>
      <c r="V12">
        <v>0.6</v>
      </c>
      <c r="W12">
        <v>2.89</v>
      </c>
      <c r="X12">
        <v>2.44</v>
      </c>
      <c r="Y12">
        <v>1.36</v>
      </c>
      <c r="Z12">
        <v>0.17</v>
      </c>
      <c r="AA12">
        <v>2.37</v>
      </c>
      <c r="AB12">
        <v>4.37</v>
      </c>
      <c r="AC12">
        <v>0.23</v>
      </c>
      <c r="AD12">
        <v>1.96</v>
      </c>
    </row>
    <row r="13" spans="1:30" x14ac:dyDescent="0.2">
      <c r="A13" s="5">
        <v>1</v>
      </c>
      <c r="B13" s="5">
        <v>12</v>
      </c>
      <c r="C13" s="5">
        <v>2022</v>
      </c>
      <c r="D13" s="1">
        <v>0</v>
      </c>
      <c r="E13">
        <v>4873</v>
      </c>
      <c r="F13">
        <v>2.37</v>
      </c>
      <c r="G13">
        <v>1.96</v>
      </c>
      <c r="H13">
        <v>4.45</v>
      </c>
      <c r="I13">
        <v>0.77</v>
      </c>
      <c r="J13">
        <v>0.77</v>
      </c>
      <c r="K13">
        <v>2.59</v>
      </c>
      <c r="L13">
        <v>2.87</v>
      </c>
      <c r="M13">
        <v>15.52</v>
      </c>
      <c r="N13">
        <v>2.62</v>
      </c>
      <c r="O13">
        <v>0.45</v>
      </c>
      <c r="P13">
        <v>1.2</v>
      </c>
      <c r="Q13">
        <v>0</v>
      </c>
      <c r="R13">
        <v>0.97</v>
      </c>
      <c r="S13">
        <v>1.23</v>
      </c>
      <c r="T13">
        <v>1.6</v>
      </c>
      <c r="U13">
        <v>1.67</v>
      </c>
      <c r="V13">
        <v>1.24</v>
      </c>
      <c r="W13">
        <v>3.21</v>
      </c>
      <c r="X13">
        <v>3.07</v>
      </c>
      <c r="Y13">
        <v>1.36</v>
      </c>
      <c r="Z13">
        <v>0.11</v>
      </c>
      <c r="AA13">
        <v>3.5</v>
      </c>
      <c r="AB13">
        <v>4.13</v>
      </c>
      <c r="AC13">
        <v>0.22</v>
      </c>
      <c r="AD13">
        <v>1.27</v>
      </c>
    </row>
    <row r="14" spans="1:30" x14ac:dyDescent="0.2">
      <c r="A14" s="5">
        <v>2</v>
      </c>
      <c r="B14" s="5">
        <v>28</v>
      </c>
      <c r="C14" s="5">
        <v>2022</v>
      </c>
      <c r="D14" s="1">
        <v>0</v>
      </c>
      <c r="E14">
        <v>6031</v>
      </c>
      <c r="F14">
        <v>1.95</v>
      </c>
      <c r="G14">
        <v>1.29</v>
      </c>
      <c r="H14">
        <v>1.6</v>
      </c>
      <c r="I14">
        <v>0.37</v>
      </c>
      <c r="J14">
        <v>0.54</v>
      </c>
      <c r="K14">
        <v>2.59</v>
      </c>
      <c r="L14">
        <v>3.18</v>
      </c>
      <c r="M14">
        <v>9.08</v>
      </c>
      <c r="N14">
        <v>1.55</v>
      </c>
      <c r="O14">
        <v>0.39</v>
      </c>
      <c r="P14">
        <v>1.1200000000000001</v>
      </c>
      <c r="Q14">
        <v>1.28</v>
      </c>
      <c r="R14">
        <v>1.33</v>
      </c>
      <c r="S14">
        <v>0.87</v>
      </c>
      <c r="T14">
        <v>1</v>
      </c>
      <c r="U14">
        <v>0.85</v>
      </c>
      <c r="V14">
        <v>1.68</v>
      </c>
      <c r="W14">
        <v>3.44</v>
      </c>
      <c r="X14">
        <v>3.24</v>
      </c>
      <c r="Y14" s="6">
        <v>1.29</v>
      </c>
      <c r="Z14" s="6">
        <v>0.28000000000000003</v>
      </c>
      <c r="AA14" s="6">
        <v>1.83</v>
      </c>
      <c r="AB14" s="6">
        <v>3.23</v>
      </c>
      <c r="AC14" s="6">
        <v>0.2</v>
      </c>
      <c r="AD14" s="6">
        <v>1.1499999999999999</v>
      </c>
    </row>
    <row r="15" spans="1:30" x14ac:dyDescent="0.2">
      <c r="A15" s="5">
        <v>9</v>
      </c>
      <c r="B15" s="5">
        <v>21</v>
      </c>
      <c r="C15" s="5">
        <v>2022</v>
      </c>
      <c r="D15" s="1">
        <v>0</v>
      </c>
      <c r="E15">
        <v>5702</v>
      </c>
      <c r="F15">
        <v>2.41</v>
      </c>
      <c r="G15">
        <v>2.1</v>
      </c>
      <c r="H15">
        <v>2.8</v>
      </c>
      <c r="I15">
        <v>0</v>
      </c>
      <c r="J15">
        <v>1.81</v>
      </c>
      <c r="K15">
        <v>3.1</v>
      </c>
      <c r="L15">
        <v>4.41</v>
      </c>
      <c r="M15">
        <v>11.21</v>
      </c>
      <c r="N15">
        <v>3.61</v>
      </c>
      <c r="O15">
        <v>1.8</v>
      </c>
      <c r="P15">
        <v>2.16</v>
      </c>
      <c r="Q15">
        <v>1.97</v>
      </c>
      <c r="R15">
        <v>1.22</v>
      </c>
      <c r="S15">
        <v>0.92</v>
      </c>
      <c r="T15">
        <v>2.2999999999999998</v>
      </c>
      <c r="U15">
        <v>0.72</v>
      </c>
      <c r="V15">
        <v>3.3</v>
      </c>
      <c r="W15">
        <v>5.52</v>
      </c>
      <c r="X15">
        <v>4.76</v>
      </c>
      <c r="Y15">
        <v>3.1</v>
      </c>
      <c r="Z15" s="6">
        <v>0.51</v>
      </c>
      <c r="AA15" s="6">
        <v>1.78</v>
      </c>
      <c r="AB15" s="6">
        <v>5.42</v>
      </c>
      <c r="AC15" s="6">
        <v>0.26</v>
      </c>
      <c r="AD15" s="6">
        <v>1.42</v>
      </c>
    </row>
    <row r="16" spans="1:30" x14ac:dyDescent="0.2">
      <c r="A16" s="5">
        <v>8</v>
      </c>
      <c r="B16" s="5">
        <v>25</v>
      </c>
      <c r="C16" s="5">
        <v>2022</v>
      </c>
      <c r="D16" s="1">
        <v>0</v>
      </c>
      <c r="E16">
        <v>4411</v>
      </c>
      <c r="F16">
        <v>2.96</v>
      </c>
      <c r="G16">
        <v>1.8</v>
      </c>
      <c r="H16">
        <v>3.71</v>
      </c>
      <c r="I16">
        <v>0.63</v>
      </c>
      <c r="J16">
        <v>0.82</v>
      </c>
      <c r="K16">
        <v>3.38</v>
      </c>
      <c r="L16">
        <v>3.47</v>
      </c>
      <c r="M16">
        <v>9.64</v>
      </c>
      <c r="N16">
        <v>4.67</v>
      </c>
      <c r="O16">
        <v>0.48</v>
      </c>
      <c r="P16">
        <v>1.41</v>
      </c>
      <c r="Q16">
        <v>2.4500000000000002</v>
      </c>
      <c r="R16">
        <v>1.59</v>
      </c>
      <c r="S16">
        <v>2.16</v>
      </c>
      <c r="T16">
        <v>1.7</v>
      </c>
      <c r="U16">
        <v>0.98</v>
      </c>
      <c r="V16">
        <v>1.5</v>
      </c>
      <c r="W16">
        <v>3.16</v>
      </c>
      <c r="X16">
        <v>4.03</v>
      </c>
      <c r="Y16">
        <v>1.6</v>
      </c>
      <c r="Z16" s="6">
        <v>0.17</v>
      </c>
      <c r="AA16" s="6">
        <v>2.86</v>
      </c>
      <c r="AB16" s="6">
        <v>4.28</v>
      </c>
      <c r="AC16" s="6">
        <v>0.23</v>
      </c>
      <c r="AD16" s="6">
        <v>2.0499999999999998</v>
      </c>
    </row>
    <row r="17" spans="1:30" x14ac:dyDescent="0.2">
      <c r="A17" s="5">
        <v>9</v>
      </c>
      <c r="B17" s="5">
        <v>22</v>
      </c>
      <c r="C17" s="5">
        <v>2022</v>
      </c>
      <c r="D17" s="1">
        <v>1</v>
      </c>
      <c r="E17">
        <v>2973</v>
      </c>
      <c r="F17">
        <v>1.31</v>
      </c>
      <c r="G17">
        <v>1.2</v>
      </c>
      <c r="H17">
        <v>2.4700000000000002</v>
      </c>
      <c r="I17">
        <v>0.24</v>
      </c>
      <c r="J17">
        <v>0.32</v>
      </c>
      <c r="K17">
        <v>2.66</v>
      </c>
      <c r="L17">
        <v>2.95</v>
      </c>
      <c r="M17">
        <v>12.78</v>
      </c>
      <c r="N17">
        <v>4.47</v>
      </c>
      <c r="O17">
        <v>0.41</v>
      </c>
      <c r="P17">
        <v>1.36</v>
      </c>
      <c r="Q17">
        <v>2.89</v>
      </c>
      <c r="R17">
        <v>0</v>
      </c>
      <c r="S17">
        <v>0.95</v>
      </c>
      <c r="T17">
        <v>1.19</v>
      </c>
      <c r="U17">
        <v>0.78</v>
      </c>
      <c r="V17">
        <v>2.2599999999999998</v>
      </c>
      <c r="W17">
        <v>2.99</v>
      </c>
      <c r="X17">
        <v>4.9800000000000004</v>
      </c>
      <c r="Y17">
        <v>1.89</v>
      </c>
      <c r="Z17" s="6">
        <v>0.09</v>
      </c>
      <c r="AA17" s="6">
        <v>2.62</v>
      </c>
      <c r="AB17" s="6">
        <v>4.8099999999999996</v>
      </c>
      <c r="AC17" s="6">
        <v>0.17</v>
      </c>
      <c r="AD17" s="6">
        <v>1.66</v>
      </c>
    </row>
    <row r="18" spans="1:30" x14ac:dyDescent="0.2">
      <c r="A18" s="5">
        <v>8</v>
      </c>
      <c r="B18" s="5">
        <v>12</v>
      </c>
      <c r="C18" s="5">
        <v>2022</v>
      </c>
      <c r="D18" s="1">
        <v>1</v>
      </c>
      <c r="E18">
        <v>3001</v>
      </c>
      <c r="F18">
        <v>1.55</v>
      </c>
      <c r="G18">
        <v>1.1000000000000001</v>
      </c>
      <c r="H18">
        <v>1.4</v>
      </c>
      <c r="I18">
        <v>0.19</v>
      </c>
      <c r="J18">
        <v>0.27</v>
      </c>
      <c r="K18">
        <v>3.92</v>
      </c>
      <c r="L18">
        <v>3.72</v>
      </c>
      <c r="M18">
        <v>13.95</v>
      </c>
      <c r="N18">
        <v>4.1900000000000004</v>
      </c>
      <c r="O18">
        <v>0.35</v>
      </c>
      <c r="P18">
        <v>1.22</v>
      </c>
      <c r="Q18">
        <v>2.44</v>
      </c>
      <c r="R18">
        <v>1.51</v>
      </c>
      <c r="S18">
        <v>1.18</v>
      </c>
      <c r="T18">
        <v>2.29</v>
      </c>
      <c r="U18">
        <v>0.61</v>
      </c>
      <c r="V18">
        <v>2.09</v>
      </c>
      <c r="W18">
        <v>2.54</v>
      </c>
      <c r="X18">
        <v>3.01</v>
      </c>
      <c r="Y18">
        <v>2.37</v>
      </c>
      <c r="Z18" s="6">
        <v>0.23</v>
      </c>
      <c r="AA18" s="6">
        <v>1.56</v>
      </c>
      <c r="AB18" s="6">
        <v>3.96</v>
      </c>
      <c r="AC18" s="6">
        <v>0.25</v>
      </c>
      <c r="AD18" s="6">
        <v>1.66</v>
      </c>
    </row>
    <row r="19" spans="1:30" x14ac:dyDescent="0.2">
      <c r="A19" s="5">
        <v>3</v>
      </c>
      <c r="B19" s="5">
        <v>8</v>
      </c>
      <c r="C19" s="5">
        <v>2022</v>
      </c>
      <c r="D19" s="1">
        <v>1</v>
      </c>
      <c r="E19">
        <v>3000</v>
      </c>
      <c r="F19">
        <v>1.41</v>
      </c>
      <c r="G19">
        <v>1.24</v>
      </c>
      <c r="H19">
        <v>3.42</v>
      </c>
      <c r="I19">
        <v>0.51600000000000001</v>
      </c>
      <c r="J19">
        <v>0.52</v>
      </c>
      <c r="K19">
        <v>2.94</v>
      </c>
      <c r="L19">
        <v>3.73</v>
      </c>
      <c r="M19">
        <v>9.49</v>
      </c>
      <c r="N19">
        <v>4.22</v>
      </c>
      <c r="O19">
        <v>0.28999999999999998</v>
      </c>
      <c r="P19">
        <v>1.24</v>
      </c>
      <c r="Q19">
        <v>2.17</v>
      </c>
      <c r="R19">
        <v>1.45</v>
      </c>
      <c r="S19">
        <v>1.23</v>
      </c>
      <c r="T19">
        <v>1.57</v>
      </c>
      <c r="U19">
        <v>0.7</v>
      </c>
      <c r="V19">
        <v>0.185</v>
      </c>
      <c r="W19">
        <v>1.7</v>
      </c>
      <c r="X19">
        <v>3.02</v>
      </c>
      <c r="Y19">
        <v>1.97</v>
      </c>
      <c r="Z19" s="6">
        <v>0.31</v>
      </c>
      <c r="AA19" s="6">
        <v>1.52</v>
      </c>
      <c r="AB19" s="6">
        <v>3.58</v>
      </c>
      <c r="AC19" s="6">
        <v>0.22</v>
      </c>
      <c r="AD19" s="6">
        <v>1.32</v>
      </c>
    </row>
    <row r="20" spans="1:30" x14ac:dyDescent="0.2">
      <c r="A20" s="5">
        <v>9</v>
      </c>
      <c r="B20" s="5">
        <v>12</v>
      </c>
      <c r="C20" s="5">
        <v>2022</v>
      </c>
      <c r="D20" s="1">
        <v>1</v>
      </c>
      <c r="E20">
        <v>5552</v>
      </c>
      <c r="F20">
        <v>2.44</v>
      </c>
      <c r="G20">
        <v>2.2000000000000002</v>
      </c>
      <c r="H20">
        <v>3.57</v>
      </c>
      <c r="I20">
        <v>0.66</v>
      </c>
      <c r="J20">
        <v>0.84</v>
      </c>
      <c r="K20">
        <v>3.9</v>
      </c>
      <c r="L20">
        <v>4.28</v>
      </c>
      <c r="M20">
        <v>19.96</v>
      </c>
      <c r="N20">
        <v>4.4400000000000004</v>
      </c>
      <c r="O20">
        <v>1.24</v>
      </c>
      <c r="P20">
        <v>2.37</v>
      </c>
      <c r="Q20">
        <v>2.75</v>
      </c>
      <c r="R20">
        <v>1.71</v>
      </c>
      <c r="S20">
        <v>1.49</v>
      </c>
      <c r="T20">
        <v>1.88</v>
      </c>
      <c r="U20">
        <v>1.35</v>
      </c>
      <c r="V20">
        <v>3.84</v>
      </c>
      <c r="W20">
        <v>0</v>
      </c>
      <c r="X20">
        <v>3.78</v>
      </c>
      <c r="Y20">
        <v>2.89</v>
      </c>
      <c r="Z20" s="6">
        <v>0.4</v>
      </c>
      <c r="AA20" s="6">
        <v>5.92</v>
      </c>
      <c r="AB20" s="6">
        <v>5.8</v>
      </c>
      <c r="AC20" s="6">
        <v>0.23</v>
      </c>
      <c r="AD20" s="6">
        <v>2.37</v>
      </c>
    </row>
    <row r="21" spans="1:30" x14ac:dyDescent="0.2">
      <c r="A21" s="5">
        <v>12</v>
      </c>
      <c r="B21" s="5">
        <v>7</v>
      </c>
      <c r="C21" s="5">
        <v>2022</v>
      </c>
      <c r="D21" s="1">
        <v>1</v>
      </c>
      <c r="E21">
        <v>3407</v>
      </c>
      <c r="F21">
        <v>1.2</v>
      </c>
      <c r="G21">
        <v>1.08</v>
      </c>
      <c r="H21">
        <v>0.28004109199999999</v>
      </c>
      <c r="I21">
        <v>0</v>
      </c>
      <c r="J21">
        <v>0.33</v>
      </c>
      <c r="K21">
        <v>2.42</v>
      </c>
      <c r="L21">
        <v>2.86</v>
      </c>
      <c r="M21">
        <v>9.9600000000000009</v>
      </c>
      <c r="N21">
        <v>4.49</v>
      </c>
      <c r="O21">
        <v>0.38</v>
      </c>
      <c r="P21">
        <v>1.21</v>
      </c>
      <c r="Q21">
        <v>4.3999999999999997E-2</v>
      </c>
      <c r="R21">
        <v>1.03</v>
      </c>
      <c r="S21">
        <v>0.89</v>
      </c>
      <c r="T21">
        <v>1.65</v>
      </c>
      <c r="U21">
        <v>0.54</v>
      </c>
      <c r="V21">
        <v>1.92</v>
      </c>
      <c r="W21">
        <v>0</v>
      </c>
      <c r="X21">
        <v>4.07</v>
      </c>
      <c r="Y21">
        <v>1.61</v>
      </c>
      <c r="Z21" s="6">
        <v>0</v>
      </c>
      <c r="AA21" s="6">
        <v>1.61</v>
      </c>
      <c r="AB21" s="6">
        <v>5.01</v>
      </c>
      <c r="AC21" s="6">
        <v>0.22</v>
      </c>
      <c r="AD21" s="6">
        <v>1.0900000000000001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Hyrum Johnson</cp:lastModifiedBy>
  <dcterms:modified xsi:type="dcterms:W3CDTF">2023-04-09T02:36:41Z</dcterms:modified>
</cp:coreProperties>
</file>