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/Library/CloudStorage/Box-Box/Food Security Program Files/Research, Data, Reports/"/>
    </mc:Choice>
  </mc:AlternateContent>
  <xr:revisionPtr revIDLastSave="151" documentId="13_ncr:1_{8595428B-BC01-5849-A70A-E51E8C946058}" xr6:coauthVersionLast="47" xr6:coauthVersionMax="47" xr10:uidLastSave="{6D95CCD6-B45E-4B24-B565-354FA8B5844E}"/>
  <bookViews>
    <workbookView xWindow="10880" yWindow="2560" windowWidth="41900" windowHeight="26600" xr2:uid="{00000000-000D-0000-FFFF-FFFF00000000}"/>
  </bookViews>
  <sheets>
    <sheet name="2013-2023" sheetId="1" r:id="rId1"/>
    <sheet name="Comment Coding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D9" i="2" s="1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V105" i="1"/>
  <c r="W105" i="1" s="1"/>
  <c r="V101" i="1"/>
  <c r="W101" i="1" s="1"/>
  <c r="V97" i="1"/>
  <c r="W97" i="1" s="1"/>
  <c r="V93" i="1"/>
  <c r="W93" i="1" s="1"/>
  <c r="V89" i="1"/>
  <c r="W89" i="1" s="1"/>
  <c r="V85" i="1"/>
  <c r="W85" i="1" s="1"/>
  <c r="V81" i="1"/>
  <c r="W81" i="1" s="1"/>
  <c r="V77" i="1"/>
  <c r="W77" i="1" s="1"/>
  <c r="V73" i="1"/>
  <c r="W73" i="1" s="1"/>
  <c r="V69" i="1"/>
  <c r="W69" i="1" s="1"/>
  <c r="W65" i="1"/>
  <c r="V65" i="1"/>
  <c r="W61" i="1"/>
  <c r="V61" i="1"/>
  <c r="V57" i="1"/>
  <c r="W57" i="1" s="1"/>
</calcChain>
</file>

<file path=xl/sharedStrings.xml><?xml version="1.0" encoding="utf-8"?>
<sst xmlns="http://schemas.openxmlformats.org/spreadsheetml/2006/main" count="213" uniqueCount="191">
  <si>
    <t>Month</t>
  </si>
  <si>
    <t>Year</t>
  </si>
  <si>
    <t>Visits</t>
  </si>
  <si>
    <t>Unduplicated Individuals</t>
  </si>
  <si>
    <t>Semester Unduplicated Individuals</t>
  </si>
  <si>
    <t>Yearly Undup. Indiv.</t>
  </si>
  <si>
    <t>Academ. Year Undup. Indiv.</t>
  </si>
  <si>
    <t>Alaska Native/Native American</t>
  </si>
  <si>
    <t>Asian</t>
  </si>
  <si>
    <t>Black</t>
  </si>
  <si>
    <t>Multicultural</t>
  </si>
  <si>
    <t>Pacific Islander</t>
  </si>
  <si>
    <t>Other ethnicity</t>
  </si>
  <si>
    <t>White</t>
  </si>
  <si>
    <t>Latino</t>
  </si>
  <si>
    <t>Did not provide ethnicity</t>
  </si>
  <si>
    <t>Freshman</t>
  </si>
  <si>
    <t>Sophomore</t>
  </si>
  <si>
    <t>Junior</t>
  </si>
  <si>
    <t>Senior</t>
  </si>
  <si>
    <t>Graduate Student</t>
  </si>
  <si>
    <t>Student Patrons</t>
  </si>
  <si>
    <t>Non-Student Patrons</t>
  </si>
  <si>
    <t>Comments</t>
  </si>
  <si>
    <t>Feb '13</t>
  </si>
  <si>
    <t>Mar '13</t>
  </si>
  <si>
    <t>Apr '13</t>
  </si>
  <si>
    <t>May '13</t>
  </si>
  <si>
    <t>June '13</t>
  </si>
  <si>
    <t>July '13</t>
  </si>
  <si>
    <t>Aug '13</t>
  </si>
  <si>
    <t>Sept '13</t>
  </si>
  <si>
    <t>Oct '13</t>
  </si>
  <si>
    <t>Nov '13</t>
  </si>
  <si>
    <t>Dec '13</t>
  </si>
  <si>
    <t>Jan '14</t>
  </si>
  <si>
    <t>Feb '14</t>
  </si>
  <si>
    <t>Apr '14</t>
  </si>
  <si>
    <t>May '14</t>
  </si>
  <si>
    <t>June '14</t>
  </si>
  <si>
    <t>July '14</t>
  </si>
  <si>
    <t>Aug '14</t>
  </si>
  <si>
    <t>Sept '14</t>
  </si>
  <si>
    <t>Oct '14</t>
  </si>
  <si>
    <t>Nov '14</t>
  </si>
  <si>
    <t>Dec '14</t>
  </si>
  <si>
    <t>Jan '15</t>
  </si>
  <si>
    <t>Feb '15</t>
  </si>
  <si>
    <t>Mar '15</t>
  </si>
  <si>
    <t>April '15</t>
  </si>
  <si>
    <t>May '15</t>
  </si>
  <si>
    <t>June '15</t>
  </si>
  <si>
    <t>July '15</t>
  </si>
  <si>
    <t>Aug '15</t>
  </si>
  <si>
    <t>Sept '15</t>
  </si>
  <si>
    <t>Oct '15</t>
  </si>
  <si>
    <t>Nov '15</t>
  </si>
  <si>
    <t>Dec '15</t>
  </si>
  <si>
    <t>Jan '16</t>
  </si>
  <si>
    <t>Feb '16</t>
  </si>
  <si>
    <t>March '16</t>
  </si>
  <si>
    <t>Apr '16</t>
  </si>
  <si>
    <t>May '16</t>
  </si>
  <si>
    <t>June '16</t>
  </si>
  <si>
    <t>July '16</t>
  </si>
  <si>
    <t>Aug '16</t>
  </si>
  <si>
    <t>Sept '16</t>
  </si>
  <si>
    <t>Oct '16</t>
  </si>
  <si>
    <t>Nov '16</t>
  </si>
  <si>
    <t>Dec '16</t>
  </si>
  <si>
    <t>Jan '17</t>
  </si>
  <si>
    <t>Feb '17</t>
  </si>
  <si>
    <t>Mar '17</t>
  </si>
  <si>
    <t>Apr '17</t>
  </si>
  <si>
    <t>May '17</t>
  </si>
  <si>
    <t>June '17</t>
  </si>
  <si>
    <t>July '17</t>
  </si>
  <si>
    <t xml:space="preserve">          </t>
  </si>
  <si>
    <t>Aug '17</t>
  </si>
  <si>
    <t>Sept '17</t>
  </si>
  <si>
    <t>175</t>
  </si>
  <si>
    <t>Oct '17</t>
  </si>
  <si>
    <t>Nov '17</t>
  </si>
  <si>
    <t>Dec '17</t>
  </si>
  <si>
    <t>Jan '18</t>
  </si>
  <si>
    <t>Feb '18</t>
  </si>
  <si>
    <t>Mar '18</t>
  </si>
  <si>
    <t>Apr '18</t>
  </si>
  <si>
    <t>For 2017-2018 school year there were 4,851 visits made by 1,000 distinct individuals!</t>
  </si>
  <si>
    <t>May '18</t>
  </si>
  <si>
    <t>June '18</t>
  </si>
  <si>
    <t>July '18</t>
  </si>
  <si>
    <t>Aug '18</t>
  </si>
  <si>
    <t>Sept '18</t>
  </si>
  <si>
    <t>Oct '18</t>
  </si>
  <si>
    <t>Nov '18</t>
  </si>
  <si>
    <t>Dec '18</t>
  </si>
  <si>
    <t>Fall semester 2018: 2824 visits by 997 individuals</t>
  </si>
  <si>
    <t>Jan '19</t>
  </si>
  <si>
    <t>Feb '19</t>
  </si>
  <si>
    <t>Mar '19</t>
  </si>
  <si>
    <t>Apr '19</t>
  </si>
  <si>
    <t>6,329 visits made by 1,599 unduplicated individuals during the 2018-2019 school year!</t>
  </si>
  <si>
    <t>May '19</t>
  </si>
  <si>
    <t>June '19</t>
  </si>
  <si>
    <t>July '19</t>
  </si>
  <si>
    <t>Aug '19</t>
  </si>
  <si>
    <t>Sept '19</t>
  </si>
  <si>
    <t>2010 (not accurate, missing spring 2020 data)</t>
  </si>
  <si>
    <t>Oct '19</t>
  </si>
  <si>
    <t>Nov '19</t>
  </si>
  <si>
    <t>Dec '19</t>
  </si>
  <si>
    <t>Jan '20</t>
  </si>
  <si>
    <t>1983 (not accurate, missing spring 2020 data)</t>
  </si>
  <si>
    <t>Feb '20</t>
  </si>
  <si>
    <t>Mar '20</t>
  </si>
  <si>
    <t>Apr '20</t>
  </si>
  <si>
    <t>8,996 visits made by 2,030 unduplicated individuals during the 2019-2020 school year</t>
  </si>
  <si>
    <t>May '20</t>
  </si>
  <si>
    <t>incomplete data</t>
  </si>
  <si>
    <t>June '20</t>
  </si>
  <si>
    <t>July '20</t>
  </si>
  <si>
    <t>Aug '20</t>
  </si>
  <si>
    <t>Sept '20</t>
  </si>
  <si>
    <t>Oct '20</t>
  </si>
  <si>
    <t>Nov '20</t>
  </si>
  <si>
    <t>Dec '20</t>
  </si>
  <si>
    <t>Jan '21</t>
  </si>
  <si>
    <t>Feb '21</t>
  </si>
  <si>
    <t>Mar '21</t>
  </si>
  <si>
    <t>Apr '21</t>
  </si>
  <si>
    <t>8,429 visits made by 1,485 unduplicated individuals during the 2020-2021 school year</t>
  </si>
  <si>
    <t>May '21</t>
  </si>
  <si>
    <t>June '21</t>
  </si>
  <si>
    <t>July '21</t>
  </si>
  <si>
    <t>Aug '21</t>
  </si>
  <si>
    <t>Sept '21</t>
  </si>
  <si>
    <t>Oct '21</t>
  </si>
  <si>
    <t>Nov '21</t>
  </si>
  <si>
    <t>Dec '21</t>
  </si>
  <si>
    <t>Jan '22</t>
  </si>
  <si>
    <t>Feb '22</t>
  </si>
  <si>
    <t>Mar '22</t>
  </si>
  <si>
    <t>Apr '22</t>
  </si>
  <si>
    <t>May '22</t>
  </si>
  <si>
    <t>June '22</t>
  </si>
  <si>
    <t>July '22</t>
  </si>
  <si>
    <t>Aug '22</t>
  </si>
  <si>
    <t>Sept '22</t>
  </si>
  <si>
    <t>Oct '22</t>
  </si>
  <si>
    <t>Nov '22</t>
  </si>
  <si>
    <t>Dec '22</t>
  </si>
  <si>
    <t>Closed for two weeks for holidays</t>
  </si>
  <si>
    <t>Jan '23</t>
  </si>
  <si>
    <t>Feb '23</t>
  </si>
  <si>
    <t>Mar '23</t>
  </si>
  <si>
    <t>Closed for 1 week for Spring Break</t>
  </si>
  <si>
    <t>Apr '23</t>
  </si>
  <si>
    <t>May '23</t>
  </si>
  <si>
    <t>June '23</t>
  </si>
  <si>
    <t>July '23</t>
  </si>
  <si>
    <t>Aug '23</t>
  </si>
  <si>
    <t>Sept '23</t>
  </si>
  <si>
    <t>Oct '23</t>
  </si>
  <si>
    <t>Nov '23</t>
  </si>
  <si>
    <t>Dec '23</t>
  </si>
  <si>
    <t>Why do you come to SNAC? (Fall/Spring Combined)</t>
  </si>
  <si>
    <t>Spring 2018</t>
  </si>
  <si>
    <t>Fall 2017</t>
  </si>
  <si>
    <t>Total</t>
  </si>
  <si>
    <t>Percentage</t>
  </si>
  <si>
    <t>I don't have enough money to buy food.</t>
  </si>
  <si>
    <t>I have enough money to buy food, but coming to SNAC makes it so I can afford other things I need.</t>
  </si>
  <si>
    <t>I have enough money for food, but coming to SNAC means I get some healthier food than what I can afford.</t>
  </si>
  <si>
    <t>I have enough money to buy food, but this stuff is free!</t>
  </si>
  <si>
    <t>Sometimes I just really want a brownie.</t>
  </si>
  <si>
    <t>I want to support USU's efforts to reduce food waste.</t>
  </si>
  <si>
    <t>Other</t>
  </si>
  <si>
    <t>What does SNAC mean to you? (Fall/Spring Combined)</t>
  </si>
  <si>
    <t>Afford to eat healthier</t>
  </si>
  <si>
    <t>Save money/relieve financial stress/pay bills</t>
  </si>
  <si>
    <t>Afford college tuition</t>
  </si>
  <si>
    <t>Means the community cares</t>
  </si>
  <si>
    <t>Good use of expired food/avoid food waste</t>
  </si>
  <si>
    <t>Access to food on campus</t>
  </si>
  <si>
    <t>Backup food source</t>
  </si>
  <si>
    <t>Getting free food!</t>
  </si>
  <si>
    <t>Not going hungry</t>
  </si>
  <si>
    <t>Individuals</t>
  </si>
  <si>
    <t>Not available</t>
  </si>
  <si>
    <t>Fall semester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</si>
</sst>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0.0"/>
  </numFmts>
  <fonts count="5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3" borderId="1" xfId="0" applyFont="1" applyFill="1" applyBorder="1" applyAlignment="1">
      <alignment wrapText="1"/>
    </xf>
    <xf numFmtId="164" fontId="3" fillId="3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64" fontId="3" fillId="6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164" fontId="3" fillId="7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164" fontId="3" fillId="8" borderId="1" xfId="0" applyNumberFormat="1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164" fontId="3" fillId="9" borderId="1" xfId="0" applyNumberFormat="1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164" fontId="3" fillId="10" borderId="1" xfId="0" applyNumberFormat="1" applyFont="1" applyFill="1" applyBorder="1" applyAlignment="1">
      <alignment wrapText="1"/>
    </xf>
    <xf numFmtId="164" fontId="3" fillId="11" borderId="1" xfId="0" applyNumberFormat="1" applyFont="1" applyFill="1" applyBorder="1" applyAlignment="1">
      <alignment wrapText="1"/>
    </xf>
    <xf numFmtId="49" fontId="3" fillId="11" borderId="1" xfId="0" applyNumberFormat="1" applyFont="1" applyFill="1" applyBorder="1" applyAlignment="1">
      <alignment horizontal="left" wrapText="1"/>
    </xf>
    <xf numFmtId="0" fontId="3" fillId="12" borderId="1" xfId="0" applyFont="1" applyFill="1" applyBorder="1" applyAlignment="1">
      <alignment wrapText="1"/>
    </xf>
    <xf numFmtId="164" fontId="3" fillId="12" borderId="1" xfId="0" applyNumberFormat="1" applyFont="1" applyFill="1" applyBorder="1" applyAlignment="1">
      <alignment wrapText="1"/>
    </xf>
    <xf numFmtId="0" fontId="3" fillId="12" borderId="1" xfId="0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left" wrapText="1"/>
    </xf>
    <xf numFmtId="0" fontId="3" fillId="11" borderId="1" xfId="0" applyFont="1" applyFill="1" applyBorder="1" applyAlignment="1">
      <alignment horizontal="right" wrapText="1"/>
    </xf>
    <xf numFmtId="0" fontId="3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left" wrapText="1"/>
    </xf>
    <xf numFmtId="0" fontId="3" fillId="16" borderId="1" xfId="0" applyFont="1" applyFill="1" applyBorder="1" applyAlignment="1">
      <alignment wrapText="1"/>
    </xf>
    <xf numFmtId="3" fontId="3" fillId="17" borderId="1" xfId="0" applyNumberFormat="1" applyFont="1" applyFill="1" applyBorder="1" applyAlignment="1">
      <alignment wrapText="1"/>
    </xf>
    <xf numFmtId="0" fontId="3" fillId="18" borderId="1" xfId="0" applyFont="1" applyFill="1" applyBorder="1" applyAlignment="1">
      <alignment wrapText="1"/>
    </xf>
    <xf numFmtId="0" fontId="3" fillId="17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right" wrapText="1"/>
    </xf>
    <xf numFmtId="3" fontId="3" fillId="20" borderId="1" xfId="0" applyNumberFormat="1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3" fontId="3" fillId="21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3" fontId="3" fillId="15" borderId="1" xfId="0" applyNumberFormat="1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3" fontId="3" fillId="11" borderId="1" xfId="0" applyNumberFormat="1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0" fillId="23" borderId="1" xfId="0" applyFill="1" applyBorder="1" applyAlignment="1"/>
    <xf numFmtId="0" fontId="3" fillId="15" borderId="2" xfId="0" applyFont="1" applyFill="1" applyBorder="1" applyAlignment="1">
      <alignment wrapText="1"/>
    </xf>
    <xf numFmtId="0" fontId="3" fillId="15" borderId="3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0" fillId="0" borderId="1" xfId="0" applyBorder="1" applyAlignment="1"/>
    <xf numFmtId="0" fontId="3" fillId="0" borderId="2" xfId="0" applyFont="1" applyBorder="1" applyAlignment="1">
      <alignment wrapText="1"/>
    </xf>
    <xf numFmtId="0" fontId="0" fillId="0" borderId="3" xfId="0" applyBorder="1" applyAlignment="1"/>
    <xf numFmtId="0" fontId="0" fillId="0" borderId="4" xfId="0" applyBorder="1" applyAlignment="1"/>
    <xf numFmtId="0" fontId="3" fillId="19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20" borderId="2" xfId="0" applyFont="1" applyFill="1" applyBorder="1" applyAlignment="1">
      <alignment wrapText="1"/>
    </xf>
    <xf numFmtId="0" fontId="3" fillId="20" borderId="3" xfId="0" applyFont="1" applyFill="1" applyBorder="1" applyAlignment="1">
      <alignment wrapText="1"/>
    </xf>
    <xf numFmtId="0" fontId="3" fillId="20" borderId="4" xfId="0" applyFont="1" applyFill="1" applyBorder="1" applyAlignment="1">
      <alignment wrapText="1"/>
    </xf>
    <xf numFmtId="0" fontId="3" fillId="17" borderId="2" xfId="0" applyFont="1" applyFill="1" applyBorder="1" applyAlignment="1">
      <alignment wrapText="1"/>
    </xf>
    <xf numFmtId="0" fontId="3" fillId="17" borderId="3" xfId="0" applyFont="1" applyFill="1" applyBorder="1" applyAlignment="1">
      <alignment wrapText="1"/>
    </xf>
    <xf numFmtId="0" fontId="3" fillId="17" borderId="4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49" fontId="3" fillId="11" borderId="1" xfId="0" applyNumberFormat="1" applyFont="1" applyFill="1" applyBorder="1" applyAlignment="1">
      <alignment wrapText="1"/>
    </xf>
    <xf numFmtId="49" fontId="3" fillId="11" borderId="1" xfId="0" applyNumberFormat="1" applyFont="1" applyFill="1" applyBorder="1" applyAlignment="1">
      <alignment horizontal="right" wrapText="1"/>
    </xf>
    <xf numFmtId="3" fontId="3" fillId="11" borderId="1" xfId="0" applyNumberFormat="1" applyFont="1" applyFill="1" applyBorder="1" applyAlignment="1">
      <alignment wrapText="1"/>
    </xf>
    <xf numFmtId="3" fontId="3" fillId="13" borderId="1" xfId="0" applyNumberFormat="1" applyFont="1" applyFill="1" applyBorder="1" applyAlignment="1">
      <alignment wrapText="1"/>
    </xf>
    <xf numFmtId="0" fontId="3" fillId="11" borderId="2" xfId="0" applyFont="1" applyFill="1" applyBorder="1" applyAlignment="1">
      <alignment wrapText="1"/>
    </xf>
    <xf numFmtId="0" fontId="3" fillId="11" borderId="3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3" fontId="3" fillId="1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tabSelected="1" workbookViewId="0">
      <pane xSplit="1" ySplit="1" topLeftCell="B102" activePane="bottomRight" state="frozen"/>
      <selection pane="bottomRight" activeCell="N129" sqref="N129"/>
      <selection pane="bottomLeft" activeCell="A2" sqref="A2"/>
      <selection pane="topRight" activeCell="B1" sqref="B1"/>
    </sheetView>
  </sheetViews>
  <sheetFormatPr defaultColWidth="12.42578125" defaultRowHeight="15.75" customHeight="1"/>
  <cols>
    <col min="1" max="1" width="20" style="13" customWidth="1"/>
    <col min="2" max="2" width="7.42578125" style="13" customWidth="1"/>
    <col min="3" max="3" width="11.42578125" style="13" customWidth="1"/>
    <col min="4" max="4" width="14.42578125" style="13" customWidth="1"/>
    <col min="5" max="5" width="15" style="13" customWidth="1"/>
    <col min="6" max="6" width="13.28515625" style="13" customWidth="1"/>
    <col min="7" max="7" width="12.140625" style="13" customWidth="1"/>
    <col min="8" max="8" width="15.42578125" style="13" customWidth="1"/>
    <col min="9" max="9" width="7.85546875" style="13" customWidth="1"/>
    <col min="10" max="10" width="10.28515625" style="13" customWidth="1"/>
    <col min="11" max="11" width="12.140625" style="13" customWidth="1"/>
    <col min="12" max="12" width="11.42578125" style="13" customWidth="1"/>
    <col min="13" max="15" width="12.42578125" style="13"/>
    <col min="16" max="16" width="8.7109375" style="13" customWidth="1"/>
    <col min="17" max="20" width="12.42578125" style="13"/>
    <col min="21" max="21" width="10.28515625" style="13" customWidth="1"/>
    <col min="22" max="22" width="11.140625" style="13" customWidth="1"/>
    <col min="23" max="23" width="12" style="13" customWidth="1"/>
    <col min="24" max="24" width="19.140625" style="13" customWidth="1"/>
    <col min="25" max="16384" width="12.42578125" style="13"/>
  </cols>
  <sheetData>
    <row r="1" spans="1:26" ht="52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1" t="s">
        <v>23</v>
      </c>
      <c r="Y1" s="11"/>
      <c r="Z1" s="11"/>
    </row>
    <row r="2" spans="1:26" ht="12.75">
      <c r="A2" s="14" t="s">
        <v>24</v>
      </c>
      <c r="B2" s="14">
        <v>2013</v>
      </c>
      <c r="C2" s="14">
        <v>1</v>
      </c>
      <c r="D2" s="14"/>
      <c r="E2" s="14"/>
      <c r="F2" s="14"/>
      <c r="G2" s="14"/>
      <c r="H2" s="14"/>
      <c r="I2" s="14"/>
      <c r="J2" s="15"/>
      <c r="K2" s="15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2.75">
      <c r="A3" s="14" t="s">
        <v>25</v>
      </c>
      <c r="B3" s="14">
        <v>2013</v>
      </c>
      <c r="C3" s="14">
        <v>0</v>
      </c>
      <c r="D3" s="14"/>
      <c r="E3" s="14"/>
      <c r="F3" s="14"/>
      <c r="G3" s="14"/>
      <c r="H3" s="14"/>
      <c r="I3" s="14"/>
      <c r="J3" s="15"/>
      <c r="K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>
      <c r="A4" s="16" t="s">
        <v>26</v>
      </c>
      <c r="B4" s="16">
        <v>2013</v>
      </c>
      <c r="C4" s="16">
        <v>0</v>
      </c>
      <c r="D4" s="16"/>
      <c r="E4" s="16"/>
      <c r="F4" s="16"/>
      <c r="G4" s="16"/>
      <c r="H4" s="16"/>
      <c r="I4" s="16"/>
      <c r="J4" s="17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>
      <c r="A5" s="14" t="s">
        <v>27</v>
      </c>
      <c r="B5" s="14">
        <v>2013</v>
      </c>
      <c r="C5" s="14">
        <v>6</v>
      </c>
      <c r="D5" s="14"/>
      <c r="E5" s="14"/>
      <c r="F5" s="14"/>
      <c r="G5" s="14"/>
      <c r="H5" s="14"/>
      <c r="I5" s="14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>
      <c r="A6" s="14" t="s">
        <v>28</v>
      </c>
      <c r="B6" s="14">
        <v>2013</v>
      </c>
      <c r="C6" s="14">
        <v>3</v>
      </c>
      <c r="D6" s="14"/>
      <c r="E6" s="14"/>
      <c r="F6" s="14"/>
      <c r="G6" s="14"/>
      <c r="H6" s="14"/>
      <c r="I6" s="14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>
      <c r="A7" s="14" t="s">
        <v>29</v>
      </c>
      <c r="B7" s="14">
        <v>2013</v>
      </c>
      <c r="C7" s="14">
        <v>3</v>
      </c>
      <c r="D7" s="14"/>
      <c r="E7" s="14"/>
      <c r="F7" s="14"/>
      <c r="G7" s="14"/>
      <c r="H7" s="14"/>
      <c r="I7" s="14"/>
      <c r="J7" s="15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>
      <c r="A8" s="14" t="s">
        <v>30</v>
      </c>
      <c r="B8" s="14">
        <v>2013</v>
      </c>
      <c r="C8" s="14">
        <v>0</v>
      </c>
      <c r="D8" s="14"/>
      <c r="E8" s="14"/>
      <c r="F8" s="14"/>
      <c r="G8" s="14"/>
      <c r="H8" s="14"/>
      <c r="I8" s="14"/>
      <c r="J8" s="15"/>
      <c r="K8" s="1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>
      <c r="A9" s="14" t="s">
        <v>31</v>
      </c>
      <c r="B9" s="14">
        <v>2013</v>
      </c>
      <c r="C9" s="14">
        <v>0</v>
      </c>
      <c r="D9" s="14"/>
      <c r="E9" s="14"/>
      <c r="F9" s="14"/>
      <c r="G9" s="14"/>
      <c r="H9" s="14"/>
      <c r="I9" s="14"/>
      <c r="J9" s="15"/>
      <c r="K9" s="15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>
      <c r="A10" s="14" t="s">
        <v>32</v>
      </c>
      <c r="B10" s="14">
        <v>2013</v>
      </c>
      <c r="C10" s="14">
        <v>0</v>
      </c>
      <c r="D10" s="14"/>
      <c r="E10" s="14"/>
      <c r="F10" s="14"/>
      <c r="G10" s="14"/>
      <c r="H10" s="14"/>
      <c r="I10" s="14"/>
      <c r="J10" s="15"/>
      <c r="K10" s="1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>
      <c r="A11" s="14" t="s">
        <v>33</v>
      </c>
      <c r="B11" s="14">
        <v>2013</v>
      </c>
      <c r="C11" s="14">
        <v>17</v>
      </c>
      <c r="D11" s="14"/>
      <c r="E11" s="14"/>
      <c r="F11" s="14"/>
      <c r="G11" s="14"/>
      <c r="H11" s="14"/>
      <c r="I11" s="14"/>
      <c r="J11" s="15"/>
      <c r="K11" s="1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>
      <c r="A12" s="14" t="s">
        <v>34</v>
      </c>
      <c r="B12" s="14">
        <v>2013</v>
      </c>
      <c r="C12" s="14">
        <v>14</v>
      </c>
      <c r="D12" s="14"/>
      <c r="E12" s="14"/>
      <c r="F12" s="14"/>
      <c r="G12" s="14"/>
      <c r="H12" s="14"/>
      <c r="I12" s="14"/>
      <c r="J12" s="15"/>
      <c r="K12" s="15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>
      <c r="A13" s="18" t="s">
        <v>35</v>
      </c>
      <c r="B13" s="18">
        <v>2014</v>
      </c>
      <c r="C13" s="18">
        <v>26</v>
      </c>
      <c r="D13" s="18"/>
      <c r="E13" s="18"/>
      <c r="F13" s="18"/>
      <c r="G13" s="18"/>
      <c r="H13" s="18"/>
      <c r="I13" s="18"/>
      <c r="J13" s="19"/>
      <c r="K13" s="1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>
      <c r="A14" s="18" t="s">
        <v>36</v>
      </c>
      <c r="B14" s="18">
        <v>2014</v>
      </c>
      <c r="C14" s="18">
        <v>36</v>
      </c>
      <c r="D14" s="18"/>
      <c r="E14" s="18"/>
      <c r="F14" s="18"/>
      <c r="G14" s="18"/>
      <c r="H14" s="18"/>
      <c r="I14" s="18"/>
      <c r="J14" s="19"/>
      <c r="K14" s="1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>
      <c r="A15" s="18" t="s">
        <v>25</v>
      </c>
      <c r="B15" s="18">
        <v>2014</v>
      </c>
      <c r="C15" s="18">
        <v>33</v>
      </c>
      <c r="D15" s="18"/>
      <c r="E15" s="18"/>
      <c r="F15" s="18"/>
      <c r="G15" s="18"/>
      <c r="H15" s="18"/>
      <c r="I15" s="18"/>
      <c r="J15" s="19"/>
      <c r="K15" s="1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>
      <c r="A16" s="20" t="s">
        <v>37</v>
      </c>
      <c r="B16" s="20">
        <v>2014</v>
      </c>
      <c r="C16" s="20">
        <v>32</v>
      </c>
      <c r="D16" s="20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>
      <c r="A17" s="18" t="s">
        <v>38</v>
      </c>
      <c r="B17" s="18">
        <v>2014</v>
      </c>
      <c r="C17" s="18">
        <v>2</v>
      </c>
      <c r="D17" s="18"/>
      <c r="E17" s="18"/>
      <c r="F17" s="18"/>
      <c r="G17" s="18"/>
      <c r="H17" s="18"/>
      <c r="I17" s="18"/>
      <c r="J17" s="19"/>
      <c r="K17" s="19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>
      <c r="A18" s="18" t="s">
        <v>39</v>
      </c>
      <c r="B18" s="18">
        <v>2014</v>
      </c>
      <c r="C18" s="18">
        <v>0</v>
      </c>
      <c r="D18" s="18"/>
      <c r="E18" s="18"/>
      <c r="F18" s="18"/>
      <c r="G18" s="18"/>
      <c r="H18" s="18"/>
      <c r="I18" s="18"/>
      <c r="J18" s="19"/>
      <c r="K18" s="1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>
      <c r="A19" s="18" t="s">
        <v>40</v>
      </c>
      <c r="B19" s="18">
        <v>2014</v>
      </c>
      <c r="C19" s="18">
        <v>0</v>
      </c>
      <c r="D19" s="18"/>
      <c r="E19" s="18"/>
      <c r="F19" s="18"/>
      <c r="G19" s="18"/>
      <c r="H19" s="18"/>
      <c r="I19" s="18"/>
      <c r="J19" s="19"/>
      <c r="K19" s="1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>
      <c r="A20" s="18" t="s">
        <v>41</v>
      </c>
      <c r="B20" s="18">
        <v>2014</v>
      </c>
      <c r="C20" s="18">
        <v>7</v>
      </c>
      <c r="D20" s="18"/>
      <c r="E20" s="18"/>
      <c r="F20" s="18"/>
      <c r="G20" s="18"/>
      <c r="H20" s="18"/>
      <c r="I20" s="18"/>
      <c r="J20" s="19"/>
      <c r="K20" s="19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>
      <c r="A21" s="18" t="s">
        <v>42</v>
      </c>
      <c r="B21" s="18">
        <v>2014</v>
      </c>
      <c r="C21" s="18">
        <v>39</v>
      </c>
      <c r="D21" s="18"/>
      <c r="E21" s="18"/>
      <c r="F21" s="18"/>
      <c r="G21" s="18"/>
      <c r="H21" s="18"/>
      <c r="I21" s="18"/>
      <c r="J21" s="19"/>
      <c r="K21" s="19"/>
      <c r="L21" s="19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>
      <c r="A22" s="18" t="s">
        <v>43</v>
      </c>
      <c r="B22" s="18">
        <v>2014</v>
      </c>
      <c r="C22" s="18">
        <v>41</v>
      </c>
      <c r="D22" s="18"/>
      <c r="E22" s="18"/>
      <c r="F22" s="18"/>
      <c r="G22" s="18"/>
      <c r="H22" s="18"/>
      <c r="I22" s="18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>
      <c r="A23" s="18" t="s">
        <v>44</v>
      </c>
      <c r="B23" s="18">
        <v>2014</v>
      </c>
      <c r="C23" s="18">
        <v>53</v>
      </c>
      <c r="D23" s="18"/>
      <c r="E23" s="18"/>
      <c r="F23" s="18"/>
      <c r="G23" s="18"/>
      <c r="H23" s="18"/>
      <c r="I23" s="18"/>
      <c r="J23" s="19"/>
      <c r="K23" s="19"/>
      <c r="L23" s="19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>
      <c r="A24" s="18" t="s">
        <v>45</v>
      </c>
      <c r="B24" s="18">
        <v>2014</v>
      </c>
      <c r="C24" s="18">
        <v>23</v>
      </c>
      <c r="D24" s="18"/>
      <c r="E24" s="18"/>
      <c r="F24" s="18"/>
      <c r="G24" s="18"/>
      <c r="H24" s="18"/>
      <c r="I24" s="18"/>
      <c r="J24" s="19"/>
      <c r="K24" s="19"/>
      <c r="L24" s="19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>
      <c r="A25" s="22" t="s">
        <v>46</v>
      </c>
      <c r="B25" s="22">
        <v>2015</v>
      </c>
      <c r="C25" s="22">
        <v>28</v>
      </c>
      <c r="D25" s="22"/>
      <c r="E25" s="22"/>
      <c r="F25" s="22"/>
      <c r="G25" s="22"/>
      <c r="H25" s="22"/>
      <c r="I25" s="22"/>
      <c r="J25" s="23"/>
      <c r="K25" s="23"/>
      <c r="L25" s="2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>
      <c r="A26" s="22" t="s">
        <v>47</v>
      </c>
      <c r="B26" s="22">
        <v>2015</v>
      </c>
      <c r="C26" s="22">
        <v>40</v>
      </c>
      <c r="D26" s="22"/>
      <c r="E26" s="22"/>
      <c r="F26" s="22"/>
      <c r="G26" s="22"/>
      <c r="H26" s="22"/>
      <c r="I26" s="22"/>
      <c r="J26" s="23"/>
      <c r="K26" s="23"/>
      <c r="L26" s="2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>
      <c r="A27" s="22" t="s">
        <v>48</v>
      </c>
      <c r="B27" s="22">
        <v>2015</v>
      </c>
      <c r="C27" s="22">
        <v>55</v>
      </c>
      <c r="D27" s="22"/>
      <c r="E27" s="22"/>
      <c r="F27" s="22"/>
      <c r="G27" s="22"/>
      <c r="H27" s="22"/>
      <c r="I27" s="22"/>
      <c r="J27" s="23"/>
      <c r="K27" s="23"/>
      <c r="L27" s="2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>
      <c r="A28" s="24" t="s">
        <v>49</v>
      </c>
      <c r="B28" s="24">
        <v>2015</v>
      </c>
      <c r="C28" s="24">
        <v>55</v>
      </c>
      <c r="D28" s="24"/>
      <c r="E28" s="24"/>
      <c r="F28" s="24"/>
      <c r="G28" s="24"/>
      <c r="H28" s="24"/>
      <c r="I28" s="24"/>
      <c r="J28" s="25"/>
      <c r="K28" s="25"/>
      <c r="L28" s="2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>
      <c r="A29" s="22" t="s">
        <v>50</v>
      </c>
      <c r="B29" s="22">
        <v>2015</v>
      </c>
      <c r="C29" s="22">
        <v>1</v>
      </c>
      <c r="D29" s="22"/>
      <c r="E29" s="22"/>
      <c r="F29" s="22"/>
      <c r="G29" s="22"/>
      <c r="H29" s="22"/>
      <c r="I29" s="22"/>
      <c r="J29" s="23"/>
      <c r="K29" s="23"/>
      <c r="L29" s="2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>
      <c r="A30" s="22" t="s">
        <v>51</v>
      </c>
      <c r="B30" s="22">
        <v>2015</v>
      </c>
      <c r="C30" s="22">
        <v>5</v>
      </c>
      <c r="D30" s="22"/>
      <c r="E30" s="22"/>
      <c r="F30" s="22"/>
      <c r="G30" s="22"/>
      <c r="H30" s="22"/>
      <c r="I30" s="22"/>
      <c r="J30" s="23"/>
      <c r="K30" s="23"/>
      <c r="L30" s="2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>
      <c r="A31" s="22" t="s">
        <v>52</v>
      </c>
      <c r="B31" s="22">
        <v>2015</v>
      </c>
      <c r="C31" s="22">
        <v>12</v>
      </c>
      <c r="D31" s="22"/>
      <c r="E31" s="22"/>
      <c r="F31" s="22"/>
      <c r="G31" s="22"/>
      <c r="H31" s="22"/>
      <c r="I31" s="22"/>
      <c r="J31" s="23"/>
      <c r="K31" s="23"/>
      <c r="L31" s="2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>
      <c r="A32" s="22" t="s">
        <v>53</v>
      </c>
      <c r="B32" s="22">
        <v>2015</v>
      </c>
      <c r="C32" s="22">
        <v>22</v>
      </c>
      <c r="D32" s="22"/>
      <c r="E32" s="22"/>
      <c r="F32" s="22"/>
      <c r="G32" s="22"/>
      <c r="H32" s="22"/>
      <c r="I32" s="22"/>
      <c r="J32" s="23"/>
      <c r="K32" s="23"/>
      <c r="L32" s="2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>
      <c r="A33" s="22" t="s">
        <v>54</v>
      </c>
      <c r="B33" s="22">
        <v>2015</v>
      </c>
      <c r="C33" s="22">
        <v>79</v>
      </c>
      <c r="D33" s="22"/>
      <c r="E33" s="22"/>
      <c r="F33" s="22"/>
      <c r="G33" s="22"/>
      <c r="H33" s="22"/>
      <c r="I33" s="22"/>
      <c r="J33" s="23"/>
      <c r="K33" s="23"/>
      <c r="L33" s="2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>
      <c r="A34" s="22" t="s">
        <v>55</v>
      </c>
      <c r="B34" s="22">
        <v>2015</v>
      </c>
      <c r="C34" s="22">
        <v>107</v>
      </c>
      <c r="D34" s="22"/>
      <c r="E34" s="22"/>
      <c r="F34" s="22"/>
      <c r="G34" s="22"/>
      <c r="H34" s="22"/>
      <c r="I34" s="22"/>
      <c r="J34" s="23"/>
      <c r="K34" s="23"/>
      <c r="L34" s="2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>
      <c r="A35" s="22" t="s">
        <v>56</v>
      </c>
      <c r="B35" s="22">
        <v>2015</v>
      </c>
      <c r="C35" s="22">
        <v>127</v>
      </c>
      <c r="D35" s="22"/>
      <c r="E35" s="22"/>
      <c r="F35" s="22"/>
      <c r="G35" s="22"/>
      <c r="H35" s="22"/>
      <c r="I35" s="22"/>
      <c r="J35" s="23"/>
      <c r="K35" s="23"/>
      <c r="L35" s="2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>
      <c r="A36" s="22" t="s">
        <v>57</v>
      </c>
      <c r="B36" s="22">
        <v>2015</v>
      </c>
      <c r="C36" s="22">
        <v>107</v>
      </c>
      <c r="D36" s="22"/>
      <c r="E36" s="22"/>
      <c r="F36" s="22"/>
      <c r="G36" s="22"/>
      <c r="H36" s="22"/>
      <c r="I36" s="22"/>
      <c r="J36" s="23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>
      <c r="A37" s="26" t="s">
        <v>58</v>
      </c>
      <c r="B37" s="26">
        <v>2016</v>
      </c>
      <c r="C37" s="26">
        <v>118</v>
      </c>
      <c r="D37" s="26"/>
      <c r="E37" s="26"/>
      <c r="F37" s="26"/>
      <c r="G37" s="26"/>
      <c r="H37" s="26"/>
      <c r="I37" s="26"/>
      <c r="J37" s="27"/>
      <c r="K37" s="27"/>
      <c r="L37" s="27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>
      <c r="A38" s="26" t="s">
        <v>59</v>
      </c>
      <c r="B38" s="26">
        <v>2016</v>
      </c>
      <c r="C38" s="26">
        <v>176</v>
      </c>
      <c r="D38" s="26"/>
      <c r="E38" s="26"/>
      <c r="F38" s="26"/>
      <c r="G38" s="26"/>
      <c r="H38" s="26"/>
      <c r="I38" s="26"/>
      <c r="J38" s="27"/>
      <c r="K38" s="27"/>
      <c r="L38" s="27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>
      <c r="A39" s="26" t="s">
        <v>60</v>
      </c>
      <c r="B39" s="26">
        <v>2016</v>
      </c>
      <c r="C39" s="26">
        <v>170</v>
      </c>
      <c r="D39" s="26"/>
      <c r="E39" s="26"/>
      <c r="F39" s="26"/>
      <c r="G39" s="26"/>
      <c r="H39" s="26"/>
      <c r="I39" s="26"/>
      <c r="J39" s="27"/>
      <c r="K39" s="27"/>
      <c r="L39" s="27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>
      <c r="A40" s="28" t="s">
        <v>61</v>
      </c>
      <c r="B40" s="28">
        <v>2016</v>
      </c>
      <c r="C40" s="28">
        <v>173</v>
      </c>
      <c r="D40" s="28"/>
      <c r="E40" s="28"/>
      <c r="F40" s="28"/>
      <c r="G40" s="28"/>
      <c r="H40" s="28"/>
      <c r="I40" s="28"/>
      <c r="J40" s="29"/>
      <c r="K40" s="29"/>
      <c r="L40" s="29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>
      <c r="A41" s="26" t="s">
        <v>62</v>
      </c>
      <c r="B41" s="26">
        <v>2016</v>
      </c>
      <c r="C41" s="26">
        <v>59</v>
      </c>
      <c r="D41" s="26"/>
      <c r="E41" s="26"/>
      <c r="F41" s="26"/>
      <c r="G41" s="26"/>
      <c r="H41" s="26"/>
      <c r="I41" s="26"/>
      <c r="J41" s="27"/>
      <c r="K41" s="27"/>
      <c r="L41" s="27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>
      <c r="A42" s="26" t="s">
        <v>63</v>
      </c>
      <c r="B42" s="26">
        <v>2016</v>
      </c>
      <c r="C42" s="26">
        <v>54</v>
      </c>
      <c r="D42" s="26"/>
      <c r="E42" s="26"/>
      <c r="F42" s="26"/>
      <c r="G42" s="26"/>
      <c r="H42" s="26"/>
      <c r="I42" s="26"/>
      <c r="J42" s="27"/>
      <c r="K42" s="27"/>
      <c r="L42" s="27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>
      <c r="A43" s="26" t="s">
        <v>64</v>
      </c>
      <c r="B43" s="26">
        <v>2016</v>
      </c>
      <c r="C43" s="26">
        <v>48</v>
      </c>
      <c r="D43" s="26"/>
      <c r="E43" s="26"/>
      <c r="F43" s="26"/>
      <c r="G43" s="26"/>
      <c r="H43" s="26"/>
      <c r="I43" s="26"/>
      <c r="J43" s="27"/>
      <c r="K43" s="27"/>
      <c r="L43" s="27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>
      <c r="A44" s="26" t="s">
        <v>65</v>
      </c>
      <c r="B44" s="26">
        <v>2016</v>
      </c>
      <c r="C44" s="26">
        <v>126</v>
      </c>
      <c r="D44" s="26"/>
      <c r="E44" s="26"/>
      <c r="F44" s="26"/>
      <c r="G44" s="26"/>
      <c r="H44" s="26"/>
      <c r="I44" s="26"/>
      <c r="J44" s="27"/>
      <c r="K44" s="27"/>
      <c r="L44" s="27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>
      <c r="A45" s="26" t="s">
        <v>66</v>
      </c>
      <c r="B45" s="26">
        <v>2016</v>
      </c>
      <c r="C45" s="26">
        <v>259</v>
      </c>
      <c r="D45" s="26"/>
      <c r="E45" s="26"/>
      <c r="F45" s="26"/>
      <c r="G45" s="26"/>
      <c r="H45" s="26"/>
      <c r="I45" s="26"/>
      <c r="J45" s="27"/>
      <c r="K45" s="27"/>
      <c r="L45" s="27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>
      <c r="A46" s="26" t="s">
        <v>67</v>
      </c>
      <c r="B46" s="26">
        <v>2016</v>
      </c>
      <c r="C46" s="26">
        <v>258</v>
      </c>
      <c r="D46" s="26"/>
      <c r="E46" s="26"/>
      <c r="F46" s="26"/>
      <c r="G46" s="26"/>
      <c r="H46" s="26"/>
      <c r="I46" s="26"/>
      <c r="J46" s="27"/>
      <c r="K46" s="27"/>
      <c r="L46" s="27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>
      <c r="A47" s="26" t="s">
        <v>68</v>
      </c>
      <c r="B47" s="26">
        <v>2016</v>
      </c>
      <c r="C47" s="26">
        <v>243</v>
      </c>
      <c r="D47" s="26"/>
      <c r="E47" s="26"/>
      <c r="F47" s="26"/>
      <c r="G47" s="26"/>
      <c r="H47" s="26"/>
      <c r="I47" s="26"/>
      <c r="J47" s="27"/>
      <c r="K47" s="27"/>
      <c r="L47" s="27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>
      <c r="A48" s="26" t="s">
        <v>69</v>
      </c>
      <c r="B48" s="26">
        <v>2016</v>
      </c>
      <c r="C48" s="26">
        <v>136</v>
      </c>
      <c r="D48" s="26"/>
      <c r="E48" s="26"/>
      <c r="F48" s="26"/>
      <c r="G48" s="26"/>
      <c r="H48" s="26"/>
      <c r="I48" s="26"/>
      <c r="J48" s="27"/>
      <c r="K48" s="27"/>
      <c r="L48" s="27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>
      <c r="A49" s="49" t="s">
        <v>70</v>
      </c>
      <c r="B49" s="49">
        <v>2017</v>
      </c>
      <c r="C49" s="49">
        <v>174</v>
      </c>
      <c r="D49" s="49"/>
      <c r="E49" s="49"/>
      <c r="F49" s="49"/>
      <c r="G49" s="49"/>
      <c r="H49" s="49"/>
      <c r="I49" s="49"/>
      <c r="J49" s="30"/>
      <c r="K49" s="30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>
      <c r="A50" s="49" t="s">
        <v>71</v>
      </c>
      <c r="B50" s="49">
        <v>2017</v>
      </c>
      <c r="C50" s="49">
        <v>222</v>
      </c>
      <c r="D50" s="49"/>
      <c r="E50" s="49"/>
      <c r="F50" s="49"/>
      <c r="G50" s="49"/>
      <c r="H50" s="49"/>
      <c r="I50" s="49"/>
      <c r="J50" s="30"/>
      <c r="K50" s="30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>
      <c r="A51" s="49" t="s">
        <v>72</v>
      </c>
      <c r="B51" s="49">
        <v>2017</v>
      </c>
      <c r="C51" s="49">
        <v>237</v>
      </c>
      <c r="D51" s="49"/>
      <c r="E51" s="49"/>
      <c r="F51" s="49"/>
      <c r="G51" s="49"/>
      <c r="H51" s="49"/>
      <c r="I51" s="49"/>
      <c r="J51" s="30"/>
      <c r="K51" s="30"/>
      <c r="L51" s="49"/>
      <c r="M51" s="49"/>
      <c r="N51" s="49"/>
      <c r="O51" s="49"/>
      <c r="P51" s="49"/>
      <c r="Q51" s="31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>
      <c r="A52" s="32" t="s">
        <v>73</v>
      </c>
      <c r="B52" s="32">
        <v>2017</v>
      </c>
      <c r="C52" s="32">
        <v>241</v>
      </c>
      <c r="D52" s="32"/>
      <c r="E52" s="32"/>
      <c r="F52" s="32"/>
      <c r="G52" s="32"/>
      <c r="H52" s="32"/>
      <c r="I52" s="32"/>
      <c r="J52" s="33"/>
      <c r="K52" s="33"/>
      <c r="L52" s="32"/>
      <c r="M52" s="32"/>
      <c r="N52" s="32"/>
      <c r="O52" s="32"/>
      <c r="P52" s="32"/>
      <c r="Q52" s="34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>
      <c r="A53" s="49" t="s">
        <v>74</v>
      </c>
      <c r="B53" s="49">
        <v>2017</v>
      </c>
      <c r="C53" s="49">
        <v>103</v>
      </c>
      <c r="D53" s="49"/>
      <c r="E53" s="49"/>
      <c r="F53" s="49"/>
      <c r="G53" s="49"/>
      <c r="H53" s="49"/>
      <c r="I53" s="49"/>
      <c r="J53" s="30"/>
      <c r="K53" s="30"/>
      <c r="L53" s="49"/>
      <c r="M53" s="49"/>
      <c r="N53" s="49"/>
      <c r="O53" s="49"/>
      <c r="P53" s="49"/>
      <c r="Q53" s="35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>
      <c r="A54" s="49" t="s">
        <v>75</v>
      </c>
      <c r="B54" s="49">
        <v>2017</v>
      </c>
      <c r="C54" s="49">
        <v>74</v>
      </c>
      <c r="D54" s="36"/>
      <c r="E54" s="49"/>
      <c r="F54" s="49"/>
      <c r="G54" s="49"/>
      <c r="H54" s="49"/>
      <c r="I54" s="49"/>
      <c r="J54" s="30"/>
      <c r="K54" s="30"/>
      <c r="L54" s="49"/>
      <c r="M54" s="49"/>
      <c r="N54" s="49"/>
      <c r="O54" s="49"/>
      <c r="P54" s="49"/>
      <c r="Q54" s="35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>
      <c r="A55" s="49" t="s">
        <v>76</v>
      </c>
      <c r="B55" s="49">
        <v>2017</v>
      </c>
      <c r="C55" s="49">
        <v>65</v>
      </c>
      <c r="D55" s="36"/>
      <c r="E55" s="49"/>
      <c r="F55" s="49" t="s">
        <v>77</v>
      </c>
      <c r="G55" s="49"/>
      <c r="H55" s="49"/>
      <c r="I55" s="49"/>
      <c r="J55" s="30"/>
      <c r="K55" s="30"/>
      <c r="L55" s="49"/>
      <c r="M55" s="49"/>
      <c r="N55" s="49"/>
      <c r="O55" s="49"/>
      <c r="P55" s="49"/>
      <c r="Q55" s="31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>
      <c r="A56" s="49" t="s">
        <v>78</v>
      </c>
      <c r="B56" s="49">
        <v>2017</v>
      </c>
      <c r="C56" s="49">
        <v>98</v>
      </c>
      <c r="D56" s="36"/>
      <c r="E56" s="49"/>
      <c r="F56" s="49"/>
      <c r="G56" s="49"/>
      <c r="H56" s="49"/>
      <c r="I56" s="49"/>
      <c r="J56" s="30"/>
      <c r="K56" s="30"/>
      <c r="L56" s="49"/>
      <c r="M56" s="49"/>
      <c r="N56" s="49"/>
      <c r="O56" s="49"/>
      <c r="P56" s="49"/>
      <c r="Q56" s="35"/>
      <c r="R56" s="57"/>
      <c r="S56" s="57"/>
      <c r="T56" s="49"/>
      <c r="U56" s="49"/>
      <c r="V56" s="49"/>
      <c r="W56" s="49"/>
      <c r="X56" s="49"/>
      <c r="Y56" s="49"/>
      <c r="Z56" s="49"/>
    </row>
    <row r="57" spans="1:26" ht="14.1" customHeight="1">
      <c r="A57" s="49" t="s">
        <v>79</v>
      </c>
      <c r="B57" s="49">
        <v>2017</v>
      </c>
      <c r="C57" s="49">
        <v>416</v>
      </c>
      <c r="D57" s="49">
        <v>262</v>
      </c>
      <c r="E57" s="82">
        <v>670</v>
      </c>
      <c r="F57" s="49"/>
      <c r="G57" s="87">
        <v>671</v>
      </c>
      <c r="H57" s="82">
        <v>8</v>
      </c>
      <c r="I57" s="82">
        <v>39</v>
      </c>
      <c r="J57" s="82">
        <v>14</v>
      </c>
      <c r="K57" s="82">
        <v>21</v>
      </c>
      <c r="L57" s="82">
        <v>3</v>
      </c>
      <c r="M57" s="82">
        <v>29</v>
      </c>
      <c r="N57" s="82">
        <v>546</v>
      </c>
      <c r="O57" s="82">
        <v>57</v>
      </c>
      <c r="P57" s="82"/>
      <c r="Q57" s="84" t="s">
        <v>80</v>
      </c>
      <c r="R57" s="82">
        <v>133</v>
      </c>
      <c r="S57" s="85">
        <v>125</v>
      </c>
      <c r="T57" s="82">
        <v>154</v>
      </c>
      <c r="U57" s="82">
        <v>83</v>
      </c>
      <c r="V57" s="83">
        <f>SUM(Q57:U60)</f>
        <v>495</v>
      </c>
      <c r="W57" s="83">
        <f>SUM(E57-V57)</f>
        <v>175</v>
      </c>
      <c r="X57" s="49"/>
      <c r="Y57" s="49"/>
      <c r="Z57" s="49"/>
    </row>
    <row r="58" spans="1:26" ht="14.1" customHeight="1">
      <c r="A58" s="49" t="s">
        <v>81</v>
      </c>
      <c r="B58" s="49">
        <v>2017</v>
      </c>
      <c r="C58" s="49">
        <v>759</v>
      </c>
      <c r="D58" s="49">
        <v>366</v>
      </c>
      <c r="E58" s="67"/>
      <c r="F58" s="49"/>
      <c r="G58" s="88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49"/>
      <c r="Y58" s="49"/>
      <c r="Z58" s="49"/>
    </row>
    <row r="59" spans="1:26" ht="14.1" customHeight="1">
      <c r="A59" s="49" t="s">
        <v>82</v>
      </c>
      <c r="B59" s="49">
        <v>2017</v>
      </c>
      <c r="C59" s="49">
        <v>854</v>
      </c>
      <c r="D59" s="49">
        <v>463</v>
      </c>
      <c r="E59" s="67"/>
      <c r="F59" s="49"/>
      <c r="G59" s="88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49"/>
      <c r="Y59" s="49"/>
      <c r="Z59" s="49"/>
    </row>
    <row r="60" spans="1:26" ht="14.1" customHeight="1">
      <c r="A60" s="49" t="s">
        <v>83</v>
      </c>
      <c r="B60" s="49">
        <v>2017</v>
      </c>
      <c r="C60" s="49">
        <v>239</v>
      </c>
      <c r="D60" s="49">
        <v>189</v>
      </c>
      <c r="E60" s="67"/>
      <c r="F60" s="49"/>
      <c r="G60" s="88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49"/>
      <c r="Y60" s="49"/>
      <c r="Z60" s="49"/>
    </row>
    <row r="61" spans="1:26" ht="14.1" customHeight="1">
      <c r="A61" s="50" t="s">
        <v>84</v>
      </c>
      <c r="B61" s="50">
        <v>2018</v>
      </c>
      <c r="C61" s="50">
        <v>459</v>
      </c>
      <c r="D61" s="50">
        <v>259</v>
      </c>
      <c r="E61" s="81">
        <v>594</v>
      </c>
      <c r="F61" s="81">
        <v>1447</v>
      </c>
      <c r="G61" s="88"/>
      <c r="H61" s="81">
        <v>12</v>
      </c>
      <c r="I61" s="81">
        <v>38</v>
      </c>
      <c r="J61" s="81">
        <v>14</v>
      </c>
      <c r="K61" s="81">
        <v>16</v>
      </c>
      <c r="L61" s="81">
        <v>2</v>
      </c>
      <c r="M61" s="81">
        <v>45</v>
      </c>
      <c r="N61" s="81">
        <v>467</v>
      </c>
      <c r="O61" s="81">
        <v>61</v>
      </c>
      <c r="P61" s="81"/>
      <c r="Q61" s="81">
        <v>82</v>
      </c>
      <c r="R61" s="81">
        <v>117</v>
      </c>
      <c r="S61" s="81">
        <v>138</v>
      </c>
      <c r="T61" s="81">
        <v>164</v>
      </c>
      <c r="U61" s="81">
        <v>93</v>
      </c>
      <c r="V61" s="81">
        <f>SUM(Q61:U64)</f>
        <v>594</v>
      </c>
      <c r="W61" s="81">
        <f>SUM(E64-V64)</f>
        <v>0</v>
      </c>
      <c r="X61" s="50"/>
      <c r="Y61" s="50"/>
      <c r="Z61" s="50"/>
    </row>
    <row r="62" spans="1:26" ht="14.1" customHeight="1">
      <c r="A62" s="50" t="s">
        <v>85</v>
      </c>
      <c r="B62" s="50">
        <v>2018</v>
      </c>
      <c r="C62" s="50">
        <v>660</v>
      </c>
      <c r="D62" s="50">
        <v>340</v>
      </c>
      <c r="E62" s="67"/>
      <c r="F62" s="67"/>
      <c r="G62" s="88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50"/>
      <c r="Y62" s="50"/>
      <c r="Z62" s="50"/>
    </row>
    <row r="63" spans="1:26" ht="14.1" customHeight="1">
      <c r="A63" s="50" t="s">
        <v>86</v>
      </c>
      <c r="B63" s="50">
        <v>2018</v>
      </c>
      <c r="C63" s="50">
        <v>460</v>
      </c>
      <c r="D63" s="50">
        <v>265</v>
      </c>
      <c r="E63" s="67"/>
      <c r="F63" s="67"/>
      <c r="G63" s="88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50"/>
      <c r="Y63" s="50"/>
      <c r="Z63" s="50"/>
    </row>
    <row r="64" spans="1:26" ht="69.95" customHeight="1">
      <c r="A64" s="37" t="s">
        <v>87</v>
      </c>
      <c r="B64" s="37">
        <v>2018</v>
      </c>
      <c r="C64" s="37">
        <v>566</v>
      </c>
      <c r="D64" s="37">
        <v>313</v>
      </c>
      <c r="E64" s="67"/>
      <c r="F64" s="67"/>
      <c r="G64" s="88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38" t="s">
        <v>88</v>
      </c>
      <c r="Y64" s="37"/>
      <c r="Z64" s="37"/>
    </row>
    <row r="65" spans="1:26" ht="14.1" customHeight="1">
      <c r="A65" s="50" t="s">
        <v>89</v>
      </c>
      <c r="B65" s="50">
        <v>2018</v>
      </c>
      <c r="C65" s="50">
        <v>201</v>
      </c>
      <c r="D65" s="50">
        <v>119</v>
      </c>
      <c r="E65" s="81">
        <v>261</v>
      </c>
      <c r="F65" s="67"/>
      <c r="G65" s="88"/>
      <c r="H65" s="81">
        <v>7</v>
      </c>
      <c r="I65" s="81">
        <v>11</v>
      </c>
      <c r="J65" s="81">
        <v>3</v>
      </c>
      <c r="K65" s="81">
        <v>8</v>
      </c>
      <c r="L65" s="81">
        <v>1</v>
      </c>
      <c r="M65" s="81">
        <v>35</v>
      </c>
      <c r="N65" s="81">
        <v>196</v>
      </c>
      <c r="O65" s="81">
        <v>30</v>
      </c>
      <c r="P65" s="81"/>
      <c r="Q65" s="81">
        <v>16</v>
      </c>
      <c r="R65" s="81">
        <v>35</v>
      </c>
      <c r="S65" s="81">
        <v>51</v>
      </c>
      <c r="T65" s="81">
        <v>74</v>
      </c>
      <c r="U65" s="81">
        <v>85</v>
      </c>
      <c r="V65" s="81">
        <f>SUM(Q65:U68)</f>
        <v>261</v>
      </c>
      <c r="W65" s="81">
        <f>SUM(E68-V68)</f>
        <v>0</v>
      </c>
      <c r="X65" s="50"/>
      <c r="Y65" s="50"/>
      <c r="Z65" s="50"/>
    </row>
    <row r="66" spans="1:26" ht="14.1" customHeight="1">
      <c r="A66" s="50" t="s">
        <v>90</v>
      </c>
      <c r="B66" s="50">
        <v>2018</v>
      </c>
      <c r="C66" s="50">
        <v>271</v>
      </c>
      <c r="D66" s="50">
        <v>119</v>
      </c>
      <c r="E66" s="67"/>
      <c r="F66" s="67"/>
      <c r="G66" s="88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50"/>
      <c r="Y66" s="50"/>
      <c r="Z66" s="50"/>
    </row>
    <row r="67" spans="1:26" ht="14.1" customHeight="1">
      <c r="A67" s="50" t="s">
        <v>91</v>
      </c>
      <c r="B67" s="50">
        <v>2018</v>
      </c>
      <c r="C67" s="50">
        <v>266</v>
      </c>
      <c r="D67" s="50">
        <v>101</v>
      </c>
      <c r="E67" s="67"/>
      <c r="F67" s="67"/>
      <c r="G67" s="88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50"/>
      <c r="Y67" s="50"/>
      <c r="Z67" s="50"/>
    </row>
    <row r="68" spans="1:26" ht="14.1" customHeight="1">
      <c r="A68" s="50" t="s">
        <v>92</v>
      </c>
      <c r="B68" s="50">
        <v>2018</v>
      </c>
      <c r="C68" s="50">
        <v>327</v>
      </c>
      <c r="D68" s="50">
        <v>142</v>
      </c>
      <c r="E68" s="67"/>
      <c r="F68" s="67"/>
      <c r="G68" s="89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50"/>
      <c r="Y68" s="50"/>
      <c r="Z68" s="50"/>
    </row>
    <row r="69" spans="1:26" ht="12.75">
      <c r="A69" s="50" t="s">
        <v>93</v>
      </c>
      <c r="B69" s="50">
        <v>2018</v>
      </c>
      <c r="C69" s="50">
        <v>613</v>
      </c>
      <c r="D69" s="50">
        <v>328</v>
      </c>
      <c r="E69" s="81">
        <v>1007</v>
      </c>
      <c r="F69" s="67"/>
      <c r="G69" s="63">
        <v>1839</v>
      </c>
      <c r="H69" s="81">
        <v>16</v>
      </c>
      <c r="I69" s="81">
        <v>27</v>
      </c>
      <c r="J69" s="81">
        <v>18</v>
      </c>
      <c r="K69" s="81">
        <v>35</v>
      </c>
      <c r="L69" s="81">
        <v>3</v>
      </c>
      <c r="M69" s="81">
        <v>48</v>
      </c>
      <c r="N69" s="86">
        <v>860</v>
      </c>
      <c r="O69" s="81">
        <v>74</v>
      </c>
      <c r="P69" s="81"/>
      <c r="Q69" s="81">
        <v>185</v>
      </c>
      <c r="R69" s="81">
        <v>210</v>
      </c>
      <c r="S69" s="81">
        <v>219</v>
      </c>
      <c r="T69" s="81">
        <v>263</v>
      </c>
      <c r="U69" s="81">
        <v>130</v>
      </c>
      <c r="V69" s="81">
        <f>SUM(Q69:U72)</f>
        <v>1007</v>
      </c>
      <c r="W69" s="81">
        <f>SUM(E69-V69)</f>
        <v>0</v>
      </c>
      <c r="X69" s="50"/>
      <c r="Y69" s="50"/>
      <c r="Z69" s="50"/>
    </row>
    <row r="70" spans="1:26" ht="14.1" customHeight="1">
      <c r="A70" s="50" t="s">
        <v>94</v>
      </c>
      <c r="B70" s="50">
        <v>2018</v>
      </c>
      <c r="C70" s="50">
        <v>762</v>
      </c>
      <c r="D70" s="50">
        <v>393</v>
      </c>
      <c r="E70" s="67"/>
      <c r="F70" s="67"/>
      <c r="G70" s="64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50"/>
      <c r="Y70" s="50"/>
      <c r="Z70" s="50"/>
    </row>
    <row r="71" spans="1:26" ht="14.1" customHeight="1">
      <c r="A71" s="50" t="s">
        <v>95</v>
      </c>
      <c r="B71" s="50">
        <v>2018</v>
      </c>
      <c r="C71" s="50">
        <v>632</v>
      </c>
      <c r="D71" s="50">
        <v>375</v>
      </c>
      <c r="E71" s="67"/>
      <c r="F71" s="67"/>
      <c r="G71" s="64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50"/>
      <c r="Y71" s="50"/>
      <c r="Z71" s="50"/>
    </row>
    <row r="72" spans="1:26" ht="42" customHeight="1">
      <c r="A72" s="50" t="s">
        <v>96</v>
      </c>
      <c r="B72" s="50">
        <v>2018</v>
      </c>
      <c r="C72" s="50">
        <v>320</v>
      </c>
      <c r="D72" s="50">
        <v>242</v>
      </c>
      <c r="E72" s="67"/>
      <c r="F72" s="67"/>
      <c r="G72" s="64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50" t="s">
        <v>97</v>
      </c>
      <c r="Y72" s="50"/>
      <c r="Z72" s="50"/>
    </row>
    <row r="73" spans="1:26" ht="14.1" customHeight="1">
      <c r="A73" s="51" t="s">
        <v>98</v>
      </c>
      <c r="B73" s="51">
        <v>2019</v>
      </c>
      <c r="C73" s="51">
        <v>706</v>
      </c>
      <c r="D73" s="51">
        <v>381</v>
      </c>
      <c r="E73" s="80">
        <v>958</v>
      </c>
      <c r="F73" s="80">
        <v>2092</v>
      </c>
      <c r="G73" s="64"/>
      <c r="H73" s="80">
        <v>18</v>
      </c>
      <c r="I73" s="80">
        <v>31</v>
      </c>
      <c r="J73" s="80">
        <v>17</v>
      </c>
      <c r="K73" s="80">
        <v>25</v>
      </c>
      <c r="L73" s="80">
        <v>4</v>
      </c>
      <c r="M73" s="80">
        <v>38</v>
      </c>
      <c r="N73" s="90">
        <v>825</v>
      </c>
      <c r="O73" s="80">
        <v>78</v>
      </c>
      <c r="P73" s="80"/>
      <c r="Q73" s="80">
        <v>129</v>
      </c>
      <c r="R73" s="80">
        <v>191</v>
      </c>
      <c r="S73" s="80">
        <v>203</v>
      </c>
      <c r="T73" s="80">
        <v>336</v>
      </c>
      <c r="U73" s="80">
        <v>99</v>
      </c>
      <c r="V73" s="80">
        <f>SUM(Q73:U76)</f>
        <v>958</v>
      </c>
      <c r="W73" s="80">
        <f>SUM(E73-V73)</f>
        <v>0</v>
      </c>
      <c r="X73" s="51"/>
      <c r="Y73" s="51"/>
      <c r="Z73" s="51"/>
    </row>
    <row r="74" spans="1:26" ht="14.1" customHeight="1">
      <c r="A74" s="51" t="s">
        <v>99</v>
      </c>
      <c r="B74" s="51">
        <v>2019</v>
      </c>
      <c r="C74" s="51">
        <v>848</v>
      </c>
      <c r="D74" s="51">
        <v>436</v>
      </c>
      <c r="E74" s="67"/>
      <c r="F74" s="67"/>
      <c r="G74" s="64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51"/>
      <c r="Y74" s="51"/>
      <c r="Z74" s="51"/>
    </row>
    <row r="75" spans="1:26" ht="14.1" customHeight="1">
      <c r="A75" s="51" t="s">
        <v>100</v>
      </c>
      <c r="B75" s="51">
        <v>2019</v>
      </c>
      <c r="C75" s="51">
        <v>787</v>
      </c>
      <c r="D75" s="51">
        <v>450</v>
      </c>
      <c r="E75" s="67"/>
      <c r="F75" s="67"/>
      <c r="G75" s="64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51"/>
      <c r="Y75" s="51"/>
      <c r="Z75" s="51"/>
    </row>
    <row r="76" spans="1:26" ht="84" customHeight="1">
      <c r="A76" s="39" t="s">
        <v>101</v>
      </c>
      <c r="B76" s="39">
        <v>2019</v>
      </c>
      <c r="C76" s="39">
        <v>933</v>
      </c>
      <c r="D76" s="39">
        <v>510</v>
      </c>
      <c r="E76" s="67"/>
      <c r="F76" s="67"/>
      <c r="G76" s="64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39" t="s">
        <v>102</v>
      </c>
      <c r="Y76" s="39"/>
      <c r="Z76" s="39"/>
    </row>
    <row r="77" spans="1:26" ht="14.1" customHeight="1">
      <c r="A77" s="51" t="s">
        <v>103</v>
      </c>
      <c r="B77" s="51">
        <v>2019</v>
      </c>
      <c r="C77" s="51">
        <v>177</v>
      </c>
      <c r="D77" s="51">
        <v>95</v>
      </c>
      <c r="E77" s="80">
        <v>479</v>
      </c>
      <c r="F77" s="67"/>
      <c r="G77" s="64"/>
      <c r="H77" s="80">
        <v>6</v>
      </c>
      <c r="I77" s="80">
        <v>19</v>
      </c>
      <c r="J77" s="80">
        <v>6</v>
      </c>
      <c r="K77" s="80">
        <v>16</v>
      </c>
      <c r="L77" s="80">
        <v>1</v>
      </c>
      <c r="M77" s="80">
        <v>27</v>
      </c>
      <c r="N77" s="80">
        <v>404</v>
      </c>
      <c r="O77" s="80">
        <v>50</v>
      </c>
      <c r="P77" s="80"/>
      <c r="Q77" s="80">
        <v>32</v>
      </c>
      <c r="R77" s="80">
        <v>52</v>
      </c>
      <c r="S77" s="80">
        <v>91</v>
      </c>
      <c r="T77" s="80">
        <v>139</v>
      </c>
      <c r="U77" s="80">
        <v>108</v>
      </c>
      <c r="V77" s="80">
        <f>SUM(Q77:U80)</f>
        <v>422</v>
      </c>
      <c r="W77" s="80">
        <f>SUM(E77-V77)</f>
        <v>57</v>
      </c>
      <c r="X77" s="51"/>
      <c r="Y77" s="51"/>
      <c r="Z77" s="51"/>
    </row>
    <row r="78" spans="1:26" ht="14.1" customHeight="1">
      <c r="A78" s="51" t="s">
        <v>104</v>
      </c>
      <c r="B78" s="51">
        <v>2019</v>
      </c>
      <c r="C78" s="51">
        <v>355</v>
      </c>
      <c r="D78" s="51">
        <v>142</v>
      </c>
      <c r="E78" s="67"/>
      <c r="F78" s="67"/>
      <c r="G78" s="64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51"/>
      <c r="Y78" s="51"/>
      <c r="Z78" s="51"/>
    </row>
    <row r="79" spans="1:26" ht="14.1" customHeight="1">
      <c r="A79" s="51" t="s">
        <v>105</v>
      </c>
      <c r="B79" s="51">
        <v>2019</v>
      </c>
      <c r="C79" s="51">
        <v>397</v>
      </c>
      <c r="D79" s="51">
        <v>149</v>
      </c>
      <c r="E79" s="67"/>
      <c r="F79" s="67"/>
      <c r="G79" s="64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51"/>
      <c r="Y79" s="51"/>
      <c r="Z79" s="51"/>
    </row>
    <row r="80" spans="1:26" ht="14.1" customHeight="1">
      <c r="A80" s="51" t="s">
        <v>106</v>
      </c>
      <c r="B80" s="51">
        <v>2019</v>
      </c>
      <c r="C80" s="51">
        <v>463</v>
      </c>
      <c r="D80" s="51">
        <v>229</v>
      </c>
      <c r="E80" s="67"/>
      <c r="F80" s="67"/>
      <c r="G80" s="65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51"/>
      <c r="Y80" s="51"/>
      <c r="Z80" s="51"/>
    </row>
    <row r="81" spans="1:26" ht="12.75" customHeight="1">
      <c r="A81" s="51" t="s">
        <v>107</v>
      </c>
      <c r="B81" s="51">
        <v>2019</v>
      </c>
      <c r="C81" s="54">
        <v>1274</v>
      </c>
      <c r="D81" s="51">
        <v>673</v>
      </c>
      <c r="E81" s="80">
        <v>1290</v>
      </c>
      <c r="F81" s="67"/>
      <c r="G81" s="60" t="s">
        <v>108</v>
      </c>
      <c r="H81" s="80">
        <v>13</v>
      </c>
      <c r="I81" s="80">
        <v>49</v>
      </c>
      <c r="J81" s="80">
        <v>14</v>
      </c>
      <c r="K81" s="80">
        <v>52</v>
      </c>
      <c r="L81" s="80">
        <v>4</v>
      </c>
      <c r="M81" s="80">
        <v>60</v>
      </c>
      <c r="N81" s="80">
        <v>1098</v>
      </c>
      <c r="O81" s="80">
        <v>107</v>
      </c>
      <c r="P81" s="80"/>
      <c r="Q81" s="80">
        <v>356</v>
      </c>
      <c r="R81" s="80">
        <v>221</v>
      </c>
      <c r="S81" s="80">
        <v>219</v>
      </c>
      <c r="T81" s="80">
        <v>315</v>
      </c>
      <c r="U81" s="80">
        <v>136</v>
      </c>
      <c r="V81" s="80">
        <f>SUM(Q81:U84)</f>
        <v>1247</v>
      </c>
      <c r="W81" s="80">
        <f>SUM(E81-V81)</f>
        <v>43</v>
      </c>
      <c r="X81" s="51"/>
      <c r="Y81" s="51"/>
      <c r="Z81" s="51"/>
    </row>
    <row r="82" spans="1:26" ht="14.1" customHeight="1">
      <c r="A82" s="51" t="s">
        <v>109</v>
      </c>
      <c r="B82" s="51">
        <v>2019</v>
      </c>
      <c r="C82" s="54">
        <v>1529</v>
      </c>
      <c r="D82" s="51">
        <v>778</v>
      </c>
      <c r="E82" s="67"/>
      <c r="F82" s="67"/>
      <c r="G82" s="61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51"/>
      <c r="Y82" s="51"/>
      <c r="Z82" s="51"/>
    </row>
    <row r="83" spans="1:26" ht="14.1" customHeight="1">
      <c r="A83" s="51" t="s">
        <v>110</v>
      </c>
      <c r="B83" s="51">
        <v>2019</v>
      </c>
      <c r="C83" s="51">
        <v>949</v>
      </c>
      <c r="D83" s="51">
        <v>553</v>
      </c>
      <c r="E83" s="67"/>
      <c r="F83" s="67"/>
      <c r="G83" s="61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51"/>
      <c r="Y83" s="51"/>
      <c r="Z83" s="51"/>
    </row>
    <row r="84" spans="1:26" ht="14.1" customHeight="1">
      <c r="A84" s="51" t="s">
        <v>111</v>
      </c>
      <c r="B84" s="51">
        <v>2019</v>
      </c>
      <c r="C84" s="51">
        <v>482</v>
      </c>
      <c r="D84" s="51">
        <v>386</v>
      </c>
      <c r="E84" s="67"/>
      <c r="F84" s="67"/>
      <c r="G84" s="61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51"/>
      <c r="Y84" s="51"/>
      <c r="Z84" s="51"/>
    </row>
    <row r="85" spans="1:26" ht="14.1" customHeight="1">
      <c r="A85" s="55" t="s">
        <v>112</v>
      </c>
      <c r="B85" s="55">
        <v>2020</v>
      </c>
      <c r="C85" s="40">
        <v>1378</v>
      </c>
      <c r="D85" s="55">
        <v>696</v>
      </c>
      <c r="E85" s="79">
        <v>1289</v>
      </c>
      <c r="F85" s="79" t="s">
        <v>113</v>
      </c>
      <c r="G85" s="61"/>
      <c r="H85" s="79">
        <v>15</v>
      </c>
      <c r="I85" s="79">
        <v>56</v>
      </c>
      <c r="J85" s="79">
        <v>13</v>
      </c>
      <c r="K85" s="79">
        <v>53</v>
      </c>
      <c r="L85" s="79">
        <v>2</v>
      </c>
      <c r="M85" s="79">
        <v>47</v>
      </c>
      <c r="N85" s="79">
        <v>1103</v>
      </c>
      <c r="O85" s="79">
        <v>29</v>
      </c>
      <c r="P85" s="79"/>
      <c r="Q85" s="79">
        <v>162</v>
      </c>
      <c r="R85" s="79">
        <v>273</v>
      </c>
      <c r="S85" s="79">
        <v>253</v>
      </c>
      <c r="T85" s="79">
        <v>414</v>
      </c>
      <c r="U85" s="79">
        <v>179</v>
      </c>
      <c r="V85" s="79">
        <f>SUM(Q85:U88)</f>
        <v>1281</v>
      </c>
      <c r="W85" s="79">
        <f>SUM(E85-V85)</f>
        <v>8</v>
      </c>
      <c r="X85" s="55"/>
      <c r="Y85" s="55"/>
      <c r="Z85" s="55"/>
    </row>
    <row r="86" spans="1:26" ht="14.1" customHeight="1">
      <c r="A86" s="55" t="s">
        <v>114</v>
      </c>
      <c r="B86" s="55">
        <v>2020</v>
      </c>
      <c r="C86" s="40">
        <v>1699</v>
      </c>
      <c r="D86" s="55">
        <v>793</v>
      </c>
      <c r="E86" s="67"/>
      <c r="F86" s="67"/>
      <c r="G86" s="61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55"/>
      <c r="Y86" s="55"/>
      <c r="Z86" s="55"/>
    </row>
    <row r="87" spans="1:26" ht="14.1" customHeight="1">
      <c r="A87" s="55" t="s">
        <v>115</v>
      </c>
      <c r="B87" s="55">
        <v>2020</v>
      </c>
      <c r="C87" s="55">
        <v>871</v>
      </c>
      <c r="D87" s="55">
        <v>577</v>
      </c>
      <c r="E87" s="67"/>
      <c r="F87" s="67"/>
      <c r="G87" s="61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55"/>
      <c r="Y87" s="55"/>
      <c r="Z87" s="55"/>
    </row>
    <row r="88" spans="1:26" ht="84" customHeight="1">
      <c r="A88" s="41" t="s">
        <v>116</v>
      </c>
      <c r="B88" s="41">
        <v>2020</v>
      </c>
      <c r="C88" s="41">
        <v>446</v>
      </c>
      <c r="D88" s="41">
        <v>232</v>
      </c>
      <c r="E88" s="67"/>
      <c r="F88" s="67"/>
      <c r="G88" s="61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41" t="s">
        <v>117</v>
      </c>
      <c r="Y88" s="41"/>
      <c r="Z88" s="41"/>
    </row>
    <row r="89" spans="1:26" ht="14.1" customHeight="1">
      <c r="A89" s="55" t="s">
        <v>118</v>
      </c>
      <c r="B89" s="55">
        <v>2020</v>
      </c>
      <c r="C89" s="55">
        <v>264</v>
      </c>
      <c r="D89" s="42"/>
      <c r="E89" s="56"/>
      <c r="F89" s="67"/>
      <c r="G89" s="6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>
        <f>SUM(Q89:U92)</f>
        <v>0</v>
      </c>
      <c r="W89" s="71">
        <f>SUM(E89-V89)</f>
        <v>0</v>
      </c>
      <c r="X89" s="55" t="s">
        <v>119</v>
      </c>
      <c r="Y89" s="55"/>
      <c r="Z89" s="55"/>
    </row>
    <row r="90" spans="1:26" ht="14.1" customHeight="1">
      <c r="A90" s="55" t="s">
        <v>120</v>
      </c>
      <c r="B90" s="55">
        <v>2020</v>
      </c>
      <c r="C90" s="55">
        <v>289</v>
      </c>
      <c r="D90" s="42"/>
      <c r="E90" s="56"/>
      <c r="F90" s="67"/>
      <c r="G90" s="61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55" t="s">
        <v>119</v>
      </c>
      <c r="Y90" s="55"/>
      <c r="Z90" s="55"/>
    </row>
    <row r="91" spans="1:26" ht="14.1" customHeight="1">
      <c r="A91" s="55" t="s">
        <v>121</v>
      </c>
      <c r="B91" s="55">
        <v>2020</v>
      </c>
      <c r="C91" s="55">
        <v>471</v>
      </c>
      <c r="D91" s="42"/>
      <c r="E91" s="56"/>
      <c r="F91" s="67"/>
      <c r="G91" s="61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55" t="s">
        <v>119</v>
      </c>
      <c r="Y91" s="55"/>
      <c r="Z91" s="55"/>
    </row>
    <row r="92" spans="1:26" ht="14.1" customHeight="1">
      <c r="A92" s="55" t="s">
        <v>122</v>
      </c>
      <c r="B92" s="55">
        <v>2020</v>
      </c>
      <c r="C92" s="55">
        <v>316</v>
      </c>
      <c r="D92" s="43">
        <v>324</v>
      </c>
      <c r="E92" s="56"/>
      <c r="F92" s="67"/>
      <c r="G92" s="62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55"/>
      <c r="Y92" s="55"/>
      <c r="Z92" s="55"/>
    </row>
    <row r="93" spans="1:26" ht="12.75">
      <c r="A93" s="55" t="s">
        <v>123</v>
      </c>
      <c r="B93" s="55">
        <v>2020</v>
      </c>
      <c r="C93" s="40">
        <v>1295</v>
      </c>
      <c r="D93" s="40">
        <v>610</v>
      </c>
      <c r="E93" s="79">
        <v>970</v>
      </c>
      <c r="F93" s="67"/>
      <c r="G93" s="76">
        <v>1605</v>
      </c>
      <c r="H93" s="79">
        <v>8</v>
      </c>
      <c r="I93" s="79">
        <v>27</v>
      </c>
      <c r="J93" s="79">
        <v>8</v>
      </c>
      <c r="K93" s="79">
        <v>38</v>
      </c>
      <c r="L93" s="79">
        <v>0</v>
      </c>
      <c r="M93" s="79">
        <v>50</v>
      </c>
      <c r="N93" s="79">
        <v>819</v>
      </c>
      <c r="O93" s="79">
        <v>58</v>
      </c>
      <c r="P93" s="79"/>
      <c r="Q93" s="79">
        <v>167</v>
      </c>
      <c r="R93" s="79">
        <v>175</v>
      </c>
      <c r="S93" s="79">
        <v>198</v>
      </c>
      <c r="T93" s="79">
        <v>245</v>
      </c>
      <c r="U93" s="79">
        <v>140</v>
      </c>
      <c r="V93" s="79">
        <f>SUM(Q93:U96)</f>
        <v>925</v>
      </c>
      <c r="W93" s="79">
        <f>SUM(E93-V93)</f>
        <v>45</v>
      </c>
      <c r="X93" s="55"/>
      <c r="Y93" s="55"/>
      <c r="Z93" s="55"/>
    </row>
    <row r="94" spans="1:26" ht="14.1" customHeight="1">
      <c r="A94" s="55" t="s">
        <v>124</v>
      </c>
      <c r="B94" s="55">
        <v>2020</v>
      </c>
      <c r="C94" s="55">
        <v>926</v>
      </c>
      <c r="D94" s="55">
        <v>509</v>
      </c>
      <c r="E94" s="67"/>
      <c r="F94" s="67"/>
      <c r="G94" s="7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55"/>
      <c r="Y94" s="55"/>
      <c r="Z94" s="55"/>
    </row>
    <row r="95" spans="1:26" ht="14.1" customHeight="1">
      <c r="A95" s="55" t="s">
        <v>125</v>
      </c>
      <c r="B95" s="55">
        <v>2020</v>
      </c>
      <c r="C95" s="40">
        <v>1426</v>
      </c>
      <c r="D95" s="55">
        <v>489</v>
      </c>
      <c r="E95" s="67"/>
      <c r="F95" s="67"/>
      <c r="G95" s="7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55"/>
      <c r="Y95" s="55"/>
      <c r="Z95" s="55"/>
    </row>
    <row r="96" spans="1:26" ht="14.1" customHeight="1">
      <c r="A96" s="55" t="s">
        <v>126</v>
      </c>
      <c r="B96" s="55">
        <v>2020</v>
      </c>
      <c r="C96" s="55">
        <v>630</v>
      </c>
      <c r="D96" s="55">
        <v>364</v>
      </c>
      <c r="E96" s="67"/>
      <c r="F96" s="67"/>
      <c r="G96" s="7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55"/>
      <c r="Y96" s="55"/>
      <c r="Z96" s="55"/>
    </row>
    <row r="97" spans="1:26" ht="14.1" customHeight="1">
      <c r="A97" s="52" t="s">
        <v>127</v>
      </c>
      <c r="B97" s="52">
        <v>2021</v>
      </c>
      <c r="C97" s="52">
        <v>714</v>
      </c>
      <c r="D97" s="52">
        <v>422</v>
      </c>
      <c r="E97" s="72">
        <v>961</v>
      </c>
      <c r="F97" s="72">
        <v>1609</v>
      </c>
      <c r="G97" s="77"/>
      <c r="H97" s="72">
        <v>9</v>
      </c>
      <c r="I97" s="72">
        <v>44</v>
      </c>
      <c r="J97" s="72">
        <v>8</v>
      </c>
      <c r="K97" s="72">
        <v>29</v>
      </c>
      <c r="L97" s="72">
        <v>0</v>
      </c>
      <c r="M97" s="72">
        <v>47</v>
      </c>
      <c r="N97" s="72">
        <v>804</v>
      </c>
      <c r="O97" s="72">
        <v>54</v>
      </c>
      <c r="P97" s="72"/>
      <c r="Q97" s="72">
        <v>121</v>
      </c>
      <c r="R97" s="72">
        <v>181</v>
      </c>
      <c r="S97" s="72">
        <v>192</v>
      </c>
      <c r="T97" s="72">
        <v>281</v>
      </c>
      <c r="U97" s="72">
        <v>144</v>
      </c>
      <c r="V97" s="72">
        <f>SUM(Q97:U100)</f>
        <v>919</v>
      </c>
      <c r="W97" s="72">
        <f>SUM(E97-V97)</f>
        <v>42</v>
      </c>
      <c r="X97" s="52"/>
      <c r="Y97" s="52"/>
      <c r="Z97" s="52"/>
    </row>
    <row r="98" spans="1:26" ht="14.1" customHeight="1">
      <c r="A98" s="52" t="s">
        <v>128</v>
      </c>
      <c r="B98" s="52">
        <v>2021</v>
      </c>
      <c r="C98" s="44">
        <v>1055</v>
      </c>
      <c r="D98" s="52">
        <v>525</v>
      </c>
      <c r="E98" s="67"/>
      <c r="F98" s="67"/>
      <c r="G98" s="7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52"/>
      <c r="Y98" s="52"/>
      <c r="Z98" s="52"/>
    </row>
    <row r="99" spans="1:26" ht="14.1" customHeight="1">
      <c r="A99" s="52" t="s">
        <v>129</v>
      </c>
      <c r="B99" s="52">
        <v>2021</v>
      </c>
      <c r="C99" s="44">
        <v>1252</v>
      </c>
      <c r="D99" s="52">
        <v>559</v>
      </c>
      <c r="E99" s="67"/>
      <c r="F99" s="67"/>
      <c r="G99" s="7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52"/>
      <c r="Y99" s="52"/>
      <c r="Z99" s="52"/>
    </row>
    <row r="100" spans="1:26" ht="84" customHeight="1">
      <c r="A100" s="45" t="s">
        <v>130</v>
      </c>
      <c r="B100" s="45">
        <v>2021</v>
      </c>
      <c r="C100" s="46">
        <v>1131</v>
      </c>
      <c r="D100" s="45">
        <v>506</v>
      </c>
      <c r="E100" s="67"/>
      <c r="F100" s="67"/>
      <c r="G100" s="7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45" t="s">
        <v>131</v>
      </c>
      <c r="Y100" s="45"/>
      <c r="Z100" s="45"/>
    </row>
    <row r="101" spans="1:26" ht="14.1" customHeight="1">
      <c r="A101" s="52" t="s">
        <v>132</v>
      </c>
      <c r="B101" s="52">
        <v>2021</v>
      </c>
      <c r="C101" s="52">
        <v>157</v>
      </c>
      <c r="D101" s="52">
        <v>113</v>
      </c>
      <c r="E101" s="72">
        <v>442</v>
      </c>
      <c r="F101" s="67"/>
      <c r="G101" s="77"/>
      <c r="H101" s="72">
        <v>6</v>
      </c>
      <c r="I101" s="72">
        <v>33</v>
      </c>
      <c r="J101" s="72">
        <v>7</v>
      </c>
      <c r="K101" s="72">
        <v>7</v>
      </c>
      <c r="L101" s="72">
        <v>1</v>
      </c>
      <c r="M101" s="72">
        <v>29</v>
      </c>
      <c r="N101" s="72">
        <v>354</v>
      </c>
      <c r="O101" s="72">
        <v>27</v>
      </c>
      <c r="P101" s="72"/>
      <c r="Q101" s="72">
        <v>22</v>
      </c>
      <c r="R101" s="72">
        <v>34</v>
      </c>
      <c r="S101" s="72">
        <v>79</v>
      </c>
      <c r="T101" s="72">
        <v>138</v>
      </c>
      <c r="U101" s="72">
        <v>114</v>
      </c>
      <c r="V101" s="72">
        <f>SUM(Q101:U104)</f>
        <v>387</v>
      </c>
      <c r="W101" s="72">
        <f>SUM(E101-V101)</f>
        <v>55</v>
      </c>
      <c r="X101" s="52"/>
      <c r="Y101" s="52"/>
      <c r="Z101" s="52"/>
    </row>
    <row r="102" spans="1:26" ht="14.1" customHeight="1">
      <c r="A102" s="52" t="s">
        <v>133</v>
      </c>
      <c r="B102" s="52">
        <v>2021</v>
      </c>
      <c r="C102" s="52">
        <v>428</v>
      </c>
      <c r="D102" s="52">
        <v>191</v>
      </c>
      <c r="E102" s="67"/>
      <c r="F102" s="67"/>
      <c r="G102" s="7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52"/>
      <c r="Y102" s="52"/>
      <c r="Z102" s="52"/>
    </row>
    <row r="103" spans="1:26" ht="14.1" customHeight="1">
      <c r="A103" s="52" t="s">
        <v>134</v>
      </c>
      <c r="B103" s="52">
        <v>2021</v>
      </c>
      <c r="C103" s="52">
        <v>388</v>
      </c>
      <c r="D103" s="52">
        <v>198</v>
      </c>
      <c r="E103" s="67"/>
      <c r="F103" s="67"/>
      <c r="G103" s="7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52"/>
      <c r="Y103" s="52"/>
      <c r="Z103" s="52"/>
    </row>
    <row r="104" spans="1:26" ht="14.1" customHeight="1">
      <c r="A104" s="52" t="s">
        <v>135</v>
      </c>
      <c r="B104" s="52">
        <v>2021</v>
      </c>
      <c r="C104" s="52">
        <v>443</v>
      </c>
      <c r="D104" s="52">
        <v>265</v>
      </c>
      <c r="E104" s="67"/>
      <c r="F104" s="67"/>
      <c r="G104" s="78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52"/>
      <c r="Y104" s="52"/>
      <c r="Z104" s="52"/>
    </row>
    <row r="105" spans="1:26" ht="12.75">
      <c r="A105" s="52" t="s">
        <v>136</v>
      </c>
      <c r="B105" s="52">
        <v>2021</v>
      </c>
      <c r="C105" s="52">
        <v>1146</v>
      </c>
      <c r="D105" s="52">
        <v>633</v>
      </c>
      <c r="E105" s="72">
        <v>800</v>
      </c>
      <c r="F105" s="67"/>
      <c r="G105" s="73">
        <v>1977</v>
      </c>
      <c r="H105" s="72">
        <v>2</v>
      </c>
      <c r="I105" s="72">
        <v>29</v>
      </c>
      <c r="J105" s="72">
        <v>6</v>
      </c>
      <c r="K105" s="72">
        <v>19</v>
      </c>
      <c r="L105" s="72">
        <v>1</v>
      </c>
      <c r="M105" s="72">
        <v>35</v>
      </c>
      <c r="N105" s="72">
        <v>703</v>
      </c>
      <c r="O105" s="72">
        <v>42</v>
      </c>
      <c r="P105" s="72"/>
      <c r="Q105" s="72">
        <v>165</v>
      </c>
      <c r="R105" s="72">
        <v>145</v>
      </c>
      <c r="S105" s="72">
        <v>137</v>
      </c>
      <c r="T105" s="72">
        <v>219</v>
      </c>
      <c r="U105" s="72">
        <v>113</v>
      </c>
      <c r="V105" s="72">
        <f>SUM(Q105:U108)</f>
        <v>779</v>
      </c>
      <c r="W105" s="72">
        <f>SUM(E105-V105)</f>
        <v>21</v>
      </c>
      <c r="X105" s="52"/>
      <c r="Y105" s="52"/>
      <c r="Z105" s="52"/>
    </row>
    <row r="106" spans="1:26" ht="14.1" customHeight="1">
      <c r="A106" s="52" t="s">
        <v>137</v>
      </c>
      <c r="B106" s="52">
        <v>2021</v>
      </c>
      <c r="C106" s="52">
        <v>1415</v>
      </c>
      <c r="D106" s="52">
        <v>739</v>
      </c>
      <c r="E106" s="67"/>
      <c r="F106" s="67"/>
      <c r="G106" s="74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52"/>
      <c r="Y106" s="52"/>
      <c r="Z106" s="52"/>
    </row>
    <row r="107" spans="1:26" ht="14.1" customHeight="1">
      <c r="A107" s="52" t="s">
        <v>138</v>
      </c>
      <c r="B107" s="52">
        <v>2021</v>
      </c>
      <c r="C107" s="52">
        <v>1117</v>
      </c>
      <c r="D107" s="52">
        <v>620</v>
      </c>
      <c r="E107" s="67"/>
      <c r="F107" s="67"/>
      <c r="G107" s="74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52"/>
      <c r="Y107" s="52"/>
      <c r="Z107" s="52"/>
    </row>
    <row r="108" spans="1:26" ht="14.1" customHeight="1">
      <c r="A108" s="52" t="s">
        <v>139</v>
      </c>
      <c r="B108" s="52">
        <v>2021</v>
      </c>
      <c r="C108" s="52">
        <v>507</v>
      </c>
      <c r="D108" s="52">
        <v>436</v>
      </c>
      <c r="E108" s="67"/>
      <c r="F108" s="67"/>
      <c r="G108" s="74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52"/>
      <c r="Y108" s="52"/>
      <c r="Z108" s="52"/>
    </row>
    <row r="109" spans="1:26" ht="12.75">
      <c r="A109" s="53" t="s">
        <v>140</v>
      </c>
      <c r="B109" s="53">
        <v>2022</v>
      </c>
      <c r="C109" s="53">
        <v>932</v>
      </c>
      <c r="D109" s="53">
        <v>576</v>
      </c>
      <c r="E109" s="66">
        <v>1029</v>
      </c>
      <c r="F109" s="66">
        <v>3064</v>
      </c>
      <c r="G109" s="74"/>
      <c r="H109" s="66">
        <v>3</v>
      </c>
      <c r="I109" s="66">
        <v>72</v>
      </c>
      <c r="J109" s="66">
        <v>10</v>
      </c>
      <c r="K109" s="66">
        <v>24</v>
      </c>
      <c r="L109" s="66">
        <v>3</v>
      </c>
      <c r="M109" s="66">
        <v>50</v>
      </c>
      <c r="N109" s="66">
        <v>859</v>
      </c>
      <c r="O109" s="66">
        <v>44</v>
      </c>
      <c r="P109" s="66"/>
      <c r="Q109" s="66">
        <v>120</v>
      </c>
      <c r="R109" s="66">
        <v>186</v>
      </c>
      <c r="S109" s="66">
        <v>195</v>
      </c>
      <c r="T109" s="66">
        <v>311</v>
      </c>
      <c r="U109" s="66">
        <v>189</v>
      </c>
      <c r="V109" s="66">
        <v>1001</v>
      </c>
      <c r="W109" s="66">
        <v>28</v>
      </c>
      <c r="X109" s="53"/>
      <c r="Y109" s="53"/>
      <c r="Z109" s="53"/>
    </row>
    <row r="110" spans="1:26" ht="14.1" customHeight="1">
      <c r="A110" s="53" t="s">
        <v>141</v>
      </c>
      <c r="B110" s="53">
        <v>2022</v>
      </c>
      <c r="C110" s="53">
        <v>1157</v>
      </c>
      <c r="D110" s="53">
        <v>665</v>
      </c>
      <c r="E110" s="67"/>
      <c r="F110" s="67"/>
      <c r="G110" s="74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53"/>
      <c r="Y110" s="53"/>
      <c r="Z110" s="53"/>
    </row>
    <row r="111" spans="1:26" ht="14.1" customHeight="1">
      <c r="A111" s="53" t="s">
        <v>142</v>
      </c>
      <c r="B111" s="53">
        <v>2022</v>
      </c>
      <c r="C111" s="53">
        <v>1205</v>
      </c>
      <c r="D111" s="53">
        <v>632</v>
      </c>
      <c r="E111" s="67"/>
      <c r="F111" s="67"/>
      <c r="G111" s="74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53"/>
      <c r="Y111" s="53"/>
      <c r="Z111" s="53"/>
    </row>
    <row r="112" spans="1:26" ht="14.1" customHeight="1">
      <c r="A112" s="53" t="s">
        <v>143</v>
      </c>
      <c r="B112" s="53">
        <v>2022</v>
      </c>
      <c r="C112" s="53">
        <v>1197</v>
      </c>
      <c r="D112" s="53">
        <v>603</v>
      </c>
      <c r="E112" s="67"/>
      <c r="F112" s="67"/>
      <c r="G112" s="74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53"/>
      <c r="Y112" s="53"/>
      <c r="Z112" s="53"/>
    </row>
    <row r="113" spans="1:26" ht="15" customHeight="1">
      <c r="A113" s="53" t="s">
        <v>144</v>
      </c>
      <c r="B113" s="53">
        <v>2022</v>
      </c>
      <c r="C113" s="53">
        <v>304</v>
      </c>
      <c r="D113" s="53">
        <v>206</v>
      </c>
      <c r="E113" s="66">
        <v>889</v>
      </c>
      <c r="F113" s="67"/>
      <c r="G113" s="74"/>
      <c r="H113" s="66">
        <v>9</v>
      </c>
      <c r="I113" s="66">
        <v>94</v>
      </c>
      <c r="J113" s="66">
        <v>15</v>
      </c>
      <c r="K113" s="66">
        <v>21</v>
      </c>
      <c r="L113" s="66">
        <v>0</v>
      </c>
      <c r="M113" s="66">
        <v>41</v>
      </c>
      <c r="N113" s="66">
        <v>697</v>
      </c>
      <c r="O113" s="66">
        <v>48</v>
      </c>
      <c r="P113" s="66"/>
      <c r="Q113" s="66">
        <v>165</v>
      </c>
      <c r="R113" s="66">
        <v>117</v>
      </c>
      <c r="S113" s="66">
        <v>128</v>
      </c>
      <c r="T113" s="66">
        <v>224</v>
      </c>
      <c r="U113" s="66">
        <v>230</v>
      </c>
      <c r="V113" s="66">
        <v>864</v>
      </c>
      <c r="W113" s="66">
        <v>24</v>
      </c>
      <c r="X113" s="53"/>
      <c r="Y113" s="53"/>
      <c r="Z113" s="53"/>
    </row>
    <row r="114" spans="1:26" ht="14.1" customHeight="1">
      <c r="A114" s="53" t="s">
        <v>145</v>
      </c>
      <c r="B114" s="53">
        <v>2022</v>
      </c>
      <c r="C114" s="53">
        <v>728</v>
      </c>
      <c r="D114" s="53">
        <v>297</v>
      </c>
      <c r="E114" s="67"/>
      <c r="F114" s="67"/>
      <c r="G114" s="74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53"/>
      <c r="Y114" s="53"/>
      <c r="Z114" s="53"/>
    </row>
    <row r="115" spans="1:26" ht="14.1" customHeight="1">
      <c r="A115" s="53" t="s">
        <v>146</v>
      </c>
      <c r="B115" s="53">
        <v>2022</v>
      </c>
      <c r="C115" s="53">
        <v>739</v>
      </c>
      <c r="D115" s="53">
        <v>319</v>
      </c>
      <c r="E115" s="67"/>
      <c r="F115" s="67"/>
      <c r="G115" s="74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53"/>
      <c r="Y115" s="53"/>
      <c r="Z115" s="53"/>
    </row>
    <row r="116" spans="1:26" ht="14.1" customHeight="1">
      <c r="A116" s="53" t="s">
        <v>147</v>
      </c>
      <c r="B116" s="53">
        <v>2022</v>
      </c>
      <c r="C116" s="53">
        <v>1252</v>
      </c>
      <c r="D116" s="53">
        <v>704</v>
      </c>
      <c r="E116" s="67"/>
      <c r="F116" s="67"/>
      <c r="G116" s="75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53"/>
      <c r="Y116" s="53"/>
      <c r="Z116" s="53"/>
    </row>
    <row r="117" spans="1:26" ht="12.75">
      <c r="A117" s="53" t="s">
        <v>148</v>
      </c>
      <c r="B117" s="53">
        <v>2022</v>
      </c>
      <c r="C117" s="53">
        <v>2924</v>
      </c>
      <c r="D117" s="53">
        <v>1449</v>
      </c>
      <c r="E117" s="66">
        <v>2280</v>
      </c>
      <c r="F117" s="67"/>
      <c r="G117" s="66"/>
      <c r="H117" s="53">
        <v>5</v>
      </c>
      <c r="I117" s="53">
        <v>114</v>
      </c>
      <c r="J117" s="53">
        <v>20</v>
      </c>
      <c r="K117" s="53">
        <v>37</v>
      </c>
      <c r="L117" s="53">
        <v>4</v>
      </c>
      <c r="M117" s="53">
        <v>65</v>
      </c>
      <c r="N117" s="53">
        <v>1203</v>
      </c>
      <c r="O117" s="53">
        <v>89</v>
      </c>
      <c r="P117" s="53"/>
      <c r="Q117" s="53">
        <v>383</v>
      </c>
      <c r="R117" s="53">
        <v>246</v>
      </c>
      <c r="S117" s="53">
        <v>233</v>
      </c>
      <c r="T117" s="53">
        <v>329</v>
      </c>
      <c r="U117" s="53">
        <v>247</v>
      </c>
      <c r="V117" s="53">
        <v>1438</v>
      </c>
      <c r="W117" s="53">
        <v>11</v>
      </c>
      <c r="X117" s="53"/>
      <c r="Y117" s="53"/>
      <c r="Z117" s="53"/>
    </row>
    <row r="118" spans="1:26" ht="12.75">
      <c r="A118" s="53" t="s">
        <v>149</v>
      </c>
      <c r="B118" s="53">
        <v>2022</v>
      </c>
      <c r="C118" s="53">
        <v>2565</v>
      </c>
      <c r="D118" s="53">
        <v>1251</v>
      </c>
      <c r="E118" s="67"/>
      <c r="F118" s="67"/>
      <c r="G118" s="67"/>
      <c r="H118" s="53">
        <v>5</v>
      </c>
      <c r="I118" s="53">
        <v>91</v>
      </c>
      <c r="J118" s="53">
        <v>19</v>
      </c>
      <c r="K118" s="53">
        <v>33</v>
      </c>
      <c r="L118" s="53">
        <v>3</v>
      </c>
      <c r="M118" s="53">
        <v>63</v>
      </c>
      <c r="N118" s="53">
        <v>1036</v>
      </c>
      <c r="O118" s="53">
        <v>75</v>
      </c>
      <c r="P118" s="53"/>
      <c r="Q118" s="53">
        <v>324</v>
      </c>
      <c r="R118" s="53">
        <v>225</v>
      </c>
      <c r="S118" s="53">
        <v>192</v>
      </c>
      <c r="T118" s="53">
        <v>288</v>
      </c>
      <c r="U118" s="53">
        <v>207</v>
      </c>
      <c r="V118" s="53">
        <v>1236</v>
      </c>
      <c r="W118" s="53">
        <v>15</v>
      </c>
      <c r="X118" s="53"/>
      <c r="Y118" s="53"/>
      <c r="Z118" s="53"/>
    </row>
    <row r="119" spans="1:26" ht="12.75">
      <c r="A119" s="53" t="s">
        <v>150</v>
      </c>
      <c r="B119" s="53">
        <v>2022</v>
      </c>
      <c r="C119" s="53">
        <v>2678</v>
      </c>
      <c r="D119" s="53">
        <v>1265</v>
      </c>
      <c r="E119" s="67"/>
      <c r="F119" s="67"/>
      <c r="G119" s="67"/>
      <c r="H119" s="53">
        <v>8</v>
      </c>
      <c r="I119" s="53">
        <v>91</v>
      </c>
      <c r="J119" s="53">
        <v>17</v>
      </c>
      <c r="K119" s="53">
        <v>38</v>
      </c>
      <c r="L119" s="53">
        <v>3</v>
      </c>
      <c r="M119" s="53">
        <v>66</v>
      </c>
      <c r="N119" s="53">
        <v>1042</v>
      </c>
      <c r="O119" s="53">
        <v>88</v>
      </c>
      <c r="P119" s="53"/>
      <c r="Q119" s="53">
        <v>319</v>
      </c>
      <c r="R119" s="53">
        <v>230</v>
      </c>
      <c r="S119" s="53">
        <v>213</v>
      </c>
      <c r="T119" s="53">
        <v>284</v>
      </c>
      <c r="U119" s="53">
        <v>206</v>
      </c>
      <c r="V119" s="53">
        <v>1252</v>
      </c>
      <c r="W119" s="53">
        <v>13</v>
      </c>
      <c r="X119" s="53"/>
      <c r="Y119" s="53"/>
      <c r="Z119" s="53"/>
    </row>
    <row r="120" spans="1:26" ht="24">
      <c r="A120" s="53" t="s">
        <v>151</v>
      </c>
      <c r="B120" s="53">
        <v>2022</v>
      </c>
      <c r="C120" s="53">
        <v>1149</v>
      </c>
      <c r="D120" s="53">
        <v>812</v>
      </c>
      <c r="E120" s="67"/>
      <c r="F120" s="67"/>
      <c r="G120" s="67"/>
      <c r="H120" s="53">
        <v>3</v>
      </c>
      <c r="I120" s="53">
        <v>76</v>
      </c>
      <c r="J120" s="53">
        <v>12</v>
      </c>
      <c r="K120" s="53">
        <v>23</v>
      </c>
      <c r="L120" s="53">
        <v>3</v>
      </c>
      <c r="M120" s="53">
        <v>51</v>
      </c>
      <c r="N120" s="53">
        <v>644</v>
      </c>
      <c r="O120" s="53">
        <v>60</v>
      </c>
      <c r="P120" s="53"/>
      <c r="Q120" s="53">
        <v>178</v>
      </c>
      <c r="R120" s="53">
        <v>149</v>
      </c>
      <c r="S120" s="53">
        <v>132</v>
      </c>
      <c r="T120" s="53">
        <v>173</v>
      </c>
      <c r="U120" s="53">
        <v>169</v>
      </c>
      <c r="V120" s="53">
        <v>801</v>
      </c>
      <c r="W120" s="53">
        <v>11</v>
      </c>
      <c r="X120" s="53" t="s">
        <v>152</v>
      </c>
      <c r="Y120" s="53"/>
      <c r="Z120" s="53"/>
    </row>
    <row r="121" spans="1:26" ht="12.75">
      <c r="A121" s="48" t="s">
        <v>153</v>
      </c>
      <c r="B121" s="48">
        <v>2023</v>
      </c>
      <c r="C121" s="48">
        <v>2230</v>
      </c>
      <c r="D121" s="48">
        <v>1209</v>
      </c>
      <c r="E121" s="58"/>
      <c r="F121" s="58"/>
      <c r="G121" s="67"/>
      <c r="H121" s="48">
        <v>7</v>
      </c>
      <c r="I121" s="48">
        <v>89</v>
      </c>
      <c r="J121" s="48">
        <v>20</v>
      </c>
      <c r="K121" s="48">
        <v>287</v>
      </c>
      <c r="L121" s="48">
        <v>4</v>
      </c>
      <c r="M121" s="48">
        <v>72</v>
      </c>
      <c r="N121" s="48">
        <v>988</v>
      </c>
      <c r="O121" s="48">
        <v>83</v>
      </c>
      <c r="P121" s="48"/>
      <c r="Q121" s="48">
        <v>179</v>
      </c>
      <c r="R121" s="48">
        <v>259</v>
      </c>
      <c r="S121" s="48">
        <v>233</v>
      </c>
      <c r="T121" s="48">
        <v>308</v>
      </c>
      <c r="U121" s="48">
        <v>215</v>
      </c>
      <c r="V121" s="48">
        <v>1194</v>
      </c>
      <c r="W121" s="48">
        <v>15</v>
      </c>
      <c r="X121" s="48"/>
      <c r="Y121" s="48"/>
      <c r="Z121" s="48"/>
    </row>
    <row r="122" spans="1:26" ht="12.75">
      <c r="A122" s="48" t="s">
        <v>154</v>
      </c>
      <c r="B122" s="48">
        <v>2023</v>
      </c>
      <c r="C122" s="48">
        <v>2610</v>
      </c>
      <c r="D122" s="48">
        <v>1264</v>
      </c>
      <c r="E122" s="59"/>
      <c r="F122" s="59"/>
      <c r="G122" s="67"/>
      <c r="H122" s="48">
        <v>7</v>
      </c>
      <c r="I122" s="48">
        <v>113</v>
      </c>
      <c r="J122" s="48">
        <v>19</v>
      </c>
      <c r="K122" s="48">
        <v>31</v>
      </c>
      <c r="L122" s="48">
        <v>3</v>
      </c>
      <c r="M122" s="48">
        <v>75</v>
      </c>
      <c r="N122" s="48">
        <v>1015</v>
      </c>
      <c r="O122" s="48">
        <v>83</v>
      </c>
      <c r="P122" s="48"/>
      <c r="Q122" s="48">
        <v>206</v>
      </c>
      <c r="R122" s="48">
        <v>207</v>
      </c>
      <c r="S122" s="48">
        <v>255</v>
      </c>
      <c r="T122" s="48">
        <v>299</v>
      </c>
      <c r="U122" s="48">
        <v>225</v>
      </c>
      <c r="V122" s="48">
        <v>1248</v>
      </c>
      <c r="W122" s="48">
        <v>16</v>
      </c>
      <c r="X122" s="48"/>
      <c r="Y122" s="48"/>
      <c r="Z122" s="48"/>
    </row>
    <row r="123" spans="1:26" ht="24">
      <c r="A123" s="48" t="s">
        <v>155</v>
      </c>
      <c r="B123" s="48">
        <v>2023</v>
      </c>
      <c r="C123" s="48">
        <v>2435</v>
      </c>
      <c r="D123" s="48">
        <v>1217</v>
      </c>
      <c r="E123" s="59"/>
      <c r="F123" s="59"/>
      <c r="G123" s="67"/>
      <c r="H123" s="48">
        <v>8</v>
      </c>
      <c r="I123" s="48">
        <v>104</v>
      </c>
      <c r="J123" s="48">
        <v>18</v>
      </c>
      <c r="K123" s="48">
        <v>29</v>
      </c>
      <c r="L123" s="48">
        <v>3</v>
      </c>
      <c r="M123" s="48">
        <v>71</v>
      </c>
      <c r="N123" s="48">
        <v>984</v>
      </c>
      <c r="O123" s="48">
        <v>73</v>
      </c>
      <c r="P123" s="48"/>
      <c r="Q123" s="48">
        <v>189</v>
      </c>
      <c r="R123" s="48">
        <v>270</v>
      </c>
      <c r="S123" s="48">
        <v>213</v>
      </c>
      <c r="T123" s="48">
        <v>316</v>
      </c>
      <c r="U123" s="48">
        <v>212</v>
      </c>
      <c r="V123" s="48">
        <v>1200</v>
      </c>
      <c r="W123" s="48">
        <v>17</v>
      </c>
      <c r="X123" s="48" t="s">
        <v>156</v>
      </c>
      <c r="Y123" s="48"/>
      <c r="Z123" s="48"/>
    </row>
    <row r="124" spans="1:26" ht="12.75">
      <c r="A124" s="48" t="s">
        <v>157</v>
      </c>
      <c r="B124" s="48"/>
      <c r="C124" s="48"/>
      <c r="D124" s="48"/>
      <c r="E124" s="59"/>
      <c r="F124" s="59"/>
      <c r="G124" s="67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2.75">
      <c r="A125" s="48" t="s">
        <v>158</v>
      </c>
      <c r="B125" s="48"/>
      <c r="C125" s="48"/>
      <c r="D125" s="48"/>
      <c r="E125" s="58"/>
      <c r="F125" s="59"/>
      <c r="G125" s="67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2.75">
      <c r="A126" s="48" t="s">
        <v>159</v>
      </c>
      <c r="B126" s="48"/>
      <c r="C126" s="48"/>
      <c r="D126" s="48"/>
      <c r="E126" s="59"/>
      <c r="F126" s="59"/>
      <c r="G126" s="67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2.75">
      <c r="A127" s="48" t="s">
        <v>160</v>
      </c>
      <c r="B127" s="48"/>
      <c r="C127" s="48"/>
      <c r="D127" s="48"/>
      <c r="E127" s="59"/>
      <c r="F127" s="59"/>
      <c r="G127" s="67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2.75">
      <c r="A128" s="48" t="s">
        <v>161</v>
      </c>
      <c r="B128" s="48"/>
      <c r="C128" s="48"/>
      <c r="D128" s="48"/>
      <c r="E128" s="59"/>
      <c r="F128" s="59"/>
      <c r="G128" s="67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2.75">
      <c r="A129" s="48" t="s">
        <v>162</v>
      </c>
      <c r="B129" s="48"/>
      <c r="C129" s="48"/>
      <c r="D129" s="48"/>
      <c r="E129" s="58"/>
      <c r="F129" s="59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2.75">
      <c r="A130" s="48" t="s">
        <v>163</v>
      </c>
      <c r="B130" s="48"/>
      <c r="C130" s="48"/>
      <c r="D130" s="48"/>
      <c r="E130" s="59"/>
      <c r="F130" s="59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2.75">
      <c r="A131" s="48" t="s">
        <v>164</v>
      </c>
      <c r="B131" s="48"/>
      <c r="C131" s="48"/>
      <c r="D131" s="48"/>
      <c r="E131" s="59"/>
      <c r="F131" s="59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2.75">
      <c r="A132" s="48" t="s">
        <v>165</v>
      </c>
      <c r="B132" s="48"/>
      <c r="C132" s="48"/>
      <c r="D132" s="48"/>
      <c r="E132" s="59"/>
      <c r="F132" s="59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2.7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68"/>
      <c r="X133" s="47"/>
      <c r="Y133" s="47"/>
      <c r="Z133" s="47"/>
    </row>
    <row r="134" spans="1:26" ht="12.7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69"/>
      <c r="X134" s="47"/>
      <c r="Y134" s="47"/>
      <c r="Z134" s="47"/>
    </row>
    <row r="135" spans="1:26" ht="12.7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69"/>
      <c r="X135" s="47"/>
      <c r="Y135" s="47"/>
      <c r="Z135" s="47"/>
    </row>
    <row r="136" spans="1:26" ht="12.7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70"/>
      <c r="X136" s="47"/>
      <c r="Y136" s="47"/>
      <c r="Z136" s="47"/>
    </row>
    <row r="137" spans="1:26" ht="12.7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68"/>
      <c r="X137" s="47"/>
      <c r="Y137" s="47"/>
      <c r="Z137" s="47"/>
    </row>
    <row r="138" spans="1:26" ht="12.7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69"/>
      <c r="X138" s="47"/>
      <c r="Y138" s="47"/>
      <c r="Z138" s="47"/>
    </row>
    <row r="139" spans="1:26" ht="12.7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69"/>
      <c r="X139" s="47"/>
      <c r="Y139" s="47"/>
      <c r="Z139" s="47"/>
    </row>
    <row r="140" spans="1:26" ht="12.7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70"/>
      <c r="X140" s="47"/>
      <c r="Y140" s="47"/>
      <c r="Z140" s="47"/>
    </row>
    <row r="141" spans="1:26" ht="12.7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68"/>
      <c r="X141" s="47"/>
      <c r="Y141" s="47"/>
      <c r="Z141" s="47"/>
    </row>
    <row r="142" spans="1:26" ht="12.7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69"/>
      <c r="X142" s="47"/>
      <c r="Y142" s="47"/>
      <c r="Z142" s="47"/>
    </row>
    <row r="143" spans="1:26" ht="12.7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69"/>
      <c r="X143" s="47"/>
      <c r="Y143" s="47"/>
      <c r="Z143" s="47"/>
    </row>
    <row r="144" spans="1:26" ht="12.7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70"/>
      <c r="X144" s="47"/>
      <c r="Y144" s="47"/>
      <c r="Z144" s="47"/>
    </row>
    <row r="145" spans="1:26" ht="12.7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68"/>
      <c r="X145" s="47"/>
      <c r="Y145" s="47"/>
      <c r="Z145" s="47"/>
    </row>
    <row r="146" spans="1:26" ht="12.7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69"/>
      <c r="X146" s="47"/>
      <c r="Y146" s="47"/>
      <c r="Z146" s="47"/>
    </row>
    <row r="147" spans="1:26" ht="12.7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69"/>
      <c r="X147" s="47"/>
      <c r="Y147" s="47"/>
      <c r="Z147" s="47"/>
    </row>
    <row r="148" spans="1:26" ht="12.7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70"/>
      <c r="X148" s="47"/>
      <c r="Y148" s="47"/>
      <c r="Z148" s="47"/>
    </row>
    <row r="149" spans="1:26" ht="12.7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</sheetData>
  <mergeCells count="274">
    <mergeCell ref="E121:E124"/>
    <mergeCell ref="E125:E128"/>
    <mergeCell ref="E129:E132"/>
    <mergeCell ref="I57:I60"/>
    <mergeCell ref="J57:J60"/>
    <mergeCell ref="K57:K60"/>
    <mergeCell ref="L57:L60"/>
    <mergeCell ref="L61:L64"/>
    <mergeCell ref="K65:K68"/>
    <mergeCell ref="L65:L68"/>
    <mergeCell ref="I61:I64"/>
    <mergeCell ref="I77:I80"/>
    <mergeCell ref="J77:J80"/>
    <mergeCell ref="K77:K80"/>
    <mergeCell ref="L77:L80"/>
    <mergeCell ref="H105:H108"/>
    <mergeCell ref="J105:J108"/>
    <mergeCell ref="K105:K108"/>
    <mergeCell ref="L105:L108"/>
    <mergeCell ref="I101:I104"/>
    <mergeCell ref="J101:J104"/>
    <mergeCell ref="K101:K104"/>
    <mergeCell ref="L101:L104"/>
    <mergeCell ref="J109:J112"/>
    <mergeCell ref="I69:I72"/>
    <mergeCell ref="J69:J72"/>
    <mergeCell ref="K69:K72"/>
    <mergeCell ref="L69:L72"/>
    <mergeCell ref="I73:I76"/>
    <mergeCell ref="L73:L76"/>
    <mergeCell ref="R73:R76"/>
    <mergeCell ref="S73:S76"/>
    <mergeCell ref="T73:T76"/>
    <mergeCell ref="T69:T72"/>
    <mergeCell ref="V97:V100"/>
    <mergeCell ref="W73:W76"/>
    <mergeCell ref="J73:J76"/>
    <mergeCell ref="K73:K76"/>
    <mergeCell ref="M73:M76"/>
    <mergeCell ref="N73:N76"/>
    <mergeCell ref="O73:O76"/>
    <mergeCell ref="P73:P76"/>
    <mergeCell ref="Q73:Q76"/>
    <mergeCell ref="T97:T100"/>
    <mergeCell ref="U97:U100"/>
    <mergeCell ref="M77:M80"/>
    <mergeCell ref="U77:U80"/>
    <mergeCell ref="V77:V80"/>
    <mergeCell ref="U73:U76"/>
    <mergeCell ref="V73:V76"/>
    <mergeCell ref="R97:R100"/>
    <mergeCell ref="S97:S100"/>
    <mergeCell ref="P93:P96"/>
    <mergeCell ref="Q93:Q96"/>
    <mergeCell ref="O93:O96"/>
    <mergeCell ref="U89:U92"/>
    <mergeCell ref="V89:V92"/>
    <mergeCell ref="O89:O92"/>
    <mergeCell ref="G57:G68"/>
    <mergeCell ref="E93:E96"/>
    <mergeCell ref="W101:W104"/>
    <mergeCell ref="M101:M104"/>
    <mergeCell ref="N101:N104"/>
    <mergeCell ref="O101:O104"/>
    <mergeCell ref="U105:U108"/>
    <mergeCell ref="V105:V108"/>
    <mergeCell ref="W105:W108"/>
    <mergeCell ref="N77:N80"/>
    <mergeCell ref="O77:O80"/>
    <mergeCell ref="P77:P80"/>
    <mergeCell ref="Q77:Q80"/>
    <mergeCell ref="R77:R80"/>
    <mergeCell ref="S77:S80"/>
    <mergeCell ref="T77:T80"/>
    <mergeCell ref="M105:M108"/>
    <mergeCell ref="P101:P104"/>
    <mergeCell ref="Q101:Q104"/>
    <mergeCell ref="R101:R104"/>
    <mergeCell ref="S101:S104"/>
    <mergeCell ref="T101:T104"/>
    <mergeCell ref="U101:U104"/>
    <mergeCell ref="V101:V104"/>
    <mergeCell ref="J113:J116"/>
    <mergeCell ref="K113:K116"/>
    <mergeCell ref="K109:K112"/>
    <mergeCell ref="L109:L112"/>
    <mergeCell ref="H57:H60"/>
    <mergeCell ref="H65:H68"/>
    <mergeCell ref="H69:H72"/>
    <mergeCell ref="E73:E76"/>
    <mergeCell ref="E77:E80"/>
    <mergeCell ref="E81:E84"/>
    <mergeCell ref="E85:E88"/>
    <mergeCell ref="E61:E64"/>
    <mergeCell ref="F61:F72"/>
    <mergeCell ref="E65:E68"/>
    <mergeCell ref="E69:E72"/>
    <mergeCell ref="H61:H64"/>
    <mergeCell ref="F73:F84"/>
    <mergeCell ref="F85:F96"/>
    <mergeCell ref="H81:H84"/>
    <mergeCell ref="H85:H88"/>
    <mergeCell ref="H89:H92"/>
    <mergeCell ref="H73:H76"/>
    <mergeCell ref="H77:H80"/>
    <mergeCell ref="E57:E60"/>
    <mergeCell ref="N105:N108"/>
    <mergeCell ref="O105:O108"/>
    <mergeCell ref="P105:P108"/>
    <mergeCell ref="Q105:Q108"/>
    <mergeCell ref="R105:R108"/>
    <mergeCell ref="S105:S108"/>
    <mergeCell ref="T105:T108"/>
    <mergeCell ref="M113:M116"/>
    <mergeCell ref="N113:N116"/>
    <mergeCell ref="O113:O116"/>
    <mergeCell ref="P113:P116"/>
    <mergeCell ref="Q113:Q116"/>
    <mergeCell ref="R113:R116"/>
    <mergeCell ref="S113:S116"/>
    <mergeCell ref="T113:T116"/>
    <mergeCell ref="L113:L116"/>
    <mergeCell ref="R65:R68"/>
    <mergeCell ref="S65:S68"/>
    <mergeCell ref="T65:T68"/>
    <mergeCell ref="U65:U68"/>
    <mergeCell ref="V65:V68"/>
    <mergeCell ref="W65:W68"/>
    <mergeCell ref="I65:I68"/>
    <mergeCell ref="J65:J68"/>
    <mergeCell ref="M65:M68"/>
    <mergeCell ref="N65:N68"/>
    <mergeCell ref="O65:O68"/>
    <mergeCell ref="P65:P68"/>
    <mergeCell ref="Q65:Q68"/>
    <mergeCell ref="W69:W72"/>
    <mergeCell ref="M69:M72"/>
    <mergeCell ref="N69:N72"/>
    <mergeCell ref="O69:O72"/>
    <mergeCell ref="P69:P72"/>
    <mergeCell ref="Q69:Q72"/>
    <mergeCell ref="R69:R72"/>
    <mergeCell ref="S69:S72"/>
    <mergeCell ref="P97:P100"/>
    <mergeCell ref="Q97:Q100"/>
    <mergeCell ref="V57:V60"/>
    <mergeCell ref="W57:W60"/>
    <mergeCell ref="M57:M60"/>
    <mergeCell ref="N57:N60"/>
    <mergeCell ref="O57:O60"/>
    <mergeCell ref="P57:P60"/>
    <mergeCell ref="Q57:Q60"/>
    <mergeCell ref="R57:R60"/>
    <mergeCell ref="S57:S60"/>
    <mergeCell ref="J61:J64"/>
    <mergeCell ref="K61:K64"/>
    <mergeCell ref="M61:M64"/>
    <mergeCell ref="N61:N64"/>
    <mergeCell ref="O61:O64"/>
    <mergeCell ref="P61:P64"/>
    <mergeCell ref="Q61:Q64"/>
    <mergeCell ref="T57:T60"/>
    <mergeCell ref="U57:U60"/>
    <mergeCell ref="W77:W80"/>
    <mergeCell ref="R61:R64"/>
    <mergeCell ref="S61:S64"/>
    <mergeCell ref="T61:T64"/>
    <mergeCell ref="U61:U64"/>
    <mergeCell ref="V61:V64"/>
    <mergeCell ref="W61:W64"/>
    <mergeCell ref="U69:U72"/>
    <mergeCell ref="V69:V72"/>
    <mergeCell ref="J97:J100"/>
    <mergeCell ref="K97:K100"/>
    <mergeCell ref="L97:L100"/>
    <mergeCell ref="M97:M100"/>
    <mergeCell ref="N97:N100"/>
    <mergeCell ref="O97:O100"/>
    <mergeCell ref="V81:V84"/>
    <mergeCell ref="W81:W84"/>
    <mergeCell ref="W89:W92"/>
    <mergeCell ref="V93:V96"/>
    <mergeCell ref="W93:W96"/>
    <mergeCell ref="O81:O84"/>
    <mergeCell ref="P81:P84"/>
    <mergeCell ref="Q81:Q84"/>
    <mergeCell ref="R81:R84"/>
    <mergeCell ref="S81:S84"/>
    <mergeCell ref="T81:T84"/>
    <mergeCell ref="U81:U84"/>
    <mergeCell ref="O85:O88"/>
    <mergeCell ref="U93:U96"/>
    <mergeCell ref="U85:U88"/>
    <mergeCell ref="V85:V88"/>
    <mergeCell ref="W85:W88"/>
    <mergeCell ref="W97:W100"/>
    <mergeCell ref="I81:I84"/>
    <mergeCell ref="J81:J84"/>
    <mergeCell ref="K81:K84"/>
    <mergeCell ref="L81:L84"/>
    <mergeCell ref="M81:M84"/>
    <mergeCell ref="N81:N84"/>
    <mergeCell ref="I85:I88"/>
    <mergeCell ref="J85:J88"/>
    <mergeCell ref="K85:K88"/>
    <mergeCell ref="L85:L88"/>
    <mergeCell ref="M85:M88"/>
    <mergeCell ref="N85:N88"/>
    <mergeCell ref="J93:J96"/>
    <mergeCell ref="K93:K96"/>
    <mergeCell ref="L93:L96"/>
    <mergeCell ref="M93:M96"/>
    <mergeCell ref="N93:N96"/>
    <mergeCell ref="N89:N92"/>
    <mergeCell ref="Q89:Q92"/>
    <mergeCell ref="R89:R92"/>
    <mergeCell ref="S89:S92"/>
    <mergeCell ref="P89:P92"/>
    <mergeCell ref="K89:K92"/>
    <mergeCell ref="L89:L92"/>
    <mergeCell ref="M89:M92"/>
    <mergeCell ref="R85:R88"/>
    <mergeCell ref="R93:R96"/>
    <mergeCell ref="S93:S96"/>
    <mergeCell ref="T93:T96"/>
    <mergeCell ref="P85:P88"/>
    <mergeCell ref="Q85:Q88"/>
    <mergeCell ref="S85:S88"/>
    <mergeCell ref="T85:T88"/>
    <mergeCell ref="T89:T92"/>
    <mergeCell ref="E97:E100"/>
    <mergeCell ref="H97:H100"/>
    <mergeCell ref="E101:E104"/>
    <mergeCell ref="E105:E108"/>
    <mergeCell ref="E109:E112"/>
    <mergeCell ref="H109:H112"/>
    <mergeCell ref="I109:I112"/>
    <mergeCell ref="F97:F108"/>
    <mergeCell ref="F109:F120"/>
    <mergeCell ref="E117:E120"/>
    <mergeCell ref="E113:E116"/>
    <mergeCell ref="H101:H104"/>
    <mergeCell ref="I105:I108"/>
    <mergeCell ref="I97:I100"/>
    <mergeCell ref="G105:G116"/>
    <mergeCell ref="G93:G104"/>
    <mergeCell ref="H93:H96"/>
    <mergeCell ref="H113:H116"/>
    <mergeCell ref="I113:I116"/>
    <mergeCell ref="I93:I96"/>
    <mergeCell ref="F121:F132"/>
    <mergeCell ref="G81:G92"/>
    <mergeCell ref="G69:G80"/>
    <mergeCell ref="G117:G128"/>
    <mergeCell ref="M109:M112"/>
    <mergeCell ref="N109:N112"/>
    <mergeCell ref="O109:O112"/>
    <mergeCell ref="W141:W144"/>
    <mergeCell ref="W145:W148"/>
    <mergeCell ref="P109:P112"/>
    <mergeCell ref="Q109:Q112"/>
    <mergeCell ref="W133:W136"/>
    <mergeCell ref="W137:W140"/>
    <mergeCell ref="R109:R112"/>
    <mergeCell ref="S109:S112"/>
    <mergeCell ref="T109:T112"/>
    <mergeCell ref="U109:U112"/>
    <mergeCell ref="V109:V112"/>
    <mergeCell ref="W109:W112"/>
    <mergeCell ref="W113:W116"/>
    <mergeCell ref="U113:U116"/>
    <mergeCell ref="V113:V116"/>
    <mergeCell ref="I89:I92"/>
    <mergeCell ref="J89:J9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20"/>
  <sheetViews>
    <sheetView workbookViewId="0"/>
  </sheetViews>
  <sheetFormatPr defaultColWidth="12.42578125" defaultRowHeight="15.75" customHeight="1"/>
  <cols>
    <col min="1" max="1" width="78.42578125" customWidth="1"/>
    <col min="3" max="3" width="61.85546875" customWidth="1"/>
  </cols>
  <sheetData>
    <row r="1" spans="1:5" ht="15.75" customHeight="1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</row>
    <row r="2" spans="1:5" ht="15.75" customHeight="1">
      <c r="A2" s="1" t="s">
        <v>171</v>
      </c>
      <c r="B2" s="1">
        <v>4</v>
      </c>
      <c r="C2" s="1">
        <v>34</v>
      </c>
      <c r="D2">
        <f t="shared" ref="D2:D9" si="0">B2+C2</f>
        <v>38</v>
      </c>
      <c r="E2" s="2">
        <f t="shared" ref="E2:E9" si="1">(D2/$D$9)*100</f>
        <v>11.014492753623188</v>
      </c>
    </row>
    <row r="3" spans="1:5" ht="15.75" customHeight="1">
      <c r="A3" s="1" t="s">
        <v>172</v>
      </c>
      <c r="B3" s="1">
        <v>16</v>
      </c>
      <c r="C3" s="1">
        <v>95</v>
      </c>
      <c r="D3">
        <f t="shared" si="0"/>
        <v>111</v>
      </c>
      <c r="E3" s="2">
        <f t="shared" si="1"/>
        <v>32.173913043478258</v>
      </c>
    </row>
    <row r="4" spans="1:5" ht="15.75" customHeight="1">
      <c r="A4" s="1" t="s">
        <v>173</v>
      </c>
      <c r="B4" s="1">
        <v>2</v>
      </c>
      <c r="C4" s="1">
        <v>32</v>
      </c>
      <c r="D4">
        <f t="shared" si="0"/>
        <v>34</v>
      </c>
      <c r="E4" s="2">
        <f t="shared" si="1"/>
        <v>9.8550724637681171</v>
      </c>
    </row>
    <row r="5" spans="1:5" ht="15.75" customHeight="1">
      <c r="A5" s="1" t="s">
        <v>174</v>
      </c>
      <c r="B5" s="1">
        <v>6</v>
      </c>
      <c r="C5" s="1">
        <v>30</v>
      </c>
      <c r="D5">
        <f t="shared" si="0"/>
        <v>36</v>
      </c>
      <c r="E5" s="2">
        <f t="shared" si="1"/>
        <v>10.434782608695652</v>
      </c>
    </row>
    <row r="6" spans="1:5" ht="15.75" customHeight="1">
      <c r="A6" s="1" t="s">
        <v>175</v>
      </c>
      <c r="B6" s="1">
        <v>4</v>
      </c>
      <c r="C6" s="1">
        <v>22</v>
      </c>
      <c r="D6">
        <f t="shared" si="0"/>
        <v>26</v>
      </c>
      <c r="E6" s="2">
        <f t="shared" si="1"/>
        <v>7.5362318840579716</v>
      </c>
    </row>
    <row r="7" spans="1:5" ht="15.75" customHeight="1">
      <c r="A7" s="1" t="s">
        <v>176</v>
      </c>
      <c r="B7" s="1">
        <v>11</v>
      </c>
      <c r="C7" s="1">
        <v>81</v>
      </c>
      <c r="D7">
        <f t="shared" si="0"/>
        <v>92</v>
      </c>
      <c r="E7" s="2">
        <f t="shared" si="1"/>
        <v>26.666666666666668</v>
      </c>
    </row>
    <row r="8" spans="1:5" ht="15.75" customHeight="1">
      <c r="A8" s="1" t="s">
        <v>177</v>
      </c>
      <c r="B8" s="1">
        <v>0</v>
      </c>
      <c r="C8" s="1">
        <v>8</v>
      </c>
      <c r="D8">
        <f t="shared" si="0"/>
        <v>8</v>
      </c>
      <c r="E8" s="2">
        <f t="shared" si="1"/>
        <v>2.318840579710145</v>
      </c>
    </row>
    <row r="9" spans="1:5" ht="15.75" customHeight="1">
      <c r="B9">
        <f t="shared" ref="B9:C9" si="2">SUM(B2:B8)</f>
        <v>43</v>
      </c>
      <c r="C9">
        <f t="shared" si="2"/>
        <v>302</v>
      </c>
      <c r="D9">
        <f t="shared" si="0"/>
        <v>345</v>
      </c>
      <c r="E9" s="2">
        <f t="shared" si="1"/>
        <v>100</v>
      </c>
    </row>
    <row r="11" spans="1:5" ht="15.75" customHeight="1">
      <c r="A11" s="1" t="s">
        <v>178</v>
      </c>
      <c r="B11" s="1" t="s">
        <v>167</v>
      </c>
      <c r="C11" s="1" t="s">
        <v>168</v>
      </c>
      <c r="D11" s="1" t="s">
        <v>169</v>
      </c>
      <c r="E11" s="1" t="s">
        <v>170</v>
      </c>
    </row>
    <row r="12" spans="1:5" ht="15.75" customHeight="1">
      <c r="A12" s="1" t="s">
        <v>179</v>
      </c>
      <c r="B12" s="1">
        <v>1</v>
      </c>
    </row>
    <row r="13" spans="1:5" ht="15.75" customHeight="1">
      <c r="A13" s="1" t="s">
        <v>180</v>
      </c>
      <c r="B13" s="1">
        <v>6</v>
      </c>
    </row>
    <row r="14" spans="1:5" ht="15.75" customHeight="1">
      <c r="A14" s="1" t="s">
        <v>181</v>
      </c>
    </row>
    <row r="15" spans="1:5" ht="15.75" customHeight="1">
      <c r="A15" s="1" t="s">
        <v>182</v>
      </c>
      <c r="B15" s="1">
        <v>2</v>
      </c>
    </row>
    <row r="16" spans="1:5" ht="15.75" customHeight="1">
      <c r="A16" s="1" t="s">
        <v>183</v>
      </c>
      <c r="B16" s="1">
        <v>4</v>
      </c>
    </row>
    <row r="17" spans="1:2" ht="15.75" customHeight="1">
      <c r="A17" s="1" t="s">
        <v>184</v>
      </c>
    </row>
    <row r="18" spans="1:2" ht="15.75" customHeight="1">
      <c r="A18" s="1" t="s">
        <v>185</v>
      </c>
      <c r="B18" s="1">
        <v>1</v>
      </c>
    </row>
    <row r="19" spans="1:2" ht="15.75" customHeight="1">
      <c r="A19" s="1" t="s">
        <v>186</v>
      </c>
      <c r="B19" s="1">
        <v>2</v>
      </c>
    </row>
    <row r="20" spans="1:2" ht="15.75" customHeight="1">
      <c r="A20" s="1" t="s">
        <v>187</v>
      </c>
      <c r="B20" s="1">
        <v>3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R85"/>
  <sheetViews>
    <sheetView workbookViewId="0">
      <pane ySplit="2" topLeftCell="A3" activePane="bottomLeft" state="frozen"/>
      <selection pane="bottomLeft" activeCell="B4" sqref="B4"/>
    </sheetView>
  </sheetViews>
  <sheetFormatPr defaultColWidth="12.42578125" defaultRowHeight="15.75" customHeight="1"/>
  <cols>
    <col min="1" max="1" width="20" customWidth="1"/>
    <col min="2" max="2" width="7.42578125" customWidth="1"/>
    <col min="4" max="4" width="16.85546875" customWidth="1"/>
    <col min="5" max="5" width="9" customWidth="1"/>
  </cols>
  <sheetData>
    <row r="2" spans="1:11" ht="15.75" customHeight="1">
      <c r="A2" s="3" t="s">
        <v>0</v>
      </c>
      <c r="B2" s="3" t="s">
        <v>2</v>
      </c>
      <c r="D2" s="3" t="s">
        <v>0</v>
      </c>
      <c r="E2" s="3" t="s">
        <v>2</v>
      </c>
      <c r="F2" s="3" t="s">
        <v>188</v>
      </c>
      <c r="J2" s="3" t="s">
        <v>0</v>
      </c>
      <c r="K2" s="3" t="s">
        <v>2</v>
      </c>
    </row>
    <row r="3" spans="1:11" ht="15.75" customHeight="1">
      <c r="A3" s="4">
        <v>41306</v>
      </c>
      <c r="B3" s="1">
        <v>1</v>
      </c>
      <c r="D3" s="4">
        <v>42887</v>
      </c>
      <c r="E3" s="1">
        <v>74</v>
      </c>
      <c r="F3" s="5" t="s">
        <v>189</v>
      </c>
      <c r="J3" s="4"/>
    </row>
    <row r="4" spans="1:11" ht="15.75" customHeight="1">
      <c r="A4" s="4">
        <v>41334</v>
      </c>
      <c r="B4" s="1">
        <v>0</v>
      </c>
      <c r="D4" s="4">
        <v>42917</v>
      </c>
      <c r="E4" s="1">
        <v>65</v>
      </c>
      <c r="F4" s="5" t="s">
        <v>189</v>
      </c>
      <c r="J4" s="4"/>
    </row>
    <row r="5" spans="1:11" ht="15.75" customHeight="1">
      <c r="A5" s="4">
        <v>41365</v>
      </c>
      <c r="B5" s="1">
        <v>0</v>
      </c>
      <c r="D5" s="4">
        <v>42948</v>
      </c>
      <c r="E5" s="1">
        <v>98</v>
      </c>
      <c r="F5" s="5" t="s">
        <v>189</v>
      </c>
      <c r="J5" s="4"/>
    </row>
    <row r="6" spans="1:11" ht="15.75" customHeight="1">
      <c r="A6" s="4">
        <v>41395</v>
      </c>
      <c r="B6" s="1">
        <v>6</v>
      </c>
      <c r="D6" s="4">
        <v>42979</v>
      </c>
      <c r="E6" s="1">
        <v>416</v>
      </c>
      <c r="F6" s="1">
        <v>262</v>
      </c>
      <c r="J6" s="4"/>
    </row>
    <row r="7" spans="1:11" ht="15.75" customHeight="1">
      <c r="A7" s="4">
        <v>41426</v>
      </c>
      <c r="B7" s="1">
        <v>3</v>
      </c>
      <c r="D7" s="4">
        <v>43009</v>
      </c>
      <c r="E7" s="1">
        <v>759</v>
      </c>
      <c r="F7" s="1">
        <v>366</v>
      </c>
      <c r="J7" s="4"/>
    </row>
    <row r="8" spans="1:11" ht="15.75" customHeight="1">
      <c r="A8" s="4">
        <v>41456</v>
      </c>
      <c r="B8" s="1">
        <v>3</v>
      </c>
      <c r="D8" s="4">
        <v>43040</v>
      </c>
      <c r="E8" s="1">
        <v>854</v>
      </c>
      <c r="F8" s="1">
        <v>463</v>
      </c>
      <c r="J8" s="4"/>
    </row>
    <row r="9" spans="1:11" ht="15.75" customHeight="1">
      <c r="A9" s="4">
        <v>41487</v>
      </c>
      <c r="B9" s="1">
        <v>0</v>
      </c>
      <c r="D9" s="4">
        <v>43070</v>
      </c>
      <c r="E9" s="1">
        <v>239</v>
      </c>
      <c r="F9" s="1">
        <v>189</v>
      </c>
      <c r="J9" s="4"/>
    </row>
    <row r="10" spans="1:11" ht="15.75" customHeight="1">
      <c r="D10" s="4">
        <v>43101</v>
      </c>
      <c r="E10" s="1">
        <v>459</v>
      </c>
      <c r="F10" s="1">
        <v>259</v>
      </c>
      <c r="J10" s="4"/>
    </row>
    <row r="11" spans="1:11" ht="15.75" customHeight="1">
      <c r="A11" s="4">
        <v>41518</v>
      </c>
      <c r="B11" s="1">
        <v>0</v>
      </c>
      <c r="D11" s="4">
        <v>43132</v>
      </c>
      <c r="E11" s="1">
        <v>660</v>
      </c>
      <c r="F11" s="1">
        <v>340</v>
      </c>
      <c r="J11" s="4"/>
    </row>
    <row r="12" spans="1:11" ht="15.75" customHeight="1">
      <c r="A12" s="4">
        <v>41548</v>
      </c>
      <c r="B12" s="1">
        <v>0</v>
      </c>
      <c r="D12" s="4">
        <v>43160</v>
      </c>
      <c r="E12" s="1">
        <v>460</v>
      </c>
      <c r="F12" s="1">
        <v>265</v>
      </c>
      <c r="J12" s="4"/>
    </row>
    <row r="13" spans="1:11" ht="15.75" customHeight="1">
      <c r="A13" s="4">
        <v>41579</v>
      </c>
      <c r="B13" s="1">
        <v>17</v>
      </c>
      <c r="D13" s="4">
        <v>43191</v>
      </c>
      <c r="E13" s="1">
        <v>566</v>
      </c>
      <c r="F13" s="1">
        <v>313</v>
      </c>
      <c r="J13" s="4"/>
    </row>
    <row r="14" spans="1:11" ht="15.75" customHeight="1">
      <c r="A14" s="4">
        <v>41609</v>
      </c>
      <c r="B14" s="1">
        <v>14</v>
      </c>
      <c r="D14" s="4">
        <v>43221</v>
      </c>
      <c r="E14" s="1">
        <v>201</v>
      </c>
      <c r="F14" s="1">
        <v>119</v>
      </c>
      <c r="J14" s="4"/>
    </row>
    <row r="15" spans="1:11" ht="15.75" customHeight="1">
      <c r="A15" s="4">
        <v>41640</v>
      </c>
      <c r="B15" s="1">
        <v>26</v>
      </c>
      <c r="D15" s="1" t="s">
        <v>88</v>
      </c>
      <c r="J15" s="4"/>
    </row>
    <row r="16" spans="1:11" ht="15.75" customHeight="1">
      <c r="A16" s="4">
        <v>41671</v>
      </c>
      <c r="B16" s="1">
        <v>36</v>
      </c>
      <c r="J16" s="4"/>
    </row>
    <row r="17" spans="1:13" ht="15.75" customHeight="1">
      <c r="A17" s="4">
        <v>41699</v>
      </c>
      <c r="B17" s="1">
        <v>33</v>
      </c>
      <c r="J17" s="4"/>
    </row>
    <row r="18" spans="1:13" ht="15.75" customHeight="1">
      <c r="A18" s="4">
        <v>41730</v>
      </c>
      <c r="B18" s="1">
        <v>32</v>
      </c>
      <c r="D18" s="4">
        <v>43252</v>
      </c>
      <c r="E18" s="1">
        <v>271</v>
      </c>
      <c r="F18" s="1">
        <v>119</v>
      </c>
      <c r="J18" s="4"/>
    </row>
    <row r="19" spans="1:13" ht="15.75" customHeight="1">
      <c r="A19" s="4">
        <v>41760</v>
      </c>
      <c r="B19" s="1">
        <v>2</v>
      </c>
      <c r="D19" s="4">
        <v>43282</v>
      </c>
      <c r="E19" s="1">
        <v>266</v>
      </c>
      <c r="F19" s="1">
        <v>101</v>
      </c>
      <c r="J19" s="4"/>
    </row>
    <row r="20" spans="1:13" ht="15.75" customHeight="1">
      <c r="A20" s="4">
        <v>41791</v>
      </c>
      <c r="B20" s="1">
        <v>0</v>
      </c>
      <c r="D20" s="4">
        <v>43313</v>
      </c>
      <c r="E20" s="1">
        <v>327</v>
      </c>
      <c r="F20" s="1">
        <v>142</v>
      </c>
      <c r="J20" s="4"/>
    </row>
    <row r="21" spans="1:13" ht="15.75" customHeight="1">
      <c r="A21" s="4">
        <v>41821</v>
      </c>
      <c r="B21" s="1">
        <v>0</v>
      </c>
      <c r="D21" s="4">
        <v>43344</v>
      </c>
      <c r="E21" s="1">
        <v>613</v>
      </c>
      <c r="F21" s="1">
        <v>328</v>
      </c>
      <c r="J21" s="4"/>
    </row>
    <row r="22" spans="1:13" ht="15.75" customHeight="1">
      <c r="A22" s="4">
        <v>41852</v>
      </c>
      <c r="B22" s="1">
        <v>7</v>
      </c>
      <c r="D22" s="4">
        <v>43374</v>
      </c>
      <c r="E22" s="1">
        <v>762</v>
      </c>
      <c r="F22" s="1">
        <v>393</v>
      </c>
      <c r="J22" s="4"/>
      <c r="M22" s="4"/>
    </row>
    <row r="23" spans="1:13" ht="15.75" customHeight="1">
      <c r="D23" s="4">
        <v>43405</v>
      </c>
      <c r="E23" s="1">
        <v>632</v>
      </c>
      <c r="F23" s="1">
        <v>375</v>
      </c>
      <c r="J23" s="4"/>
      <c r="M23" s="4"/>
    </row>
    <row r="24" spans="1:13" ht="15.75" customHeight="1">
      <c r="A24" s="4">
        <v>41883</v>
      </c>
      <c r="B24" s="1">
        <v>39</v>
      </c>
      <c r="D24" s="4">
        <v>43435</v>
      </c>
      <c r="E24" s="1">
        <v>320</v>
      </c>
      <c r="F24" s="1">
        <v>242</v>
      </c>
      <c r="J24" s="4"/>
      <c r="M24" s="4"/>
    </row>
    <row r="25" spans="1:13" ht="15.75" customHeight="1">
      <c r="A25" s="4">
        <v>41913</v>
      </c>
      <c r="B25" s="1">
        <v>41</v>
      </c>
      <c r="J25" s="4"/>
      <c r="M25" s="4"/>
    </row>
    <row r="26" spans="1:13" ht="15.75" customHeight="1">
      <c r="A26" s="4">
        <v>41944</v>
      </c>
      <c r="B26" s="1">
        <v>53</v>
      </c>
      <c r="D26" s="1" t="s">
        <v>190</v>
      </c>
      <c r="E26" s="1">
        <v>2824</v>
      </c>
      <c r="F26" s="1">
        <v>997</v>
      </c>
      <c r="J26" s="4"/>
      <c r="M26" s="4"/>
    </row>
    <row r="27" spans="1:13" ht="15.75" customHeight="1">
      <c r="A27" s="4">
        <v>41974</v>
      </c>
      <c r="B27" s="1">
        <v>23</v>
      </c>
      <c r="J27" s="4"/>
      <c r="M27" s="4"/>
    </row>
    <row r="28" spans="1:13" ht="15.75" customHeight="1">
      <c r="A28" s="4">
        <v>42005</v>
      </c>
      <c r="B28" s="1">
        <v>28</v>
      </c>
      <c r="D28" s="4">
        <v>43466</v>
      </c>
      <c r="E28" s="1">
        <v>706</v>
      </c>
      <c r="F28" s="1">
        <v>381</v>
      </c>
      <c r="J28" s="4"/>
      <c r="M28" s="4"/>
    </row>
    <row r="29" spans="1:13" ht="15.75" customHeight="1">
      <c r="A29" s="4">
        <v>42036</v>
      </c>
      <c r="B29" s="1">
        <v>40</v>
      </c>
      <c r="D29" s="4">
        <v>43497</v>
      </c>
      <c r="E29" s="1">
        <v>848</v>
      </c>
      <c r="F29" s="1">
        <v>436</v>
      </c>
      <c r="J29" s="4"/>
      <c r="M29" s="4"/>
    </row>
    <row r="30" spans="1:13" ht="15.75" customHeight="1">
      <c r="A30" s="4">
        <v>42064</v>
      </c>
      <c r="B30" s="1">
        <v>55</v>
      </c>
      <c r="D30" s="4">
        <v>43525</v>
      </c>
      <c r="E30" s="1">
        <v>787</v>
      </c>
      <c r="F30" s="1">
        <v>450</v>
      </c>
      <c r="J30" s="4"/>
      <c r="M30" s="4"/>
    </row>
    <row r="31" spans="1:13" ht="15.75" customHeight="1">
      <c r="A31" s="4">
        <v>42095</v>
      </c>
      <c r="B31" s="1">
        <v>55</v>
      </c>
      <c r="D31" s="4">
        <v>43556</v>
      </c>
      <c r="E31" s="1">
        <v>933</v>
      </c>
      <c r="F31" s="1">
        <v>510</v>
      </c>
      <c r="J31" s="4"/>
      <c r="M31" s="4"/>
    </row>
    <row r="32" spans="1:13" ht="15.75" customHeight="1">
      <c r="A32" s="4">
        <v>42125</v>
      </c>
      <c r="B32" s="1">
        <v>1</v>
      </c>
      <c r="J32" s="4"/>
      <c r="M32" s="4"/>
    </row>
    <row r="33" spans="1:13" ht="15.75" customHeight="1">
      <c r="A33" s="4">
        <v>42156</v>
      </c>
      <c r="B33" s="1">
        <v>5</v>
      </c>
      <c r="D33" s="1" t="s">
        <v>102</v>
      </c>
      <c r="J33" s="4"/>
      <c r="M33" s="4"/>
    </row>
    <row r="34" spans="1:13" ht="15.75" customHeight="1">
      <c r="A34" s="4">
        <v>42186</v>
      </c>
      <c r="B34" s="1">
        <v>12</v>
      </c>
      <c r="J34" s="4"/>
      <c r="M34" s="4"/>
    </row>
    <row r="35" spans="1:13" ht="15.75" customHeight="1">
      <c r="A35" s="4">
        <v>42217</v>
      </c>
      <c r="B35" s="1">
        <v>22</v>
      </c>
      <c r="D35" s="4">
        <v>43586</v>
      </c>
      <c r="E35" s="1">
        <v>177</v>
      </c>
      <c r="F35" s="1">
        <v>95</v>
      </c>
      <c r="J35" s="4"/>
      <c r="M35" s="4"/>
    </row>
    <row r="36" spans="1:13" ht="15.75" customHeight="1">
      <c r="D36" s="4">
        <v>43617</v>
      </c>
      <c r="E36" s="1">
        <v>355</v>
      </c>
      <c r="F36" s="1">
        <v>142</v>
      </c>
      <c r="J36" s="4"/>
      <c r="M36" s="4"/>
    </row>
    <row r="37" spans="1:13" ht="15.75" customHeight="1">
      <c r="A37" s="4">
        <v>42248</v>
      </c>
      <c r="B37" s="1">
        <v>79</v>
      </c>
      <c r="D37" s="4">
        <v>43647</v>
      </c>
      <c r="E37" s="1">
        <v>397</v>
      </c>
      <c r="F37" s="1">
        <v>149</v>
      </c>
      <c r="J37" s="4"/>
      <c r="M37" s="4"/>
    </row>
    <row r="38" spans="1:13" ht="15.75" customHeight="1">
      <c r="A38" s="4">
        <v>42278</v>
      </c>
      <c r="B38" s="1">
        <v>107</v>
      </c>
      <c r="D38" s="4">
        <v>43678</v>
      </c>
      <c r="E38" s="1">
        <v>463</v>
      </c>
      <c r="F38" s="1">
        <v>229</v>
      </c>
      <c r="J38" s="4"/>
      <c r="M38" s="4"/>
    </row>
    <row r="39" spans="1:13" ht="15.75" customHeight="1">
      <c r="A39" s="4">
        <v>42309</v>
      </c>
      <c r="B39" s="1">
        <v>127</v>
      </c>
      <c r="J39" s="4"/>
      <c r="M39" s="4"/>
    </row>
    <row r="40" spans="1:13" ht="15.75" customHeight="1">
      <c r="A40" s="4">
        <v>42339</v>
      </c>
      <c r="B40" s="1">
        <v>107</v>
      </c>
      <c r="J40" s="4"/>
      <c r="M40" s="4"/>
    </row>
    <row r="41" spans="1:13" ht="15.75" customHeight="1">
      <c r="A41" s="4">
        <v>42370</v>
      </c>
      <c r="B41" s="1">
        <v>118</v>
      </c>
      <c r="D41" s="4">
        <v>43709</v>
      </c>
      <c r="E41" s="6">
        <v>1274</v>
      </c>
      <c r="F41" s="1">
        <v>673</v>
      </c>
      <c r="J41" s="4"/>
      <c r="M41" s="4"/>
    </row>
    <row r="42" spans="1:13" ht="15.75" customHeight="1">
      <c r="A42" s="4">
        <v>42401</v>
      </c>
      <c r="B42" s="1">
        <v>176</v>
      </c>
      <c r="D42" s="4">
        <v>43739</v>
      </c>
      <c r="E42" s="6">
        <v>1529</v>
      </c>
      <c r="F42" s="1">
        <v>778</v>
      </c>
      <c r="J42" s="4"/>
      <c r="M42" s="4"/>
    </row>
    <row r="43" spans="1:13" ht="15.75" customHeight="1">
      <c r="A43" s="4">
        <v>42430</v>
      </c>
      <c r="B43" s="1">
        <v>170</v>
      </c>
      <c r="D43" s="4">
        <v>43770</v>
      </c>
      <c r="E43" s="1">
        <v>949</v>
      </c>
      <c r="F43" s="1">
        <v>553</v>
      </c>
      <c r="J43" s="4"/>
      <c r="M43" s="4"/>
    </row>
    <row r="44" spans="1:13" ht="15.75" customHeight="1">
      <c r="A44" s="4">
        <v>42461</v>
      </c>
      <c r="B44" s="1">
        <v>173</v>
      </c>
      <c r="D44" s="4">
        <v>43800</v>
      </c>
      <c r="E44" s="1">
        <v>482</v>
      </c>
      <c r="F44" s="1">
        <v>386</v>
      </c>
      <c r="J44" s="4"/>
      <c r="M44" s="4"/>
    </row>
    <row r="45" spans="1:13" ht="15.75" customHeight="1">
      <c r="A45" s="4">
        <v>42491</v>
      </c>
      <c r="B45" s="1">
        <v>59</v>
      </c>
      <c r="J45" s="4"/>
      <c r="M45" s="4"/>
    </row>
    <row r="46" spans="1:13" ht="15.75" customHeight="1">
      <c r="A46" s="4">
        <v>42522</v>
      </c>
      <c r="B46" s="1">
        <v>54</v>
      </c>
      <c r="D46" s="4">
        <v>43831</v>
      </c>
      <c r="E46" s="6">
        <v>1378</v>
      </c>
      <c r="F46" s="1">
        <v>696</v>
      </c>
      <c r="J46" s="4"/>
      <c r="M46" s="4"/>
    </row>
    <row r="47" spans="1:13" ht="15.75" customHeight="1">
      <c r="A47" s="4">
        <v>42552</v>
      </c>
      <c r="B47" s="1">
        <v>48</v>
      </c>
      <c r="D47" s="4">
        <v>43862</v>
      </c>
      <c r="E47" s="6">
        <v>1699</v>
      </c>
      <c r="F47" s="1">
        <v>793</v>
      </c>
      <c r="J47" s="4"/>
      <c r="M47" s="4"/>
    </row>
    <row r="48" spans="1:13" ht="15.75" customHeight="1">
      <c r="A48" s="4">
        <v>42583</v>
      </c>
      <c r="B48" s="1">
        <v>126</v>
      </c>
      <c r="D48" s="4">
        <v>43891</v>
      </c>
      <c r="E48" s="1">
        <v>871</v>
      </c>
      <c r="F48" s="1">
        <v>577</v>
      </c>
      <c r="J48" s="4"/>
      <c r="M48" s="4"/>
    </row>
    <row r="49" spans="1:18" ht="15.75" customHeight="1">
      <c r="D49" s="4">
        <v>43922</v>
      </c>
      <c r="E49" s="1">
        <v>446</v>
      </c>
      <c r="F49" s="1">
        <v>232</v>
      </c>
      <c r="J49" s="4"/>
      <c r="M49" s="4"/>
    </row>
    <row r="50" spans="1:18" ht="15.75" customHeight="1">
      <c r="A50" s="4">
        <v>42614</v>
      </c>
      <c r="B50" s="1">
        <v>259</v>
      </c>
      <c r="J50" s="4"/>
      <c r="M50" s="4"/>
    </row>
    <row r="51" spans="1:18" ht="15.75" customHeight="1">
      <c r="A51" s="4">
        <v>42644</v>
      </c>
      <c r="B51" s="1">
        <v>258</v>
      </c>
      <c r="D51" s="1" t="s">
        <v>117</v>
      </c>
      <c r="J51" s="4"/>
      <c r="M51" s="4"/>
    </row>
    <row r="52" spans="1:18" ht="15.75" customHeight="1">
      <c r="A52" s="4">
        <v>42675</v>
      </c>
      <c r="B52" s="1">
        <v>243</v>
      </c>
      <c r="J52" s="4"/>
      <c r="M52" s="4"/>
    </row>
    <row r="53" spans="1:18" ht="15.75" customHeight="1">
      <c r="A53" s="4">
        <v>42705</v>
      </c>
      <c r="B53" s="1">
        <v>136</v>
      </c>
      <c r="D53" s="4">
        <v>43952</v>
      </c>
      <c r="E53" s="1">
        <v>264</v>
      </c>
      <c r="F53" s="7" t="s">
        <v>189</v>
      </c>
      <c r="J53" s="4"/>
      <c r="M53" s="4"/>
    </row>
    <row r="54" spans="1:18" ht="15.75" customHeight="1">
      <c r="A54" s="4">
        <v>42736</v>
      </c>
      <c r="B54" s="1">
        <v>174</v>
      </c>
      <c r="D54" s="4">
        <v>43983</v>
      </c>
      <c r="E54" s="1">
        <v>289</v>
      </c>
      <c r="F54" s="7" t="s">
        <v>189</v>
      </c>
      <c r="J54" s="4"/>
    </row>
    <row r="55" spans="1:18" ht="15.75" customHeight="1">
      <c r="A55" s="4">
        <v>42767</v>
      </c>
      <c r="B55" s="1">
        <v>222</v>
      </c>
      <c r="D55" s="4">
        <v>44013</v>
      </c>
      <c r="E55" s="1">
        <v>471</v>
      </c>
      <c r="F55" s="7" t="s">
        <v>189</v>
      </c>
      <c r="J55" s="4"/>
    </row>
    <row r="56" spans="1:18" ht="15.75" customHeight="1">
      <c r="A56" s="4">
        <v>42795</v>
      </c>
      <c r="B56" s="1">
        <v>237</v>
      </c>
      <c r="D56" s="4">
        <v>44044</v>
      </c>
      <c r="E56" s="1">
        <v>316</v>
      </c>
      <c r="F56" s="5">
        <v>324</v>
      </c>
      <c r="J56" s="4"/>
      <c r="P56" s="8"/>
    </row>
    <row r="57" spans="1:18" ht="15.75" customHeight="1">
      <c r="A57" s="4">
        <v>42826</v>
      </c>
      <c r="B57" s="1">
        <v>241</v>
      </c>
      <c r="J57" s="4"/>
      <c r="P57" s="9"/>
    </row>
    <row r="58" spans="1:18" ht="15.75" customHeight="1">
      <c r="A58" s="4">
        <v>42856</v>
      </c>
      <c r="B58" s="1">
        <v>103</v>
      </c>
      <c r="D58" s="4">
        <v>44075</v>
      </c>
      <c r="E58" s="6">
        <v>1295</v>
      </c>
      <c r="F58" s="6">
        <v>610</v>
      </c>
      <c r="J58" s="4"/>
      <c r="P58" s="9"/>
    </row>
    <row r="59" spans="1:18" ht="15.75" customHeight="1">
      <c r="D59" s="10">
        <v>44105</v>
      </c>
      <c r="E59" s="1">
        <v>926</v>
      </c>
      <c r="F59" s="1">
        <v>509</v>
      </c>
      <c r="J59" s="4"/>
      <c r="P59" s="9"/>
    </row>
    <row r="60" spans="1:18" ht="15.75" customHeight="1">
      <c r="D60" s="4">
        <v>44136</v>
      </c>
      <c r="E60" s="6">
        <v>1426</v>
      </c>
      <c r="F60" s="1">
        <v>489</v>
      </c>
      <c r="J60" s="4"/>
      <c r="P60" s="9"/>
    </row>
    <row r="61" spans="1:18" ht="15.75" customHeight="1">
      <c r="D61" s="4">
        <v>44166</v>
      </c>
      <c r="E61" s="1">
        <v>630</v>
      </c>
      <c r="F61" s="1">
        <v>364</v>
      </c>
      <c r="J61" s="4"/>
      <c r="P61" s="8"/>
    </row>
    <row r="62" spans="1:18" ht="15.75" customHeight="1">
      <c r="J62" s="4"/>
      <c r="P62" s="9"/>
      <c r="Q62" s="6"/>
      <c r="R62" s="6"/>
    </row>
    <row r="63" spans="1:18" ht="15.75" customHeight="1">
      <c r="D63" s="4">
        <v>44197</v>
      </c>
      <c r="E63" s="1">
        <v>714</v>
      </c>
      <c r="F63" s="1">
        <v>422</v>
      </c>
      <c r="J63" s="4"/>
      <c r="P63" s="8"/>
      <c r="R63" s="6"/>
    </row>
    <row r="64" spans="1:18" ht="15.75" customHeight="1">
      <c r="D64" s="4">
        <v>44228</v>
      </c>
      <c r="E64" s="6">
        <v>1055</v>
      </c>
      <c r="F64" s="1">
        <v>525</v>
      </c>
      <c r="J64" s="4"/>
    </row>
    <row r="65" spans="4:11" ht="15.75" customHeight="1">
      <c r="D65" s="4">
        <v>44256</v>
      </c>
      <c r="E65" s="6">
        <v>1252</v>
      </c>
      <c r="F65" s="1">
        <v>559</v>
      </c>
      <c r="J65" s="4"/>
    </row>
    <row r="66" spans="4:11" ht="15.75" customHeight="1">
      <c r="D66" s="4">
        <v>44287</v>
      </c>
      <c r="E66" s="6">
        <v>1131</v>
      </c>
      <c r="F66" s="1">
        <v>506</v>
      </c>
      <c r="J66" s="4"/>
    </row>
    <row r="67" spans="4:11" ht="15.75" customHeight="1">
      <c r="J67" s="4"/>
    </row>
    <row r="68" spans="4:11" ht="15.75" customHeight="1">
      <c r="D68" s="1" t="s">
        <v>131</v>
      </c>
      <c r="J68" s="4"/>
    </row>
    <row r="69" spans="4:11" ht="15.75" customHeight="1">
      <c r="J69" s="4"/>
    </row>
    <row r="70" spans="4:11" ht="15.75" customHeight="1">
      <c r="D70" s="4">
        <v>44317</v>
      </c>
      <c r="E70" s="1">
        <v>157</v>
      </c>
      <c r="F70" s="1">
        <v>113</v>
      </c>
      <c r="J70" s="4"/>
    </row>
    <row r="71" spans="4:11" ht="15.75" customHeight="1">
      <c r="D71" s="4">
        <v>44348</v>
      </c>
      <c r="E71" s="1">
        <v>428</v>
      </c>
      <c r="F71" s="1">
        <v>191</v>
      </c>
      <c r="J71" s="4"/>
    </row>
    <row r="72" spans="4:11" ht="15.75" customHeight="1">
      <c r="J72" s="4"/>
    </row>
    <row r="73" spans="4:11" ht="15.75" customHeight="1">
      <c r="J73" s="4"/>
      <c r="K73" s="6"/>
    </row>
    <row r="74" spans="4:11" ht="15.75" customHeight="1">
      <c r="J74" s="4"/>
      <c r="K74" s="6"/>
    </row>
    <row r="75" spans="4:11" ht="15.75" customHeight="1">
      <c r="J75" s="4"/>
    </row>
    <row r="76" spans="4:11" ht="15.75" customHeight="1">
      <c r="J76" s="4"/>
    </row>
    <row r="77" spans="4:11" ht="15.75" customHeight="1">
      <c r="J77" s="4"/>
      <c r="K77" s="6"/>
    </row>
    <row r="78" spans="4:11" ht="15.75" customHeight="1">
      <c r="J78" s="4"/>
      <c r="K78" s="6"/>
    </row>
    <row r="79" spans="4:11" ht="15.75" customHeight="1">
      <c r="J79" s="4"/>
    </row>
    <row r="80" spans="4:11" ht="15.75" customHeight="1">
      <c r="J80" s="4"/>
    </row>
    <row r="81" spans="10:11" ht="15.75" customHeight="1">
      <c r="J81" s="4"/>
    </row>
    <row r="82" spans="10:11" ht="15.75" customHeight="1">
      <c r="J82" s="4"/>
    </row>
    <row r="83" spans="10:11" ht="15.75" customHeight="1">
      <c r="J83" s="4"/>
    </row>
    <row r="84" spans="10:11" ht="15.75" customHeight="1">
      <c r="J84" s="4"/>
    </row>
    <row r="85" spans="10:11" ht="12.95">
      <c r="J85" s="4"/>
      <c r="K85" s="6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Schwartz</cp:lastModifiedBy>
  <cp:revision/>
  <dcterms:created xsi:type="dcterms:W3CDTF">2022-11-16T22:21:54Z</dcterms:created>
  <dcterms:modified xsi:type="dcterms:W3CDTF">2023-04-04T17:57:16Z</dcterms:modified>
  <cp:category/>
  <cp:contentStatus/>
</cp:coreProperties>
</file>