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Planification/"/>
    </mc:Choice>
  </mc:AlternateContent>
  <xr:revisionPtr revIDLastSave="26" documentId="8_{519D9C75-689E-42C0-B7C9-95F68FC84A54}" xr6:coauthVersionLast="45" xr6:coauthVersionMax="45" xr10:uidLastSave="{1912260C-2779-4A36-989C-556211EB5CB8}"/>
  <bookViews>
    <workbookView xWindow="-120" yWindow="-12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Tâches!$A$2:$Y$78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4" l="1"/>
  <c r="J68" i="4"/>
  <c r="J70" i="4"/>
  <c r="F69" i="4" l="1"/>
  <c r="F71" i="4"/>
  <c r="J71" i="4"/>
  <c r="I16" i="4"/>
  <c r="W16" i="4" s="1"/>
  <c r="Y16" i="4" s="1"/>
  <c r="J16" i="4"/>
  <c r="J15" i="4"/>
  <c r="F16" i="4"/>
  <c r="Y4" i="4"/>
  <c r="Y6" i="4"/>
  <c r="Y7" i="4"/>
  <c r="Y8" i="4"/>
  <c r="Y10" i="4"/>
  <c r="Y14" i="4"/>
  <c r="Y18" i="4"/>
  <c r="Y20" i="4"/>
  <c r="Y21" i="4"/>
  <c r="Y22" i="4"/>
  <c r="Y23" i="4"/>
  <c r="Y24" i="4"/>
  <c r="Y29" i="4"/>
  <c r="Y31" i="4"/>
  <c r="Y32" i="4"/>
  <c r="Y33" i="4"/>
  <c r="Y34" i="4"/>
  <c r="Y35" i="4"/>
  <c r="Y36" i="4"/>
  <c r="Y41" i="4"/>
  <c r="Y43" i="4"/>
  <c r="Y44" i="4"/>
  <c r="Y45" i="4"/>
  <c r="Y46" i="4"/>
  <c r="Y48" i="4"/>
  <c r="Y50" i="4"/>
  <c r="Y51" i="4"/>
  <c r="Y52" i="4"/>
  <c r="Y53" i="4"/>
  <c r="Y54" i="4"/>
  <c r="Y55" i="4"/>
  <c r="Y56" i="4"/>
  <c r="Y58" i="4"/>
  <c r="Y59" i="4"/>
  <c r="Y60" i="4"/>
  <c r="Y5" i="4"/>
  <c r="I9" i="4"/>
  <c r="H70" i="4"/>
  <c r="G70" i="4"/>
  <c r="F70" i="4"/>
  <c r="H6" i="4"/>
  <c r="H5" i="4"/>
  <c r="W70" i="4" l="1"/>
  <c r="Y70" i="4" s="1"/>
  <c r="F14" i="4"/>
  <c r="F15" i="4"/>
  <c r="G68" i="4"/>
  <c r="G52" i="4"/>
  <c r="G31" i="4"/>
  <c r="W57" i="4" l="1"/>
  <c r="Y57" i="4" s="1"/>
  <c r="W9" i="4"/>
  <c r="Y9" i="4" s="1"/>
  <c r="W11" i="4"/>
  <c r="Y11" i="4" s="1"/>
  <c r="W12" i="4"/>
  <c r="Y12" i="4" s="1"/>
  <c r="W13" i="4"/>
  <c r="Y13" i="4" s="1"/>
  <c r="W15" i="4"/>
  <c r="Y15" i="4" s="1"/>
  <c r="W17" i="4"/>
  <c r="Y17" i="4" s="1"/>
  <c r="W19" i="4"/>
  <c r="Y19" i="4" s="1"/>
  <c r="W25" i="4"/>
  <c r="Y25" i="4" s="1"/>
  <c r="W26" i="4"/>
  <c r="Y26" i="4" s="1"/>
  <c r="W27" i="4"/>
  <c r="Y27" i="4" s="1"/>
  <c r="W28" i="4"/>
  <c r="Y28" i="4" s="1"/>
  <c r="W30" i="4"/>
  <c r="Y30" i="4" s="1"/>
  <c r="W37" i="4"/>
  <c r="Y37" i="4" s="1"/>
  <c r="W38" i="4"/>
  <c r="Y38" i="4" s="1"/>
  <c r="W39" i="4"/>
  <c r="Y39" i="4" s="1"/>
  <c r="W40" i="4"/>
  <c r="Y40" i="4" s="1"/>
  <c r="W42" i="4"/>
  <c r="Y42" i="4" s="1"/>
  <c r="W47" i="4"/>
  <c r="Y47" i="4" s="1"/>
  <c r="W49" i="4"/>
  <c r="Y49" i="4" s="1"/>
  <c r="W61" i="4"/>
  <c r="Y61" i="4" s="1"/>
  <c r="W62" i="4"/>
  <c r="Y62" i="4" s="1"/>
  <c r="W63" i="4"/>
  <c r="Y63" i="4" s="1"/>
  <c r="W64" i="4"/>
  <c r="Y64" i="4" s="1"/>
  <c r="W65" i="4"/>
  <c r="Y65" i="4" s="1"/>
  <c r="W66" i="4"/>
  <c r="Y66" i="4" s="1"/>
  <c r="W67" i="4"/>
  <c r="Y67" i="4" s="1"/>
  <c r="W68" i="4"/>
  <c r="Y68" i="4" s="1"/>
  <c r="W69" i="4"/>
  <c r="Y69" i="4" s="1"/>
  <c r="W71" i="4"/>
  <c r="Y71" i="4" s="1"/>
  <c r="F9" i="4" l="1"/>
  <c r="F11" i="4"/>
  <c r="F12" i="4"/>
  <c r="F13" i="4"/>
  <c r="F19" i="4"/>
  <c r="F25" i="4"/>
  <c r="F26" i="4"/>
  <c r="F27" i="4"/>
  <c r="F30" i="4"/>
  <c r="F38" i="4"/>
  <c r="F39" i="4"/>
  <c r="F62" i="4"/>
  <c r="F63" i="4"/>
  <c r="F64" i="4"/>
  <c r="F65" i="4"/>
  <c r="F66" i="4"/>
  <c r="F67" i="4"/>
  <c r="F68" i="4"/>
  <c r="H72" i="4" l="1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Y3" i="4"/>
  <c r="G72" i="4"/>
  <c r="X72" i="4"/>
  <c r="W72" i="4" l="1"/>
  <c r="E72" i="4"/>
  <c r="F37" i="4"/>
  <c r="Y72" i="4"/>
</calcChain>
</file>

<file path=xl/sharedStrings.xml><?xml version="1.0" encoding="utf-8"?>
<sst xmlns="http://schemas.openxmlformats.org/spreadsheetml/2006/main" count="89" uniqueCount="70">
  <si>
    <t>Description</t>
  </si>
  <si>
    <t>Consommé</t>
  </si>
  <si>
    <t>Reste à faire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</si>
  <si>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</si>
  <si>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</si>
  <si>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</si>
  <si>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</si>
  <si>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</si>
  <si>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</si>
  <si>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</si>
  <si>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</si>
  <si>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</si>
  <si>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</si>
  <si>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</si>
  <si>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</si>
  <si>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</si>
  <si>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</si>
  <si>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</si>
  <si>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</si>
  <si>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</si>
  <si>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</si>
  <si>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</si>
  <si>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</si>
  <si>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</si>
  <si>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</si>
  <si>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</si>
  <si>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</si>
  <si>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</si>
  <si>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</si>
  <si>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</si>
  <si>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</si>
  <si>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</si>
  <si>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</si>
  <si>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</si>
  <si>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</si>
  <si>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</si>
  <si>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</si>
  <si>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</si>
  <si>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</si>
  <si>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</si>
  <si>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</si>
  <si>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</si>
  <si>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</si>
  <si>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</si>
  <si>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</si>
  <si>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</si>
  <si>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</si>
  <si>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</si>
  <si>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</si>
  <si>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</si>
  <si>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</si>
  <si>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</si>
  <si>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</si>
  <si>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</si>
  <si>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</si>
  <si>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</si>
  <si>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</si>
  <si>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</si>
  <si>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</si>
  <si>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</si>
  <si>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</si>
  <si>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</si>
  <si>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</si>
  <si>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</si>
  <si>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</si>
  <si>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</si>
  <si>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</si>
  <si>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</si>
  <si>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Configuration / Prise en main ordinateur de bord</t>
  </si>
  <si>
    <t>Affiches / Préparation présentations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</si>
</sst>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/>
    <xf numFmtId="0" fontId="2" fillId="0" borderId="5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7" xfId="0" applyNumberFormat="1" applyFont="1" applyBorder="1" applyAlignment="1">
      <alignment horizontal="center" textRotation="45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0" borderId="6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3" xfId="0" applyNumberFormat="1" applyFont="1" applyBorder="1"/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0" fontId="2" fillId="0" borderId="4" xfId="0" applyFont="1" applyBorder="1"/>
    <xf numFmtId="0" fontId="5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1" fillId="0" borderId="11" xfId="0" applyFont="1" applyBorder="1"/>
    <xf numFmtId="0" fontId="1" fillId="0" borderId="12" xfId="0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/>
    <xf numFmtId="0" fontId="2" fillId="0" borderId="16" xfId="0" applyFont="1" applyBorder="1"/>
    <xf numFmtId="0" fontId="2" fillId="0" borderId="17" xfId="0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right"/>
    </xf>
    <xf numFmtId="165" fontId="2" fillId="0" borderId="16" xfId="0" applyNumberFormat="1" applyFont="1" applyBorder="1"/>
    <xf numFmtId="0" fontId="1" fillId="0" borderId="21" xfId="0" applyFont="1" applyBorder="1"/>
    <xf numFmtId="0" fontId="1" fillId="0" borderId="22" xfId="0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165" fontId="1" fillId="0" borderId="26" xfId="0" applyNumberFormat="1" applyFont="1" applyBorder="1"/>
    <xf numFmtId="165" fontId="1" fillId="0" borderId="2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2"/>
  <sheetViews>
    <sheetView tabSelected="1" zoomScaleNormal="100" workbookViewId="0">
      <pane ySplit="2" topLeftCell="A3" activePane="bottomLeft" state="frozen"/>
      <selection pane="bottomLeft" activeCell="AC71" sqref="AC71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0.42578125" style="4" bestFit="1" customWidth="1"/>
    <col min="5" max="5" width="13.5703125" style="4" bestFit="1" customWidth="1"/>
    <col min="6" max="6" width="5.85546875" style="4" bestFit="1" customWidth="1"/>
    <col min="7" max="8" width="4.28515625" style="10" customWidth="1"/>
    <col min="9" max="9" width="5" style="10" customWidth="1"/>
    <col min="10" max="22" width="4.28515625" style="10" customWidth="1"/>
    <col min="23" max="23" width="11.140625" style="10" bestFit="1" customWidth="1"/>
    <col min="24" max="24" width="12.42578125" style="4" bestFit="1" customWidth="1"/>
    <col min="25" max="25" width="5.7109375" style="11" bestFit="1" customWidth="1"/>
    <col min="26" max="16384" width="11.42578125" style="4"/>
  </cols>
  <sheetData>
    <row r="1" spans="1:25" ht="36.75" thickBot="1" x14ac:dyDescent="0.25">
      <c r="G1" s="20">
        <v>43878</v>
      </c>
      <c r="H1" s="20">
        <v>43885</v>
      </c>
      <c r="I1" s="19">
        <v>43892</v>
      </c>
      <c r="J1" s="20">
        <v>43899</v>
      </c>
      <c r="K1" s="19">
        <v>43906</v>
      </c>
      <c r="L1" s="20">
        <v>43913</v>
      </c>
      <c r="M1" s="19">
        <v>43920</v>
      </c>
      <c r="N1" s="20">
        <v>43927</v>
      </c>
      <c r="O1" s="19">
        <v>43934</v>
      </c>
      <c r="P1" s="20">
        <v>43941</v>
      </c>
      <c r="Q1" s="19">
        <v>43948</v>
      </c>
      <c r="R1" s="20">
        <v>43955</v>
      </c>
      <c r="S1" s="19">
        <v>43962</v>
      </c>
      <c r="T1" s="20">
        <v>43969</v>
      </c>
      <c r="U1" s="19">
        <v>43976</v>
      </c>
      <c r="V1" s="20">
        <v>43983</v>
      </c>
    </row>
    <row r="2" spans="1:25" s="1" customFormat="1" x14ac:dyDescent="0.2">
      <c r="A2" s="41" t="s">
        <v>0</v>
      </c>
      <c r="B2" s="42"/>
      <c r="C2" s="42"/>
      <c r="D2" s="42"/>
      <c r="E2" s="37" t="s">
        <v>32</v>
      </c>
      <c r="F2" s="38" t="s">
        <v>31</v>
      </c>
      <c r="G2" s="2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26" t="s">
        <v>22</v>
      </c>
      <c r="W2" s="23" t="s">
        <v>1</v>
      </c>
      <c r="X2" s="5" t="s">
        <v>2</v>
      </c>
      <c r="Y2" s="7" t="s">
        <v>3</v>
      </c>
    </row>
    <row r="3" spans="1:25" ht="15" x14ac:dyDescent="0.2">
      <c r="A3" s="8" t="s">
        <v>38</v>
      </c>
      <c r="B3" s="8"/>
      <c r="C3" s="8"/>
      <c r="D3" s="15"/>
      <c r="E3" s="30"/>
      <c r="F3" s="39"/>
      <c r="G3" s="27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8"/>
      <c r="W3" s="24"/>
      <c r="X3" s="21"/>
      <c r="Y3" s="21">
        <f t="shared" ref="Y3:Y71" si="0">E3-W3-X3</f>
        <v>0</v>
      </c>
    </row>
    <row r="4" spans="1:25" ht="15" x14ac:dyDescent="0.2">
      <c r="A4" s="9"/>
      <c r="B4" s="12" t="s">
        <v>34</v>
      </c>
      <c r="C4" s="12"/>
      <c r="D4" s="31"/>
      <c r="E4" s="30"/>
      <c r="F4" s="39"/>
      <c r="G4" s="27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8"/>
      <c r="W4" s="24"/>
      <c r="X4" s="21"/>
      <c r="Y4" s="21">
        <f t="shared" si="0"/>
        <v>0</v>
      </c>
    </row>
    <row r="5" spans="1:25" ht="38.25" x14ac:dyDescent="0.2">
      <c r="A5" s="9"/>
      <c r="B5" s="12"/>
      <c r="C5" s="12"/>
      <c r="D5" s="32" t="s">
        <v>47</v>
      </c>
      <c r="E5" s="30">
        <v>8</v>
      </c>
      <c r="F5" s="39"/>
      <c r="G5" s="27"/>
      <c r="H5" s="22">
        <f>105/60</f>
        <v>1.75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8"/>
      <c r="W5" s="24"/>
      <c r="X5" s="21"/>
      <c r="Y5" s="21">
        <f t="shared" si="0"/>
        <v>8</v>
      </c>
    </row>
    <row r="6" spans="1:25" ht="15" x14ac:dyDescent="0.2">
      <c r="A6" s="9"/>
      <c r="B6" s="12"/>
      <c r="C6" s="12"/>
      <c r="D6" s="32" t="s">
        <v>39</v>
      </c>
      <c r="E6" s="30">
        <v>4</v>
      </c>
      <c r="F6" s="39"/>
      <c r="G6" s="27"/>
      <c r="H6" s="22">
        <f>80/60</f>
        <v>1.3333333333333333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8"/>
      <c r="W6" s="24"/>
      <c r="X6" s="21"/>
      <c r="Y6" s="21">
        <f t="shared" si="0"/>
        <v>4</v>
      </c>
    </row>
    <row r="7" spans="1:25" ht="15" x14ac:dyDescent="0.2">
      <c r="A7" s="9"/>
      <c r="B7" s="12"/>
      <c r="C7" s="12"/>
      <c r="D7" s="32" t="s">
        <v>48</v>
      </c>
      <c r="E7" s="30">
        <v>4</v>
      </c>
      <c r="F7" s="39"/>
      <c r="G7" s="27"/>
      <c r="H7" s="22"/>
      <c r="I7" s="22">
        <v>5.5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8"/>
      <c r="W7" s="24"/>
      <c r="X7" s="21"/>
      <c r="Y7" s="21">
        <f t="shared" si="0"/>
        <v>4</v>
      </c>
    </row>
    <row r="8" spans="1:25" ht="15" x14ac:dyDescent="0.2">
      <c r="A8" s="9"/>
      <c r="B8" s="12" t="s">
        <v>24</v>
      </c>
      <c r="C8" s="12"/>
      <c r="D8" s="32"/>
      <c r="E8" s="30"/>
      <c r="F8" s="39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8"/>
      <c r="W8" s="24"/>
      <c r="X8" s="21"/>
      <c r="Y8" s="21">
        <f t="shared" si="0"/>
        <v>0</v>
      </c>
    </row>
    <row r="9" spans="1:25" ht="15" x14ac:dyDescent="0.2">
      <c r="A9" s="8"/>
      <c r="B9" s="3"/>
      <c r="C9" s="2"/>
      <c r="D9" s="32" t="s">
        <v>46</v>
      </c>
      <c r="E9" s="30">
        <v>4</v>
      </c>
      <c r="F9" s="39">
        <f t="shared" ref="F9:F69" si="1">E9/8</f>
        <v>0.5</v>
      </c>
      <c r="G9" s="27"/>
      <c r="H9" s="22"/>
      <c r="I9" s="22">
        <f>135/60</f>
        <v>2.25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8"/>
      <c r="W9" s="24">
        <f t="shared" ref="W9:W71" si="2">SUM(G9:V9)</f>
        <v>2.25</v>
      </c>
      <c r="X9" s="21"/>
      <c r="Y9" s="21">
        <f t="shared" si="0"/>
        <v>1.75</v>
      </c>
    </row>
    <row r="10" spans="1:25" ht="15" x14ac:dyDescent="0.2">
      <c r="A10" s="8"/>
      <c r="B10" s="3"/>
      <c r="C10" s="2"/>
      <c r="D10" s="32" t="s">
        <v>40</v>
      </c>
      <c r="E10" s="30">
        <v>1</v>
      </c>
      <c r="F10" s="39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8"/>
      <c r="W10" s="24"/>
      <c r="X10" s="21"/>
      <c r="Y10" s="21">
        <f t="shared" si="0"/>
        <v>1</v>
      </c>
    </row>
    <row r="11" spans="1:25" ht="15" x14ac:dyDescent="0.2">
      <c r="A11" s="8"/>
      <c r="B11" s="3"/>
      <c r="C11" s="2"/>
      <c r="D11" s="32" t="s">
        <v>41</v>
      </c>
      <c r="E11" s="30">
        <v>4</v>
      </c>
      <c r="F11" s="39">
        <f t="shared" si="1"/>
        <v>0.5</v>
      </c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8"/>
      <c r="W11" s="24">
        <f t="shared" si="2"/>
        <v>0</v>
      </c>
      <c r="X11" s="21"/>
      <c r="Y11" s="21">
        <f t="shared" si="0"/>
        <v>4</v>
      </c>
    </row>
    <row r="12" spans="1:25" ht="15" x14ac:dyDescent="0.2">
      <c r="A12" s="8"/>
      <c r="B12" s="3"/>
      <c r="C12" s="2"/>
      <c r="D12" s="32" t="s">
        <v>25</v>
      </c>
      <c r="E12" s="30">
        <v>8</v>
      </c>
      <c r="F12" s="39">
        <f t="shared" si="1"/>
        <v>1</v>
      </c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8"/>
      <c r="W12" s="24">
        <f t="shared" si="2"/>
        <v>0</v>
      </c>
      <c r="X12" s="21"/>
      <c r="Y12" s="21">
        <f t="shared" si="0"/>
        <v>8</v>
      </c>
    </row>
    <row r="13" spans="1:25" ht="15" x14ac:dyDescent="0.2">
      <c r="A13" s="8"/>
      <c r="B13" s="3"/>
      <c r="C13" s="2"/>
      <c r="D13" s="32" t="s">
        <v>26</v>
      </c>
      <c r="E13" s="30">
        <v>8</v>
      </c>
      <c r="F13" s="39">
        <f t="shared" si="1"/>
        <v>1</v>
      </c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8"/>
      <c r="W13" s="24">
        <f t="shared" si="2"/>
        <v>0</v>
      </c>
      <c r="X13" s="21"/>
      <c r="Y13" s="21">
        <f t="shared" si="0"/>
        <v>8</v>
      </c>
    </row>
    <row r="14" spans="1:25" ht="15" x14ac:dyDescent="0.2">
      <c r="A14" s="8"/>
      <c r="B14" s="3" t="s">
        <v>35</v>
      </c>
      <c r="C14" s="2"/>
      <c r="D14" s="32"/>
      <c r="E14" s="30"/>
      <c r="F14" s="39">
        <f t="shared" si="1"/>
        <v>0</v>
      </c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8"/>
      <c r="W14" s="24"/>
      <c r="X14" s="21"/>
      <c r="Y14" s="21">
        <f t="shared" si="0"/>
        <v>0</v>
      </c>
    </row>
    <row r="15" spans="1:25" ht="15" x14ac:dyDescent="0.2">
      <c r="A15" s="8"/>
      <c r="B15" s="3"/>
      <c r="C15" s="2"/>
      <c r="D15" s="32" t="s">
        <v>68</v>
      </c>
      <c r="E15" s="30">
        <v>2</v>
      </c>
      <c r="F15" s="39">
        <f>E15/8</f>
        <v>0.25</v>
      </c>
      <c r="G15" s="27"/>
      <c r="H15" s="22"/>
      <c r="I15" s="29"/>
      <c r="J15" s="22">
        <f>80/60</f>
        <v>1.3333333333333333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8"/>
      <c r="W15" s="24">
        <f>SUM(G15:V15)</f>
        <v>1.3333333333333333</v>
      </c>
      <c r="X15" s="21"/>
      <c r="Y15" s="21">
        <f>E15-W15-X15</f>
        <v>0.66666666666666674</v>
      </c>
    </row>
    <row r="16" spans="1:25" ht="15" x14ac:dyDescent="0.2">
      <c r="A16" s="8"/>
      <c r="B16" s="3"/>
      <c r="C16" s="2"/>
      <c r="D16" s="32" t="s">
        <v>43</v>
      </c>
      <c r="E16" s="30">
        <v>16</v>
      </c>
      <c r="F16" s="39">
        <f t="shared" ref="F16" si="3">E16/8</f>
        <v>2</v>
      </c>
      <c r="G16" s="27"/>
      <c r="H16" s="22"/>
      <c r="I16" s="22">
        <f>25/60</f>
        <v>0.41666666666666669</v>
      </c>
      <c r="J16" s="22">
        <f>130/60</f>
        <v>2.1666666666666665</v>
      </c>
      <c r="K16" s="22">
        <f>280/60</f>
        <v>4.666666666666667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8"/>
      <c r="W16" s="24">
        <f t="shared" ref="W16" si="4">SUM(G16:V16)</f>
        <v>7.25</v>
      </c>
      <c r="X16" s="21"/>
      <c r="Y16" s="21">
        <f t="shared" ref="Y16" si="5">E16-W16-X16</f>
        <v>8.75</v>
      </c>
    </row>
    <row r="17" spans="1:25" ht="15" x14ac:dyDescent="0.2">
      <c r="A17" s="8" t="s">
        <v>67</v>
      </c>
      <c r="B17" s="13"/>
      <c r="C17" s="13"/>
      <c r="D17" s="33"/>
      <c r="E17" s="30"/>
      <c r="F17" s="39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8"/>
      <c r="W17" s="24">
        <f t="shared" si="2"/>
        <v>0</v>
      </c>
      <c r="X17" s="21"/>
      <c r="Y17" s="21">
        <f t="shared" si="0"/>
        <v>0</v>
      </c>
    </row>
    <row r="18" spans="1:25" ht="15" x14ac:dyDescent="0.2">
      <c r="A18" s="9"/>
      <c r="B18" s="12" t="s">
        <v>34</v>
      </c>
      <c r="C18" s="12"/>
      <c r="D18" s="31"/>
      <c r="E18" s="30"/>
      <c r="F18" s="39"/>
      <c r="G18" s="2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8"/>
      <c r="W18" s="24"/>
      <c r="X18" s="21"/>
      <c r="Y18" s="21">
        <f t="shared" si="0"/>
        <v>0</v>
      </c>
    </row>
    <row r="19" spans="1:25" ht="15" x14ac:dyDescent="0.2">
      <c r="A19" s="8"/>
      <c r="B19" s="3"/>
      <c r="C19" s="2"/>
      <c r="D19" s="34" t="s">
        <v>42</v>
      </c>
      <c r="E19" s="30">
        <v>4</v>
      </c>
      <c r="F19" s="39">
        <f>E19/8</f>
        <v>0.5</v>
      </c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8"/>
      <c r="W19" s="24">
        <f>SUM(G19:V19)</f>
        <v>0</v>
      </c>
      <c r="X19" s="21"/>
      <c r="Y19" s="21">
        <f t="shared" si="0"/>
        <v>4</v>
      </c>
    </row>
    <row r="20" spans="1:25" ht="15" x14ac:dyDescent="0.2">
      <c r="A20" s="9"/>
      <c r="B20" s="12" t="s">
        <v>24</v>
      </c>
      <c r="C20" s="12"/>
      <c r="D20" s="31"/>
      <c r="E20" s="30"/>
      <c r="F20" s="39"/>
      <c r="G20" s="2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8"/>
      <c r="W20" s="24"/>
      <c r="X20" s="21"/>
      <c r="Y20" s="21">
        <f t="shared" si="0"/>
        <v>0</v>
      </c>
    </row>
    <row r="21" spans="1:25" ht="15" x14ac:dyDescent="0.2">
      <c r="A21" s="9"/>
      <c r="B21" s="12"/>
      <c r="C21" s="12"/>
      <c r="D21" s="31" t="s">
        <v>49</v>
      </c>
      <c r="E21" s="30">
        <v>1</v>
      </c>
      <c r="F21" s="39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8"/>
      <c r="W21" s="24"/>
      <c r="X21" s="21"/>
      <c r="Y21" s="21">
        <f t="shared" si="0"/>
        <v>1</v>
      </c>
    </row>
    <row r="22" spans="1:25" ht="15" x14ac:dyDescent="0.2">
      <c r="A22" s="9"/>
      <c r="B22" s="12"/>
      <c r="C22" s="12"/>
      <c r="D22" s="31" t="s">
        <v>50</v>
      </c>
      <c r="E22" s="30">
        <v>4</v>
      </c>
      <c r="F22" s="39"/>
      <c r="G22" s="2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8"/>
      <c r="W22" s="24"/>
      <c r="X22" s="21"/>
      <c r="Y22" s="21">
        <f t="shared" si="0"/>
        <v>4</v>
      </c>
    </row>
    <row r="23" spans="1:25" ht="15" x14ac:dyDescent="0.2">
      <c r="A23" s="9"/>
      <c r="B23" s="12"/>
      <c r="C23" s="12"/>
      <c r="D23" s="31" t="s">
        <v>51</v>
      </c>
      <c r="E23" s="30">
        <v>8</v>
      </c>
      <c r="F23" s="39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8"/>
      <c r="W23" s="24"/>
      <c r="X23" s="21"/>
      <c r="Y23" s="21">
        <f t="shared" si="0"/>
        <v>8</v>
      </c>
    </row>
    <row r="24" spans="1:25" ht="15" x14ac:dyDescent="0.2">
      <c r="A24" s="9"/>
      <c r="B24" s="12" t="s">
        <v>35</v>
      </c>
      <c r="C24" s="12"/>
      <c r="D24" s="31"/>
      <c r="E24" s="30"/>
      <c r="F24" s="39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8"/>
      <c r="W24" s="24"/>
      <c r="X24" s="21"/>
      <c r="Y24" s="21">
        <f t="shared" si="0"/>
        <v>0</v>
      </c>
    </row>
    <row r="25" spans="1:25" ht="15" x14ac:dyDescent="0.2">
      <c r="A25" s="8"/>
      <c r="B25" s="3"/>
      <c r="C25" s="2"/>
      <c r="D25" s="34" t="s">
        <v>27</v>
      </c>
      <c r="E25" s="30">
        <v>16</v>
      </c>
      <c r="F25" s="39">
        <f t="shared" si="1"/>
        <v>2</v>
      </c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8"/>
      <c r="W25" s="24">
        <f t="shared" si="2"/>
        <v>0</v>
      </c>
      <c r="X25" s="21"/>
      <c r="Y25" s="21">
        <f t="shared" si="0"/>
        <v>16</v>
      </c>
    </row>
    <row r="26" spans="1:25" ht="15" x14ac:dyDescent="0.2">
      <c r="A26" s="8"/>
      <c r="B26" s="3"/>
      <c r="C26" s="2"/>
      <c r="D26" s="34" t="s">
        <v>52</v>
      </c>
      <c r="E26" s="30">
        <v>8</v>
      </c>
      <c r="F26" s="39">
        <f t="shared" si="1"/>
        <v>1</v>
      </c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8"/>
      <c r="W26" s="24">
        <f t="shared" si="2"/>
        <v>0</v>
      </c>
      <c r="X26" s="21"/>
      <c r="Y26" s="21">
        <f t="shared" si="0"/>
        <v>8</v>
      </c>
    </row>
    <row r="27" spans="1:25" ht="15" x14ac:dyDescent="0.2">
      <c r="A27" s="8"/>
      <c r="B27" s="3"/>
      <c r="C27" s="2"/>
      <c r="D27" s="34" t="s">
        <v>44</v>
      </c>
      <c r="E27" s="30">
        <v>16</v>
      </c>
      <c r="F27" s="39">
        <f t="shared" si="1"/>
        <v>2</v>
      </c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8"/>
      <c r="W27" s="24">
        <f t="shared" si="2"/>
        <v>0</v>
      </c>
      <c r="X27" s="21"/>
      <c r="Y27" s="21">
        <f t="shared" si="0"/>
        <v>16</v>
      </c>
    </row>
    <row r="28" spans="1:25" ht="15" x14ac:dyDescent="0.2">
      <c r="A28" s="15" t="s">
        <v>53</v>
      </c>
      <c r="B28" s="16"/>
      <c r="C28" s="16"/>
      <c r="D28" s="16"/>
      <c r="E28" s="30"/>
      <c r="F28" s="39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8"/>
      <c r="W28" s="24">
        <f t="shared" si="2"/>
        <v>0</v>
      </c>
      <c r="X28" s="21"/>
      <c r="Y28" s="21">
        <f t="shared" si="0"/>
        <v>0</v>
      </c>
    </row>
    <row r="29" spans="1:25" ht="15" x14ac:dyDescent="0.2">
      <c r="A29" s="8"/>
      <c r="B29" s="14" t="s">
        <v>34</v>
      </c>
      <c r="C29" s="14"/>
      <c r="D29" s="35"/>
      <c r="E29" s="30"/>
      <c r="F29" s="39"/>
      <c r="G29" s="27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8"/>
      <c r="W29" s="24"/>
      <c r="X29" s="21"/>
      <c r="Y29" s="21">
        <f t="shared" si="0"/>
        <v>0</v>
      </c>
    </row>
    <row r="30" spans="1:25" ht="15" x14ac:dyDescent="0.2">
      <c r="A30" s="8"/>
      <c r="B30" s="3"/>
      <c r="C30" s="2"/>
      <c r="D30" s="34" t="s">
        <v>54</v>
      </c>
      <c r="E30" s="30">
        <v>4</v>
      </c>
      <c r="F30" s="39">
        <f t="shared" si="1"/>
        <v>0.5</v>
      </c>
      <c r="G30" s="27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8"/>
      <c r="W30" s="24">
        <f t="shared" si="2"/>
        <v>0</v>
      </c>
      <c r="X30" s="21"/>
      <c r="Y30" s="21">
        <f t="shared" si="0"/>
        <v>4</v>
      </c>
    </row>
    <row r="31" spans="1:25" ht="15" x14ac:dyDescent="0.2">
      <c r="A31" s="8"/>
      <c r="B31" s="17"/>
      <c r="C31" s="2"/>
      <c r="D31" s="34" t="s">
        <v>55</v>
      </c>
      <c r="E31" s="30">
        <v>16</v>
      </c>
      <c r="F31" s="39"/>
      <c r="G31" s="27">
        <f>80/60</f>
        <v>1.3333333333333333</v>
      </c>
      <c r="H31" s="22"/>
      <c r="I31" s="22">
        <v>2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8"/>
      <c r="W31" s="24"/>
      <c r="X31" s="21"/>
      <c r="Y31" s="21">
        <f t="shared" si="0"/>
        <v>16</v>
      </c>
    </row>
    <row r="32" spans="1:25" ht="15" x14ac:dyDescent="0.2">
      <c r="A32" s="8"/>
      <c r="B32" s="14" t="s">
        <v>24</v>
      </c>
      <c r="C32" s="2"/>
      <c r="D32" s="34"/>
      <c r="E32" s="30"/>
      <c r="F32" s="39"/>
      <c r="G32" s="27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8"/>
      <c r="W32" s="24"/>
      <c r="X32" s="21"/>
      <c r="Y32" s="21">
        <f t="shared" si="0"/>
        <v>0</v>
      </c>
    </row>
    <row r="33" spans="1:25" ht="15" x14ac:dyDescent="0.2">
      <c r="A33" s="8"/>
      <c r="B33" s="14"/>
      <c r="C33" s="2"/>
      <c r="D33" s="34" t="s">
        <v>36</v>
      </c>
      <c r="E33" s="30">
        <v>2</v>
      </c>
      <c r="F33" s="39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8"/>
      <c r="W33" s="24"/>
      <c r="X33" s="21"/>
      <c r="Y33" s="21">
        <f t="shared" si="0"/>
        <v>2</v>
      </c>
    </row>
    <row r="34" spans="1:25" ht="15" x14ac:dyDescent="0.2">
      <c r="A34" s="8"/>
      <c r="B34" s="14"/>
      <c r="C34" s="2"/>
      <c r="D34" s="34" t="s">
        <v>37</v>
      </c>
      <c r="E34" s="30">
        <v>8</v>
      </c>
      <c r="F34" s="39"/>
      <c r="G34" s="27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8"/>
      <c r="W34" s="24"/>
      <c r="X34" s="21"/>
      <c r="Y34" s="21">
        <f t="shared" si="0"/>
        <v>8</v>
      </c>
    </row>
    <row r="35" spans="1:25" ht="15" x14ac:dyDescent="0.2">
      <c r="A35" s="8"/>
      <c r="B35" s="14"/>
      <c r="C35" s="2"/>
      <c r="D35" s="34" t="s">
        <v>45</v>
      </c>
      <c r="E35" s="30">
        <v>8</v>
      </c>
      <c r="F35" s="39"/>
      <c r="G35" s="27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8"/>
      <c r="W35" s="24"/>
      <c r="X35" s="21"/>
      <c r="Y35" s="21">
        <f t="shared" si="0"/>
        <v>8</v>
      </c>
    </row>
    <row r="36" spans="1:25" ht="15" x14ac:dyDescent="0.2">
      <c r="A36" s="8"/>
      <c r="B36" s="14" t="s">
        <v>35</v>
      </c>
      <c r="C36" s="2"/>
      <c r="D36" s="34"/>
      <c r="E36" s="30"/>
      <c r="F36" s="39"/>
      <c r="G36" s="27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8"/>
      <c r="W36" s="24"/>
      <c r="X36" s="21"/>
      <c r="Y36" s="21">
        <f t="shared" si="0"/>
        <v>0</v>
      </c>
    </row>
    <row r="37" spans="1:25" ht="15" x14ac:dyDescent="0.2">
      <c r="A37" s="8"/>
      <c r="B37" s="3"/>
      <c r="C37" s="2"/>
      <c r="D37" s="34" t="s">
        <v>33</v>
      </c>
      <c r="E37" s="30">
        <v>40</v>
      </c>
      <c r="F37" s="39">
        <f t="shared" si="1"/>
        <v>5</v>
      </c>
      <c r="G37" s="27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8"/>
      <c r="W37" s="24">
        <f t="shared" si="2"/>
        <v>0</v>
      </c>
      <c r="X37" s="21"/>
      <c r="Y37" s="21">
        <f t="shared" si="0"/>
        <v>40</v>
      </c>
    </row>
    <row r="38" spans="1:25" ht="15" x14ac:dyDescent="0.2">
      <c r="A38" s="8"/>
      <c r="B38" s="3"/>
      <c r="C38" s="2"/>
      <c r="D38" s="34" t="s">
        <v>56</v>
      </c>
      <c r="E38" s="30">
        <v>80</v>
      </c>
      <c r="F38" s="39">
        <f t="shared" si="1"/>
        <v>10</v>
      </c>
      <c r="G38" s="27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8"/>
      <c r="W38" s="24">
        <f t="shared" si="2"/>
        <v>0</v>
      </c>
      <c r="X38" s="21"/>
      <c r="Y38" s="21">
        <f t="shared" si="0"/>
        <v>80</v>
      </c>
    </row>
    <row r="39" spans="1:25" ht="15" x14ac:dyDescent="0.2">
      <c r="A39" s="8"/>
      <c r="B39" s="3"/>
      <c r="C39" s="2"/>
      <c r="D39" s="34" t="s">
        <v>58</v>
      </c>
      <c r="E39" s="30">
        <v>60</v>
      </c>
      <c r="F39" s="39">
        <f t="shared" si="1"/>
        <v>7.5</v>
      </c>
      <c r="G39" s="27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8"/>
      <c r="W39" s="24">
        <f t="shared" si="2"/>
        <v>0</v>
      </c>
      <c r="X39" s="21"/>
      <c r="Y39" s="21">
        <f t="shared" si="0"/>
        <v>60</v>
      </c>
    </row>
    <row r="40" spans="1:25" ht="15" x14ac:dyDescent="0.2">
      <c r="A40" s="15" t="s">
        <v>57</v>
      </c>
      <c r="B40" s="16"/>
      <c r="C40" s="16"/>
      <c r="D40" s="16"/>
      <c r="E40" s="30"/>
      <c r="F40" s="39"/>
      <c r="G40" s="27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8"/>
      <c r="W40" s="24">
        <f t="shared" si="2"/>
        <v>0</v>
      </c>
      <c r="X40" s="21"/>
      <c r="Y40" s="21">
        <f t="shared" si="0"/>
        <v>0</v>
      </c>
    </row>
    <row r="41" spans="1:25" ht="15" x14ac:dyDescent="0.2">
      <c r="A41" s="8"/>
      <c r="B41" s="3" t="s">
        <v>34</v>
      </c>
      <c r="C41" s="2"/>
      <c r="D41" s="34"/>
      <c r="E41" s="30"/>
      <c r="F41" s="39"/>
      <c r="G41" s="27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8"/>
      <c r="W41" s="24"/>
      <c r="X41" s="21"/>
      <c r="Y41" s="21">
        <f t="shared" si="0"/>
        <v>0</v>
      </c>
    </row>
    <row r="42" spans="1:25" ht="15" x14ac:dyDescent="0.2">
      <c r="A42" s="8"/>
      <c r="B42" s="3"/>
      <c r="C42" s="2"/>
      <c r="D42" s="34" t="s">
        <v>59</v>
      </c>
      <c r="E42" s="30">
        <v>4</v>
      </c>
      <c r="F42" s="39"/>
      <c r="G42" s="27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8"/>
      <c r="W42" s="24">
        <f t="shared" si="2"/>
        <v>0</v>
      </c>
      <c r="X42" s="21"/>
      <c r="Y42" s="21">
        <f t="shared" si="0"/>
        <v>4</v>
      </c>
    </row>
    <row r="43" spans="1:25" ht="15" x14ac:dyDescent="0.2">
      <c r="A43" s="8"/>
      <c r="B43" s="3" t="s">
        <v>24</v>
      </c>
      <c r="C43" s="2"/>
      <c r="D43" s="34"/>
      <c r="E43" s="30"/>
      <c r="F43" s="39"/>
      <c r="G43" s="27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8"/>
      <c r="W43" s="24"/>
      <c r="X43" s="21"/>
      <c r="Y43" s="21">
        <f t="shared" si="0"/>
        <v>0</v>
      </c>
    </row>
    <row r="44" spans="1:25" ht="15" x14ac:dyDescent="0.2">
      <c r="A44" s="8"/>
      <c r="B44" s="3"/>
      <c r="C44" s="2"/>
      <c r="D44" s="34" t="s">
        <v>36</v>
      </c>
      <c r="E44" s="30">
        <v>1</v>
      </c>
      <c r="F44" s="39"/>
      <c r="G44" s="27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8"/>
      <c r="W44" s="24"/>
      <c r="X44" s="21"/>
      <c r="Y44" s="21">
        <f t="shared" si="0"/>
        <v>1</v>
      </c>
    </row>
    <row r="45" spans="1:25" ht="15" x14ac:dyDescent="0.2">
      <c r="A45" s="8"/>
      <c r="B45" s="3"/>
      <c r="C45" s="2"/>
      <c r="D45" s="34" t="s">
        <v>37</v>
      </c>
      <c r="E45" s="30">
        <v>8</v>
      </c>
      <c r="F45" s="39"/>
      <c r="G45" s="2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8"/>
      <c r="W45" s="24"/>
      <c r="X45" s="21"/>
      <c r="Y45" s="21">
        <f t="shared" si="0"/>
        <v>8</v>
      </c>
    </row>
    <row r="46" spans="1:25" ht="15" x14ac:dyDescent="0.2">
      <c r="A46" s="8"/>
      <c r="B46" s="3"/>
      <c r="C46" s="2"/>
      <c r="D46" s="34" t="s">
        <v>45</v>
      </c>
      <c r="E46" s="30">
        <v>8</v>
      </c>
      <c r="F46" s="39"/>
      <c r="G46" s="27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8"/>
      <c r="W46" s="24"/>
      <c r="X46" s="21"/>
      <c r="Y46" s="21">
        <f t="shared" si="0"/>
        <v>8</v>
      </c>
    </row>
    <row r="47" spans="1:25" ht="15" x14ac:dyDescent="0.2">
      <c r="A47" s="8"/>
      <c r="B47" s="3" t="s">
        <v>35</v>
      </c>
      <c r="C47" s="2"/>
      <c r="D47" s="34"/>
      <c r="E47" s="30"/>
      <c r="F47" s="39"/>
      <c r="G47" s="27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8"/>
      <c r="W47" s="24">
        <f t="shared" si="2"/>
        <v>0</v>
      </c>
      <c r="X47" s="21"/>
      <c r="Y47" s="21">
        <f t="shared" si="0"/>
        <v>0</v>
      </c>
    </row>
    <row r="48" spans="1:25" ht="15" x14ac:dyDescent="0.2">
      <c r="A48" s="8"/>
      <c r="B48" s="3"/>
      <c r="C48" s="2"/>
      <c r="D48" s="34" t="s">
        <v>60</v>
      </c>
      <c r="E48" s="30">
        <v>32</v>
      </c>
      <c r="F48" s="39"/>
      <c r="G48" s="27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8"/>
      <c r="W48" s="24"/>
      <c r="X48" s="21"/>
      <c r="Y48" s="21">
        <f t="shared" si="0"/>
        <v>32</v>
      </c>
    </row>
    <row r="49" spans="1:25" ht="15" x14ac:dyDescent="0.2">
      <c r="A49" s="15" t="s">
        <v>61</v>
      </c>
      <c r="B49" s="16"/>
      <c r="C49" s="16"/>
      <c r="D49" s="16"/>
      <c r="E49" s="30"/>
      <c r="F49" s="39"/>
      <c r="G49" s="27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8"/>
      <c r="W49" s="24">
        <f t="shared" si="2"/>
        <v>0</v>
      </c>
      <c r="X49" s="21"/>
      <c r="Y49" s="21">
        <f t="shared" si="0"/>
        <v>0</v>
      </c>
    </row>
    <row r="50" spans="1:25" ht="15" x14ac:dyDescent="0.2">
      <c r="A50" s="8"/>
      <c r="B50" s="3" t="s">
        <v>34</v>
      </c>
      <c r="C50" s="2"/>
      <c r="D50" s="34"/>
      <c r="E50" s="30"/>
      <c r="F50" s="39"/>
      <c r="G50" s="2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8"/>
      <c r="W50" s="24"/>
      <c r="X50" s="21"/>
      <c r="Y50" s="21">
        <f t="shared" si="0"/>
        <v>0</v>
      </c>
    </row>
    <row r="51" spans="1:25" ht="15" x14ac:dyDescent="0.2">
      <c r="A51" s="8"/>
      <c r="B51" s="3"/>
      <c r="C51" s="2"/>
      <c r="D51" s="34" t="s">
        <v>62</v>
      </c>
      <c r="E51" s="30">
        <v>1</v>
      </c>
      <c r="F51" s="39"/>
      <c r="G51" s="27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8"/>
      <c r="W51" s="24"/>
      <c r="X51" s="21"/>
      <c r="Y51" s="21">
        <f t="shared" si="0"/>
        <v>1</v>
      </c>
    </row>
    <row r="52" spans="1:25" ht="15" x14ac:dyDescent="0.2">
      <c r="A52" s="8"/>
      <c r="B52" s="3"/>
      <c r="C52" s="2"/>
      <c r="D52" s="34" t="s">
        <v>63</v>
      </c>
      <c r="E52" s="30"/>
      <c r="F52" s="40"/>
      <c r="G52" s="30">
        <f>35/60</f>
        <v>0.58333333333333337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8"/>
      <c r="W52" s="24"/>
      <c r="X52" s="21"/>
      <c r="Y52" s="21">
        <f t="shared" si="0"/>
        <v>0</v>
      </c>
    </row>
    <row r="53" spans="1:25" ht="15" x14ac:dyDescent="0.2">
      <c r="A53" s="8"/>
      <c r="B53" s="3" t="s">
        <v>24</v>
      </c>
      <c r="C53" s="2"/>
      <c r="D53" s="34"/>
      <c r="E53" s="30"/>
      <c r="F53" s="39"/>
      <c r="G53" s="27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8"/>
      <c r="W53" s="24"/>
      <c r="X53" s="21"/>
      <c r="Y53" s="21">
        <f t="shared" si="0"/>
        <v>0</v>
      </c>
    </row>
    <row r="54" spans="1:25" ht="15" x14ac:dyDescent="0.2">
      <c r="A54" s="8"/>
      <c r="B54" s="3"/>
      <c r="C54" s="2"/>
      <c r="D54" s="34" t="s">
        <v>36</v>
      </c>
      <c r="E54" s="30">
        <v>0</v>
      </c>
      <c r="F54" s="39"/>
      <c r="G54" s="27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8"/>
      <c r="W54" s="24"/>
      <c r="X54" s="21"/>
      <c r="Y54" s="21">
        <f t="shared" si="0"/>
        <v>0</v>
      </c>
    </row>
    <row r="55" spans="1:25" ht="15" x14ac:dyDescent="0.2">
      <c r="A55" s="8"/>
      <c r="B55" s="3"/>
      <c r="C55" s="2"/>
      <c r="D55" s="34" t="s">
        <v>37</v>
      </c>
      <c r="E55" s="30">
        <v>0</v>
      </c>
      <c r="F55" s="39"/>
      <c r="G55" s="27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8"/>
      <c r="W55" s="24"/>
      <c r="X55" s="21"/>
      <c r="Y55" s="21">
        <f t="shared" si="0"/>
        <v>0</v>
      </c>
    </row>
    <row r="56" spans="1:25" ht="15" x14ac:dyDescent="0.2">
      <c r="A56" s="8"/>
      <c r="B56" s="3"/>
      <c r="C56" s="2"/>
      <c r="D56" s="34" t="s">
        <v>45</v>
      </c>
      <c r="E56" s="30">
        <v>0</v>
      </c>
      <c r="F56" s="39"/>
      <c r="G56" s="27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8"/>
      <c r="W56" s="24"/>
      <c r="X56" s="21"/>
      <c r="Y56" s="21">
        <f t="shared" si="0"/>
        <v>0</v>
      </c>
    </row>
    <row r="57" spans="1:25" ht="15" x14ac:dyDescent="0.2">
      <c r="A57" s="8"/>
      <c r="B57" s="3" t="s">
        <v>35</v>
      </c>
      <c r="C57" s="2"/>
      <c r="D57" s="34"/>
      <c r="E57" s="30"/>
      <c r="F57" s="39"/>
      <c r="G57" s="27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8"/>
      <c r="W57" s="24">
        <f t="shared" ref="W57" si="6">SUM(G57:V57)</f>
        <v>0</v>
      </c>
      <c r="X57" s="21"/>
      <c r="Y57" s="21">
        <f t="shared" si="0"/>
        <v>0</v>
      </c>
    </row>
    <row r="58" spans="1:25" ht="15" x14ac:dyDescent="0.2">
      <c r="A58" s="8"/>
      <c r="B58" s="3"/>
      <c r="C58" s="2"/>
      <c r="D58" s="34" t="s">
        <v>33</v>
      </c>
      <c r="E58" s="30"/>
      <c r="F58" s="39"/>
      <c r="G58" s="2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8"/>
      <c r="W58" s="24"/>
      <c r="X58" s="21"/>
      <c r="Y58" s="21">
        <f t="shared" si="0"/>
        <v>0</v>
      </c>
    </row>
    <row r="59" spans="1:25" ht="15" x14ac:dyDescent="0.2">
      <c r="A59" s="15"/>
      <c r="B59" s="17"/>
      <c r="C59" s="18"/>
      <c r="D59" s="18"/>
      <c r="E59" s="30"/>
      <c r="F59" s="39"/>
      <c r="G59" s="27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8"/>
      <c r="W59" s="24"/>
      <c r="X59" s="21"/>
      <c r="Y59" s="21">
        <f t="shared" si="0"/>
        <v>0</v>
      </c>
    </row>
    <row r="60" spans="1:25" ht="15" x14ac:dyDescent="0.2">
      <c r="A60" s="15"/>
      <c r="B60" s="17"/>
      <c r="C60" s="18"/>
      <c r="D60" s="18"/>
      <c r="E60" s="30"/>
      <c r="F60" s="39"/>
      <c r="G60" s="27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8"/>
      <c r="W60" s="24"/>
      <c r="X60" s="21"/>
      <c r="Y60" s="21">
        <f t="shared" si="0"/>
        <v>0</v>
      </c>
    </row>
    <row r="61" spans="1:25" ht="15" x14ac:dyDescent="0.2">
      <c r="A61" s="15" t="s">
        <v>28</v>
      </c>
      <c r="B61" s="16"/>
      <c r="C61" s="16"/>
      <c r="D61" s="16"/>
      <c r="E61" s="30"/>
      <c r="F61" s="39"/>
      <c r="G61" s="27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8"/>
      <c r="W61" s="24">
        <f t="shared" si="2"/>
        <v>0</v>
      </c>
      <c r="X61" s="21"/>
      <c r="Y61" s="21">
        <f t="shared" si="0"/>
        <v>0</v>
      </c>
    </row>
    <row r="62" spans="1:25" ht="15" x14ac:dyDescent="0.2">
      <c r="A62" s="8"/>
      <c r="B62" s="3"/>
      <c r="C62" s="2"/>
      <c r="D62" s="34" t="s">
        <v>64</v>
      </c>
      <c r="E62" s="30">
        <v>0</v>
      </c>
      <c r="F62" s="39">
        <f t="shared" si="1"/>
        <v>0</v>
      </c>
      <c r="G62" s="27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8"/>
      <c r="W62" s="24">
        <f t="shared" si="2"/>
        <v>0</v>
      </c>
      <c r="X62" s="21"/>
      <c r="Y62" s="21">
        <f t="shared" si="0"/>
        <v>0</v>
      </c>
    </row>
    <row r="63" spans="1:25" ht="15" x14ac:dyDescent="0.2">
      <c r="A63" s="8"/>
      <c r="B63" s="3"/>
      <c r="C63" s="2"/>
      <c r="D63" s="34" t="s">
        <v>29</v>
      </c>
      <c r="E63" s="30">
        <v>0</v>
      </c>
      <c r="F63" s="39">
        <f t="shared" si="1"/>
        <v>0</v>
      </c>
      <c r="G63" s="27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8"/>
      <c r="W63" s="24">
        <f t="shared" si="2"/>
        <v>0</v>
      </c>
      <c r="X63" s="21"/>
      <c r="Y63" s="21">
        <f t="shared" si="0"/>
        <v>0</v>
      </c>
    </row>
    <row r="64" spans="1:25" ht="15" x14ac:dyDescent="0.2">
      <c r="A64" s="8"/>
      <c r="B64" s="3"/>
      <c r="C64" s="2"/>
      <c r="D64" s="34" t="s">
        <v>30</v>
      </c>
      <c r="E64" s="30">
        <v>0</v>
      </c>
      <c r="F64" s="39">
        <f t="shared" si="1"/>
        <v>0</v>
      </c>
      <c r="G64" s="27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8"/>
      <c r="W64" s="24">
        <f t="shared" si="2"/>
        <v>0</v>
      </c>
      <c r="X64" s="21"/>
      <c r="Y64" s="21">
        <f t="shared" si="0"/>
        <v>0</v>
      </c>
    </row>
    <row r="65" spans="1:25" ht="15" x14ac:dyDescent="0.2">
      <c r="A65" s="8"/>
      <c r="B65" s="3"/>
      <c r="C65" s="2"/>
      <c r="D65" s="36"/>
      <c r="E65" s="30"/>
      <c r="F65" s="39">
        <f t="shared" si="1"/>
        <v>0</v>
      </c>
      <c r="G65" s="27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8"/>
      <c r="W65" s="24">
        <f t="shared" si="2"/>
        <v>0</v>
      </c>
      <c r="X65" s="21"/>
      <c r="Y65" s="21">
        <f t="shared" si="0"/>
        <v>0</v>
      </c>
    </row>
    <row r="66" spans="1:25" ht="15" x14ac:dyDescent="0.2">
      <c r="A66" s="15" t="s">
        <v>6</v>
      </c>
      <c r="B66" s="16"/>
      <c r="C66" s="16"/>
      <c r="D66" s="16"/>
      <c r="E66" s="30"/>
      <c r="F66" s="39">
        <f t="shared" si="1"/>
        <v>0</v>
      </c>
      <c r="G66" s="2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8"/>
      <c r="W66" s="24">
        <f t="shared" si="2"/>
        <v>0</v>
      </c>
      <c r="X66" s="21"/>
      <c r="Y66" s="21">
        <f t="shared" si="0"/>
        <v>0</v>
      </c>
    </row>
    <row r="67" spans="1:25" ht="15" x14ac:dyDescent="0.2">
      <c r="A67" s="15" t="s">
        <v>4</v>
      </c>
      <c r="B67" s="16"/>
      <c r="C67" s="16"/>
      <c r="D67" s="16"/>
      <c r="E67" s="30"/>
      <c r="F67" s="39">
        <f t="shared" si="1"/>
        <v>0</v>
      </c>
      <c r="G67" s="27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8"/>
      <c r="W67" s="24">
        <f t="shared" si="2"/>
        <v>0</v>
      </c>
      <c r="X67" s="21"/>
      <c r="Y67" s="21">
        <f t="shared" si="0"/>
        <v>0</v>
      </c>
    </row>
    <row r="68" spans="1:25" x14ac:dyDescent="0.2">
      <c r="A68" s="3"/>
      <c r="B68" s="3" t="s">
        <v>23</v>
      </c>
      <c r="C68" s="2"/>
      <c r="D68" s="34"/>
      <c r="E68" s="30">
        <v>4</v>
      </c>
      <c r="F68" s="39">
        <f t="shared" si="1"/>
        <v>0.5</v>
      </c>
      <c r="G68" s="27">
        <f>30/60</f>
        <v>0.5</v>
      </c>
      <c r="H68" s="22">
        <v>2.5</v>
      </c>
      <c r="I68" s="22"/>
      <c r="J68" s="22">
        <f>45/60</f>
        <v>0.75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8"/>
      <c r="W68" s="24">
        <f t="shared" si="2"/>
        <v>3.75</v>
      </c>
      <c r="X68" s="21"/>
      <c r="Y68" s="21">
        <f t="shared" si="0"/>
        <v>0.25</v>
      </c>
    </row>
    <row r="69" spans="1:25" x14ac:dyDescent="0.2">
      <c r="A69" s="3"/>
      <c r="B69" s="3" t="s">
        <v>65</v>
      </c>
      <c r="C69" s="2"/>
      <c r="D69" s="34"/>
      <c r="E69" s="30">
        <v>2</v>
      </c>
      <c r="F69" s="39">
        <f t="shared" si="1"/>
        <v>0.25</v>
      </c>
      <c r="G69" s="27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8"/>
      <c r="W69" s="24">
        <f t="shared" si="2"/>
        <v>0</v>
      </c>
      <c r="X69" s="21"/>
      <c r="Y69" s="21">
        <f t="shared" si="0"/>
        <v>2</v>
      </c>
    </row>
    <row r="70" spans="1:25" x14ac:dyDescent="0.2">
      <c r="A70" s="3"/>
      <c r="B70" s="3" t="s">
        <v>66</v>
      </c>
      <c r="C70" s="2"/>
      <c r="D70" s="34"/>
      <c r="E70" s="30">
        <v>14</v>
      </c>
      <c r="F70" s="39">
        <f t="shared" ref="F70:F71" si="7">E70/8</f>
        <v>1.75</v>
      </c>
      <c r="G70" s="27">
        <f>40/60</f>
        <v>0.66666666666666663</v>
      </c>
      <c r="H70" s="22">
        <f>40/60</f>
        <v>0.66666666666666663</v>
      </c>
      <c r="I70" s="22"/>
      <c r="J70" s="22">
        <f>45/60</f>
        <v>0.75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8"/>
      <c r="W70" s="24">
        <f t="shared" ref="W70" si="8">SUM(G70:V70)</f>
        <v>2.083333333333333</v>
      </c>
      <c r="X70" s="21"/>
      <c r="Y70" s="21">
        <f t="shared" si="0"/>
        <v>11.916666666666668</v>
      </c>
    </row>
    <row r="71" spans="1:25" ht="13.5" thickBot="1" x14ac:dyDescent="0.25">
      <c r="A71" s="43"/>
      <c r="B71" s="43" t="s">
        <v>69</v>
      </c>
      <c r="C71" s="44"/>
      <c r="D71" s="45"/>
      <c r="E71" s="46">
        <v>4</v>
      </c>
      <c r="F71" s="47">
        <f t="shared" si="7"/>
        <v>0.5</v>
      </c>
      <c r="G71" s="48"/>
      <c r="H71" s="49">
        <v>1</v>
      </c>
      <c r="I71" s="49"/>
      <c r="J71" s="49">
        <f>40/60</f>
        <v>0.66666666666666663</v>
      </c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50"/>
      <c r="W71" s="51">
        <f t="shared" si="2"/>
        <v>1.6666666666666665</v>
      </c>
      <c r="X71" s="52"/>
      <c r="Y71" s="52">
        <f t="shared" si="0"/>
        <v>2.3333333333333335</v>
      </c>
    </row>
    <row r="72" spans="1:25" s="1" customFormat="1" ht="14.25" thickTop="1" thickBot="1" x14ac:dyDescent="0.25">
      <c r="A72" s="53" t="s">
        <v>5</v>
      </c>
      <c r="B72" s="53"/>
      <c r="C72" s="53"/>
      <c r="D72" s="54"/>
      <c r="E72" s="55">
        <f t="shared" ref="E72:Y72" si="9">SUM(E3:E71)</f>
        <v>412</v>
      </c>
      <c r="F72" s="56"/>
      <c r="G72" s="55">
        <f t="shared" si="9"/>
        <v>3.083333333333333</v>
      </c>
      <c r="H72" s="57">
        <f t="shared" si="9"/>
        <v>7.25</v>
      </c>
      <c r="I72" s="57">
        <f t="shared" si="9"/>
        <v>10.166666666666666</v>
      </c>
      <c r="J72" s="57">
        <f t="shared" si="9"/>
        <v>5.666666666666667</v>
      </c>
      <c r="K72" s="57">
        <f t="shared" si="9"/>
        <v>4.666666666666667</v>
      </c>
      <c r="L72" s="57">
        <f t="shared" si="9"/>
        <v>0</v>
      </c>
      <c r="M72" s="57">
        <f t="shared" si="9"/>
        <v>0</v>
      </c>
      <c r="N72" s="57">
        <f t="shared" si="9"/>
        <v>0</v>
      </c>
      <c r="O72" s="57">
        <f t="shared" si="9"/>
        <v>0</v>
      </c>
      <c r="P72" s="57">
        <f t="shared" si="9"/>
        <v>0</v>
      </c>
      <c r="Q72" s="57">
        <f t="shared" si="9"/>
        <v>0</v>
      </c>
      <c r="R72" s="57">
        <f t="shared" si="9"/>
        <v>0</v>
      </c>
      <c r="S72" s="57">
        <f t="shared" si="9"/>
        <v>0</v>
      </c>
      <c r="T72" s="57">
        <f t="shared" si="9"/>
        <v>0</v>
      </c>
      <c r="U72" s="57">
        <f t="shared" si="9"/>
        <v>0</v>
      </c>
      <c r="V72" s="56">
        <f t="shared" si="9"/>
        <v>0</v>
      </c>
      <c r="W72" s="58">
        <f t="shared" si="9"/>
        <v>18.333333333333332</v>
      </c>
      <c r="X72" s="57">
        <f t="shared" si="9"/>
        <v>0</v>
      </c>
      <c r="Y72" s="59">
        <f t="shared" si="9"/>
        <v>393.66666666666663</v>
      </c>
    </row>
  </sheetData>
  <mergeCells count="1">
    <mergeCell ref="A2:D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customXml/itemProps3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2020-03-19T08:54:23Z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