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8"/>
  </bookViews>
  <sheets>
    <sheet name="152" sheetId="3" r:id="rId1"/>
    <sheet name="152 (2)" sheetId="8" r:id="rId2"/>
    <sheet name="157" sheetId="4" r:id="rId3"/>
    <sheet name="157 (2)" sheetId="9" r:id="rId4"/>
    <sheet name="162" sheetId="5" r:id="rId5"/>
    <sheet name="162 (2)" sheetId="10" r:id="rId6"/>
    <sheet name="167" sheetId="6" r:id="rId7"/>
    <sheet name="167 (2)" sheetId="11" r:id="rId8"/>
    <sheet name="152+157+16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<sst xmlns="http://schemas.openxmlformats.org/spreadsheetml/2006/main" count="40" uniqueCount="8">
  <si>
    <t>eff</t>
  </si>
  <si>
    <t>dσqel/dσru</t>
  </si>
  <si>
    <t>err</t>
  </si>
  <si>
    <t>Dqel</t>
  </si>
  <si>
    <t>1.00519858387344</t>
  </si>
  <si>
    <t>1.0046634943559</t>
  </si>
  <si>
    <t>1.0065248944978</t>
  </si>
  <si>
    <t>1.00570349573271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</si>
</sst>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/>
    <xf numFmtId="0" fontId="0" fillId="3" borderId="0" xfId="0" applyFill="1">
      <alignment vertical="center"/>
    </xf>
    <xf numFmtId="0" fontId="1" fillId="3" borderId="0" xfId="0" applyFont="1" applyFill="1" applyAlignment="1"/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/>
    <xf numFmtId="0" fontId="1" fillId="0" borderId="0" xfId="0" applyFont="1" applyFill="1" applyAlignment="1"/>
    <xf numFmtId="0" fontId="3" fillId="4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0" fillId="5" borderId="0" xfId="0" applyFill="1">
      <alignment vertical="center"/>
    </xf>
    <xf numFmtId="0" fontId="4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 applyAlignment="1"/>
    <xf numFmtId="0" fontId="1" fillId="2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A12" sqref="$A12:$XFD12"/>
    </sheetView>
  </sheetViews>
  <sheetFormatPr defaultColWidth="9" defaultRowHeight="13.5"/>
  <cols>
    <col min="1" max="1" width="12.625"/>
    <col min="2" max="2" width="20.25" customWidth="1"/>
    <col min="3" max="7" width="12.625"/>
    <col min="8" max="8" width="13.75"/>
    <col min="9" max="9" width="12.625"/>
  </cols>
  <sheetData>
    <row r="1" spans="1:9">
      <c r="A1" t="s">
        <v>0</v>
      </c>
      <c r="B1" t="s">
        <v>1</v>
      </c>
      <c r="C1" t="s">
        <v>2</v>
      </c>
      <c r="G1" t="s">
        <v>0</v>
      </c>
      <c r="H1" t="s">
        <v>3</v>
      </c>
      <c r="I1" t="s">
        <v>2</v>
      </c>
    </row>
    <row r="2" spans="1:3">
      <c r="A2" s="14">
        <v>45.8156936396394</v>
      </c>
      <c r="B2" s="8">
        <v>1</v>
      </c>
      <c r="C2" s="8">
        <v>0.00400927558482912</v>
      </c>
    </row>
    <row r="3" spans="1:9">
      <c r="A3" s="14">
        <v>46.6802916862611</v>
      </c>
      <c r="B3" s="8">
        <v>0.997712302905761</v>
      </c>
      <c r="C3" s="8">
        <v>0.00474414353169257</v>
      </c>
      <c r="D3" s="7">
        <f>1/3*(A2+A3+A4)</f>
        <v>46.6735966374104</v>
      </c>
      <c r="E3" s="7">
        <f>1/3*(B2+B3+B4)</f>
        <v>1.00267738242544</v>
      </c>
      <c r="F3" s="7">
        <f>1/3*SQRT(C2^2+C3^2+C4^2)</f>
        <v>0.00269676515912687</v>
      </c>
      <c r="G3" s="7"/>
      <c r="H3" s="7"/>
      <c r="I3" s="7"/>
    </row>
    <row r="4" spans="1:9">
      <c r="A4" s="14">
        <v>47.5248045863309</v>
      </c>
      <c r="B4" s="8">
        <v>1.01031984437055</v>
      </c>
      <c r="C4" s="8">
        <v>0.00518379131012407</v>
      </c>
      <c r="D4" s="7">
        <f t="shared" ref="D3:D23" si="0">1/3*(A3+A4+A5)</f>
        <v>47.5410366332921</v>
      </c>
      <c r="E4" s="7">
        <f t="shared" ref="E3:E23" si="1">1/3*(B3+B4+B5)</f>
        <v>1.00441024371658</v>
      </c>
      <c r="F4" s="7">
        <f t="shared" ref="F3:F23" si="2">1/3*SQRT(C3^2+C4^2+C5^2)</f>
        <v>0.00301142058861773</v>
      </c>
      <c r="G4" s="7">
        <f>0.5*(D3+D4)</f>
        <v>47.1073166353513</v>
      </c>
      <c r="H4" s="7">
        <f>-(E4-E3)/(D4-D3)</f>
        <v>-0.00199767280662096</v>
      </c>
      <c r="I4" s="7">
        <f>SQRT((F3^2+F4^2)/(D4-D3)^2)</f>
        <v>0.00466017773501311</v>
      </c>
    </row>
    <row r="5" spans="1:9">
      <c r="A5">
        <v>48.4180136272844</v>
      </c>
      <c r="B5" s="1">
        <v>1.00519858387344</v>
      </c>
      <c r="C5" s="1">
        <v>0.00567796578518564</v>
      </c>
      <c r="D5" s="7">
        <f t="shared" si="0"/>
        <v>48.4235578623438</v>
      </c>
      <c r="E5" s="7">
        <f t="shared" si="1"/>
        <v>1.00466605112881</v>
      </c>
      <c r="F5" s="7">
        <f t="shared" si="2"/>
        <v>0.00320419851910369</v>
      </c>
      <c r="G5" s="7">
        <f t="shared" ref="G4:G23" si="3">0.5*(D4+D5)</f>
        <v>47.982297247818</v>
      </c>
      <c r="H5" s="7">
        <f>-(E5-E4)/(D5-D4)</f>
        <v>-0.000289859783313571</v>
      </c>
      <c r="I5" s="7">
        <f t="shared" ref="I4:I23" si="4">SQRT((F4^2+F5^2)/(D5-D4)^2)</f>
        <v>0.00498256548554254</v>
      </c>
    </row>
    <row r="6" spans="1:9">
      <c r="A6">
        <v>49.3278553734159</v>
      </c>
      <c r="B6" s="1">
        <v>0.998479725142428</v>
      </c>
      <c r="C6" s="1">
        <v>0.00576983583334741</v>
      </c>
      <c r="D6" s="7">
        <f t="shared" si="0"/>
        <v>49.3461229735658</v>
      </c>
      <c r="E6" s="7">
        <f t="shared" si="1"/>
        <v>0.999775402338916</v>
      </c>
      <c r="F6" s="7">
        <f t="shared" si="2"/>
        <v>0.00334895307201242</v>
      </c>
      <c r="G6" s="7">
        <f t="shared" si="3"/>
        <v>48.8848404179548</v>
      </c>
      <c r="H6" s="7">
        <f t="shared" ref="H4:H23" si="5">-(E6-E5)/(D6-D5)</f>
        <v>0.00530114214205585</v>
      </c>
      <c r="I6" s="7">
        <f t="shared" si="4"/>
        <v>0.00502393623015176</v>
      </c>
    </row>
    <row r="7" spans="1:9">
      <c r="A7">
        <v>50.2924999199971</v>
      </c>
      <c r="B7" s="1">
        <v>0.995647898000876</v>
      </c>
      <c r="C7" s="1">
        <v>0.00595055284031275</v>
      </c>
      <c r="D7" s="7">
        <f t="shared" si="0"/>
        <v>50.2714528558924</v>
      </c>
      <c r="E7" s="7">
        <f t="shared" si="1"/>
        <v>0.995049472789948</v>
      </c>
      <c r="F7" s="7">
        <f t="shared" si="2"/>
        <v>0.00342114836361115</v>
      </c>
      <c r="G7" s="7">
        <f t="shared" si="3"/>
        <v>49.8087879147291</v>
      </c>
      <c r="H7" s="7">
        <f t="shared" si="5"/>
        <v>0.00510729161484091</v>
      </c>
      <c r="I7" s="7">
        <f t="shared" si="4"/>
        <v>0.00517378387053557</v>
      </c>
    </row>
    <row r="8" spans="1:9">
      <c r="A8">
        <v>51.1940032742643</v>
      </c>
      <c r="B8" s="1">
        <v>0.991020795226539</v>
      </c>
      <c r="C8" s="1">
        <v>0.00605295138617677</v>
      </c>
      <c r="D8" s="7">
        <f t="shared" si="0"/>
        <v>51.1032220819073</v>
      </c>
      <c r="E8" s="7">
        <f t="shared" si="1"/>
        <v>0.993545262034325</v>
      </c>
      <c r="F8" s="7">
        <f t="shared" si="2"/>
        <v>0.00316445301411807</v>
      </c>
      <c r="G8" s="7">
        <f t="shared" si="3"/>
        <v>50.6873374688999</v>
      </c>
      <c r="H8" s="7">
        <f>-(E8-E7)/(D8-D7)</f>
        <v>0.00180844723341047</v>
      </c>
      <c r="I8" s="7">
        <f t="shared" si="4"/>
        <v>0.00560282755942845</v>
      </c>
    </row>
    <row r="9" spans="1:9">
      <c r="A9">
        <v>51.8231630514606</v>
      </c>
      <c r="B9" s="1">
        <v>0.99396709287556</v>
      </c>
      <c r="C9" s="1">
        <v>0.00425165453891481</v>
      </c>
      <c r="D9" s="7">
        <f t="shared" si="0"/>
        <v>51.9254355175634</v>
      </c>
      <c r="E9" s="7">
        <f t="shared" si="1"/>
        <v>0.990549240869768</v>
      </c>
      <c r="F9" s="7">
        <f t="shared" si="2"/>
        <v>0.00290977366983984</v>
      </c>
      <c r="G9" s="7">
        <f t="shared" si="3"/>
        <v>51.5143287997354</v>
      </c>
      <c r="H9" s="7">
        <f t="shared" si="5"/>
        <v>0.00364384846395264</v>
      </c>
      <c r="I9" s="7">
        <f t="shared" si="4"/>
        <v>0.00522844839847467</v>
      </c>
    </row>
    <row r="10" spans="1:9">
      <c r="A10">
        <v>52.7591402269653</v>
      </c>
      <c r="B10" s="1">
        <v>0.986659834507206</v>
      </c>
      <c r="C10" s="1">
        <v>0.00463532722529323</v>
      </c>
      <c r="D10" s="7">
        <f t="shared" si="0"/>
        <v>52.7149084518575</v>
      </c>
      <c r="E10" s="7">
        <f t="shared" si="1"/>
        <v>0.98651241032512</v>
      </c>
      <c r="F10" s="7">
        <f t="shared" si="2"/>
        <v>0.00260374131438283</v>
      </c>
      <c r="G10" s="7">
        <f t="shared" si="3"/>
        <v>52.3201719847105</v>
      </c>
      <c r="H10" s="7">
        <f t="shared" si="5"/>
        <v>0.00511332354700434</v>
      </c>
      <c r="I10" s="7">
        <f t="shared" si="4"/>
        <v>0.00494588821322448</v>
      </c>
    </row>
    <row r="11" spans="1:9">
      <c r="A11">
        <v>53.5624220771467</v>
      </c>
      <c r="B11" s="1">
        <v>0.978910303592593</v>
      </c>
      <c r="C11" s="1">
        <v>0.00463167298998934</v>
      </c>
      <c r="D11" s="7">
        <f t="shared" si="0"/>
        <v>53.3346673125541</v>
      </c>
      <c r="E11" s="7">
        <f t="shared" si="1"/>
        <v>0.9798833733746</v>
      </c>
      <c r="F11" s="7">
        <f t="shared" si="2"/>
        <v>0.00264973748732797</v>
      </c>
      <c r="G11" s="7">
        <f t="shared" si="3"/>
        <v>53.0247878822058</v>
      </c>
      <c r="H11" s="7">
        <f t="shared" si="5"/>
        <v>0.0106961551837581</v>
      </c>
      <c r="I11" s="7">
        <f t="shared" si="4"/>
        <v>0.00599412626291863</v>
      </c>
    </row>
    <row r="12" s="5" customFormat="1" spans="1:9">
      <c r="A12" s="15">
        <v>53.6824396335502</v>
      </c>
      <c r="B12" s="16">
        <v>0.974079982024002</v>
      </c>
      <c r="C12" s="16">
        <v>0.00450014728581399</v>
      </c>
      <c r="D12" s="10">
        <f t="shared" si="0"/>
        <v>53.9338316758087</v>
      </c>
      <c r="E12" s="10">
        <f t="shared" si="1"/>
        <v>0.974642326274874</v>
      </c>
      <c r="F12" s="10">
        <f t="shared" si="2"/>
        <v>0.00274497640590853</v>
      </c>
      <c r="G12" s="10">
        <f t="shared" si="3"/>
        <v>53.6342494941814</v>
      </c>
      <c r="H12" s="10">
        <f t="shared" si="5"/>
        <v>0.00874726105414073</v>
      </c>
      <c r="I12" s="10">
        <f t="shared" si="4"/>
        <v>0.00636759028802257</v>
      </c>
    </row>
    <row r="13" spans="1:9">
      <c r="A13">
        <v>54.5566333167293</v>
      </c>
      <c r="B13" s="1">
        <v>0.970936693208027</v>
      </c>
      <c r="C13" s="1">
        <v>0.00510982768209797</v>
      </c>
      <c r="D13" s="7">
        <f t="shared" si="0"/>
        <v>54.5991013160709</v>
      </c>
      <c r="E13" s="7">
        <f t="shared" si="1"/>
        <v>0.96395559047137</v>
      </c>
      <c r="F13" s="7">
        <f t="shared" si="2"/>
        <v>0.00284768819140492</v>
      </c>
      <c r="G13" s="7">
        <f t="shared" si="3"/>
        <v>54.2664664959398</v>
      </c>
      <c r="H13" s="7">
        <f t="shared" si="5"/>
        <v>0.016063765963065</v>
      </c>
      <c r="I13" s="7">
        <f t="shared" si="4"/>
        <v>0.00594537566535766</v>
      </c>
    </row>
    <row r="14" spans="1:9">
      <c r="A14">
        <v>55.5582309979332</v>
      </c>
      <c r="B14" s="1">
        <v>0.946850096182082</v>
      </c>
      <c r="C14" s="1">
        <v>0.00515967903889857</v>
      </c>
      <c r="D14" s="7">
        <f t="shared" si="0"/>
        <v>55.7412786189753</v>
      </c>
      <c r="E14" s="7">
        <f t="shared" si="1"/>
        <v>0.92951911873969</v>
      </c>
      <c r="F14" s="7">
        <f t="shared" si="2"/>
        <v>0.00286761722397914</v>
      </c>
      <c r="G14" s="7">
        <f t="shared" si="3"/>
        <v>55.1701899675231</v>
      </c>
      <c r="H14" s="7">
        <f t="shared" si="5"/>
        <v>0.0301498477023778</v>
      </c>
      <c r="I14" s="7">
        <f t="shared" si="4"/>
        <v>0.00353829109933126</v>
      </c>
    </row>
    <row r="15" spans="1:9">
      <c r="A15">
        <v>57.1089715422634</v>
      </c>
      <c r="B15" s="1">
        <v>0.870770566828961</v>
      </c>
      <c r="C15" s="1">
        <v>0.00461263809161008</v>
      </c>
      <c r="D15" s="7">
        <f t="shared" si="0"/>
        <v>56.9276140379564</v>
      </c>
      <c r="E15" s="7">
        <f t="shared" si="1"/>
        <v>0.875692146236362</v>
      </c>
      <c r="F15" s="7">
        <f t="shared" si="2"/>
        <v>0.00276804504718996</v>
      </c>
      <c r="G15" s="7">
        <f t="shared" si="3"/>
        <v>56.3344463284658</v>
      </c>
      <c r="H15" s="7">
        <f t="shared" si="5"/>
        <v>0.0453724736209596</v>
      </c>
      <c r="I15" s="7">
        <f t="shared" si="4"/>
        <v>0.00335962063503308</v>
      </c>
    </row>
    <row r="16" spans="1:9">
      <c r="A16">
        <v>58.1156395736725</v>
      </c>
      <c r="B16" s="1">
        <v>0.809455775698042</v>
      </c>
      <c r="C16" s="1">
        <v>0.00458911129749914</v>
      </c>
      <c r="D16" s="7">
        <f t="shared" si="0"/>
        <v>58.0298657802686</v>
      </c>
      <c r="E16" s="7">
        <f t="shared" si="1"/>
        <v>0.808200234240892</v>
      </c>
      <c r="F16" s="7">
        <f t="shared" si="2"/>
        <v>0.00251506289379833</v>
      </c>
      <c r="G16" s="7">
        <f t="shared" si="3"/>
        <v>57.4787399091125</v>
      </c>
      <c r="H16" s="7">
        <f t="shared" si="5"/>
        <v>0.0612309415396231</v>
      </c>
      <c r="I16" s="7">
        <f t="shared" si="4"/>
        <v>0.00339305607550931</v>
      </c>
    </row>
    <row r="17" spans="1:9">
      <c r="A17">
        <v>58.86498622487</v>
      </c>
      <c r="B17" s="1">
        <v>0.744374360195673</v>
      </c>
      <c r="C17" s="1">
        <v>0.00382014392043603</v>
      </c>
      <c r="D17" s="7">
        <f t="shared" si="0"/>
        <v>58.637411375261</v>
      </c>
      <c r="E17" s="7">
        <f t="shared" si="1"/>
        <v>0.748803933738364</v>
      </c>
      <c r="F17" s="7">
        <f t="shared" si="2"/>
        <v>0.00231226655883476</v>
      </c>
      <c r="G17" s="7">
        <f t="shared" si="3"/>
        <v>58.3336385777648</v>
      </c>
      <c r="H17" s="7">
        <f t="shared" si="5"/>
        <v>0.0977643505147467</v>
      </c>
      <c r="I17" s="7">
        <f t="shared" si="4"/>
        <v>0.00562336091909461</v>
      </c>
    </row>
    <row r="18" s="5" customFormat="1" spans="1:9">
      <c r="A18" s="15">
        <v>58.9316083272406</v>
      </c>
      <c r="B18" s="16">
        <v>0.692581665321376</v>
      </c>
      <c r="C18" s="16">
        <v>0.00353068657321365</v>
      </c>
      <c r="D18" s="10">
        <f t="shared" si="0"/>
        <v>59.4594248622973</v>
      </c>
      <c r="E18" s="10">
        <f t="shared" si="1"/>
        <v>0.658902194190271</v>
      </c>
      <c r="F18" s="10">
        <f t="shared" si="2"/>
        <v>0.00224368659554987</v>
      </c>
      <c r="G18" s="10">
        <f t="shared" si="3"/>
        <v>59.0484181187792</v>
      </c>
      <c r="H18" s="10">
        <f t="shared" si="5"/>
        <v>0.109367718371903</v>
      </c>
      <c r="I18" s="10">
        <f t="shared" si="4"/>
        <v>0.00391953463218005</v>
      </c>
    </row>
    <row r="19" spans="1:9">
      <c r="A19">
        <v>60.5816800347814</v>
      </c>
      <c r="B19" s="1">
        <v>0.539750557053763</v>
      </c>
      <c r="C19" s="1">
        <v>0.00427175825630807</v>
      </c>
      <c r="D19" s="7">
        <f t="shared" si="0"/>
        <v>60.2762315880077</v>
      </c>
      <c r="E19" s="7">
        <f t="shared" si="1"/>
        <v>0.55909011323446</v>
      </c>
      <c r="F19" s="7">
        <f t="shared" si="2"/>
        <v>0.00203618191779366</v>
      </c>
      <c r="G19" s="7">
        <f t="shared" si="3"/>
        <v>59.8678282251525</v>
      </c>
      <c r="H19" s="7">
        <f t="shared" si="5"/>
        <v>0.122197917590614</v>
      </c>
      <c r="I19" s="7">
        <f t="shared" si="4"/>
        <v>0.00370941966616493</v>
      </c>
    </row>
    <row r="20" spans="1:9">
      <c r="A20">
        <v>61.315406402001</v>
      </c>
      <c r="B20" s="1">
        <v>0.44493811732824</v>
      </c>
      <c r="C20" s="1">
        <v>0.00256917592674023</v>
      </c>
      <c r="D20" s="7">
        <f t="shared" si="0"/>
        <v>61.4087997136981</v>
      </c>
      <c r="E20" s="7">
        <f t="shared" si="1"/>
        <v>0.437391165228319</v>
      </c>
      <c r="F20" s="7">
        <f t="shared" si="2"/>
        <v>0.0017822080194995</v>
      </c>
      <c r="G20" s="7">
        <f t="shared" si="3"/>
        <v>60.8425156508529</v>
      </c>
      <c r="H20" s="7">
        <f t="shared" si="5"/>
        <v>0.107453975832099</v>
      </c>
      <c r="I20" s="7">
        <f t="shared" si="4"/>
        <v>0.00238923842255426</v>
      </c>
    </row>
    <row r="21" spans="1:9">
      <c r="A21">
        <v>62.3293127043118</v>
      </c>
      <c r="B21" s="1">
        <v>0.327484821302954</v>
      </c>
      <c r="C21" s="1">
        <v>0.00193334044597359</v>
      </c>
      <c r="D21" s="7">
        <f t="shared" si="0"/>
        <v>62.2985341689452</v>
      </c>
      <c r="E21" s="7">
        <f t="shared" si="1"/>
        <v>0.339632545626533</v>
      </c>
      <c r="F21" s="7">
        <f t="shared" si="2"/>
        <v>0.00114450390938917</v>
      </c>
      <c r="G21" s="7">
        <f t="shared" si="3"/>
        <v>61.8536669413216</v>
      </c>
      <c r="H21" s="7">
        <f t="shared" si="5"/>
        <v>0.109873928142565</v>
      </c>
      <c r="I21" s="7">
        <f t="shared" si="4"/>
        <v>0.00238054672433638</v>
      </c>
    </row>
    <row r="22" spans="1:9">
      <c r="A22">
        <v>63.2508834005228</v>
      </c>
      <c r="B22" s="1">
        <v>0.246474698248404</v>
      </c>
      <c r="C22" s="1">
        <v>0.00120438057311004</v>
      </c>
      <c r="D22" s="7">
        <f t="shared" si="0"/>
        <v>63.2556600885959</v>
      </c>
      <c r="E22" s="7">
        <f t="shared" si="1"/>
        <v>0.250780173567722</v>
      </c>
      <c r="F22" s="7">
        <f t="shared" si="2"/>
        <v>0.000927791700279326</v>
      </c>
      <c r="G22" s="7">
        <f t="shared" si="3"/>
        <v>62.7770971287705</v>
      </c>
      <c r="H22" s="7">
        <f t="shared" si="5"/>
        <v>0.0928324792324501</v>
      </c>
      <c r="I22" s="7">
        <f t="shared" si="4"/>
        <v>0.00153932204489481</v>
      </c>
    </row>
    <row r="23" spans="1:9">
      <c r="A23">
        <v>64.186784160953</v>
      </c>
      <c r="B23" s="1">
        <v>0.178381001151806</v>
      </c>
      <c r="C23" s="1">
        <v>0.00159963717981379</v>
      </c>
      <c r="D23" s="7">
        <f t="shared" si="0"/>
        <v>64.2149187241073</v>
      </c>
      <c r="E23" s="7">
        <f t="shared" si="1"/>
        <v>0.185515599870437</v>
      </c>
      <c r="F23" s="7">
        <f t="shared" si="2"/>
        <v>0.000764912015073934</v>
      </c>
      <c r="G23" s="7">
        <f t="shared" si="3"/>
        <v>63.7352894063516</v>
      </c>
      <c r="H23" s="7">
        <f t="shared" si="5"/>
        <v>0.0680364724186074</v>
      </c>
      <c r="I23" s="7">
        <f t="shared" si="4"/>
        <v>0.0012535209122499</v>
      </c>
    </row>
    <row r="24" spans="1:9">
      <c r="A24">
        <v>65.207088610846</v>
      </c>
      <c r="B24" s="1">
        <v>0.131691100211101</v>
      </c>
      <c r="C24" s="1">
        <v>0.00112091116744938</v>
      </c>
      <c r="D24" s="7">
        <f>1/3*(A23+A24+A25)</f>
        <v>65.1711411236738</v>
      </c>
      <c r="E24" s="7">
        <f>1/3*(B23+B24+B25)</f>
        <v>0.136409239785144</v>
      </c>
      <c r="F24" s="7">
        <f>1/3*SQRT(C23^2+C24^2+C25^2)</f>
        <v>0.00072575326082511</v>
      </c>
      <c r="G24" s="7">
        <f>0.5*(D23+D24)</f>
        <v>64.6930299238906</v>
      </c>
      <c r="H24" s="7">
        <f>-(E24-E23)/(D24-D23)</f>
        <v>0.0513545385545796</v>
      </c>
      <c r="I24" s="7">
        <f>SQRT((F23^2+F24^2)/(D24-D23)^2)</f>
        <v>0.00110269656291982</v>
      </c>
    </row>
    <row r="25" spans="1:9">
      <c r="A25">
        <v>66.1195505992225</v>
      </c>
      <c r="B25" s="1">
        <v>0.0991556179925263</v>
      </c>
      <c r="C25" s="1">
        <v>0.000961862364389616</v>
      </c>
      <c r="D25" s="7">
        <f>1/3*(A24+A25+A26)</f>
        <v>66.1575991234101</v>
      </c>
      <c r="E25" s="7">
        <f>1/3*(B24+B25+B26)</f>
        <v>0.10077648177578</v>
      </c>
      <c r="F25" s="7">
        <f>1/3*SQRT(C24^2+C25^2+C26^2)</f>
        <v>0.000572773961148214</v>
      </c>
      <c r="G25" s="7">
        <f>0.5*(D24+D25)</f>
        <v>65.664370123542</v>
      </c>
      <c r="H25" s="7">
        <f>-(E25-E24)/(D25-D24)</f>
        <v>0.0361219210740761</v>
      </c>
      <c r="I25" s="7">
        <f>SQRT((F24^2+F25^2)/(D25-D24)^2)</f>
        <v>0.000937239448906179</v>
      </c>
    </row>
    <row r="26" spans="1:9">
      <c r="A26">
        <v>67.1461581601618</v>
      </c>
      <c r="B26" s="1">
        <v>0.0714827271237139</v>
      </c>
      <c r="C26" s="1">
        <v>0.00087807120541721</v>
      </c>
      <c r="D26" s="7">
        <f>1/3*(A25+A26+A27)</f>
        <v>67.0428394622903</v>
      </c>
      <c r="E26" s="7">
        <f>1/3*(B25+B26+B27)</f>
        <v>0.0774097162586619</v>
      </c>
      <c r="F26" s="7">
        <f>1/3*SQRT(C25^2+C26^2+C27^2)</f>
        <v>0.000543504071416953</v>
      </c>
      <c r="G26" s="7">
        <f>0.5*(D25+D26)</f>
        <v>66.6002192928502</v>
      </c>
      <c r="H26" s="7">
        <f>-(E26-E25)/(D26-D25)</f>
        <v>0.0263959565451746</v>
      </c>
      <c r="I26" s="7">
        <f>SQRT((F25^2+F26^2)/(D26-D25)^2)</f>
        <v>0.000891960106281598</v>
      </c>
    </row>
    <row r="27" spans="1:9">
      <c r="A27">
        <v>67.8628096274868</v>
      </c>
      <c r="B27" s="1">
        <v>0.0615908036597453</v>
      </c>
      <c r="C27" s="1">
        <v>0.000981010617174566</v>
      </c>
      <c r="D27" s="7">
        <f>1/3*(A26+A27+A28)</f>
        <v>67.8905895267739</v>
      </c>
      <c r="E27" s="7">
        <f>1/3*(B26+B27+B28)</f>
        <v>0.0597508334554002</v>
      </c>
      <c r="F27" s="7">
        <f>1/3*SQRT(C26^2+C27^2+C28^2)</f>
        <v>0.000490310289440628</v>
      </c>
      <c r="G27" s="7">
        <f>0.5*(D26+D27)</f>
        <v>67.4667144945321</v>
      </c>
      <c r="H27" s="7">
        <f>-(E27-E26)/(D27-D26)</f>
        <v>0.0208302936715428</v>
      </c>
      <c r="I27" s="7">
        <f>SQRT((F26^2+F27^2)/(D27-D26)^2)</f>
        <v>0.00086344339147163</v>
      </c>
    </row>
    <row r="28" spans="1:6">
      <c r="A28">
        <v>68.6628007926731</v>
      </c>
      <c r="B28" s="1">
        <v>0.0461789695827413</v>
      </c>
      <c r="C28" s="1">
        <v>0.000655931967958654</v>
      </c>
      <c r="D28" s="7"/>
      <c r="E28" s="7"/>
      <c r="F28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A5" sqref="A5:E28"/>
    </sheetView>
  </sheetViews>
  <sheetFormatPr defaultColWidth="9" defaultRowHeight="13.5" outlineLevelCol="4"/>
  <cols>
    <col min="1" max="1" width="12.625"/>
    <col min="2" max="2" width="20.25" customWidth="1"/>
    <col min="3" max="5" width="12.625"/>
  </cols>
  <sheetData>
    <row r="1" spans="1:3">
      <c r="A1" t="s">
        <v>0</v>
      </c>
      <c r="B1" t="s">
        <v>1</v>
      </c>
      <c r="C1" t="s">
        <v>2</v>
      </c>
    </row>
    <row r="2" s="11" customFormat="1" spans="1:5">
      <c r="A2" s="11">
        <v>45.8156936396394</v>
      </c>
      <c r="B2" s="3">
        <v>1</v>
      </c>
      <c r="C2" s="3">
        <v>0.00400927558482912</v>
      </c>
      <c r="D2" s="11">
        <f>B2/1.00519858387344</f>
        <v>0.994828301634282</v>
      </c>
      <c r="E2" s="11">
        <f>C2/1.00519858387344</f>
        <v>0.00398854082083935</v>
      </c>
    </row>
    <row r="3" s="11" customFormat="1" spans="1:5">
      <c r="A3" s="11">
        <v>46.6802916862611</v>
      </c>
      <c r="B3" s="3">
        <v>0.997712302905761</v>
      </c>
      <c r="C3" s="3">
        <v>0.00474414353169257</v>
      </c>
      <c r="D3" s="11">
        <f>B3/1.00519858387344</f>
        <v>0.992552435819366</v>
      </c>
      <c r="E3" s="11">
        <f>C3/1.00519858387344</f>
        <v>0.00471960825234298</v>
      </c>
    </row>
    <row r="4" s="11" customFormat="1" spans="1:5">
      <c r="A4" s="11">
        <v>47.5248045863309</v>
      </c>
      <c r="B4" s="3">
        <v>1.01031984437055</v>
      </c>
      <c r="C4" s="3">
        <v>0.00518379131012407</v>
      </c>
      <c r="D4" s="11">
        <f>B4/1.00519858387344</f>
        <v>1.00509477488256</v>
      </c>
      <c r="E4" s="11">
        <f>C4/1.00519858387344</f>
        <v>0.00515698230507728</v>
      </c>
    </row>
    <row r="5" spans="1:5">
      <c r="A5">
        <v>48.4180136272844</v>
      </c>
      <c r="B5" s="17" t="s">
        <v>4</v>
      </c>
      <c r="C5" s="1">
        <v>0.00567796578518564</v>
      </c>
      <c r="D5">
        <f>B5/1.00519858387344</f>
        <v>1</v>
      </c>
      <c r="E5">
        <f>C5/1.00519858387344</f>
        <v>0.00564860105881379</v>
      </c>
    </row>
    <row r="6" spans="1:5">
      <c r="A6">
        <v>49.3278553734159</v>
      </c>
      <c r="B6" s="1">
        <v>0.998479725142428</v>
      </c>
      <c r="C6" s="1">
        <v>0.00576983583334741</v>
      </c>
      <c r="D6">
        <f t="shared" ref="D6:D28" si="0">B6/1.00519858387344</f>
        <v>0.993315889179707</v>
      </c>
      <c r="E6">
        <f t="shared" ref="E6:E28" si="1">C6/1.00519858387344</f>
        <v>0.00573999598279763</v>
      </c>
    </row>
    <row r="7" spans="1:5">
      <c r="A7">
        <v>50.2924999199971</v>
      </c>
      <c r="B7" s="1">
        <v>0.995647898000876</v>
      </c>
      <c r="C7" s="1">
        <v>0.00595055284031275</v>
      </c>
      <c r="D7">
        <f t="shared" si="0"/>
        <v>0.990498707393954</v>
      </c>
      <c r="E7">
        <f t="shared" si="1"/>
        <v>0.00591977837591339</v>
      </c>
    </row>
    <row r="8" spans="1:5">
      <c r="A8">
        <v>51.1940032742643</v>
      </c>
      <c r="B8" s="1">
        <v>0.991020795226539</v>
      </c>
      <c r="C8" s="1">
        <v>0.00605295138617677</v>
      </c>
      <c r="D8">
        <f t="shared" si="0"/>
        <v>0.985895534599474</v>
      </c>
      <c r="E8">
        <f t="shared" si="1"/>
        <v>0.00602164734738511</v>
      </c>
    </row>
    <row r="9" spans="1:5">
      <c r="A9">
        <v>51.8231630514606</v>
      </c>
      <c r="B9" s="1">
        <v>0.99396709287556</v>
      </c>
      <c r="C9" s="1">
        <v>0.00425165453891481</v>
      </c>
      <c r="D9">
        <f t="shared" si="0"/>
        <v>0.988826594885759</v>
      </c>
      <c r="E9">
        <f t="shared" si="1"/>
        <v>0.00422966626408431</v>
      </c>
    </row>
    <row r="10" spans="1:5">
      <c r="A10">
        <v>52.7591402269653</v>
      </c>
      <c r="B10" s="1">
        <v>0.986659834507206</v>
      </c>
      <c r="C10" s="1">
        <v>0.00463532722529323</v>
      </c>
      <c r="D10">
        <f t="shared" si="0"/>
        <v>0.981557127453566</v>
      </c>
      <c r="E10">
        <f t="shared" si="1"/>
        <v>0.00461135471105761</v>
      </c>
    </row>
    <row r="11" spans="1:5">
      <c r="A11">
        <v>53.5624220771467</v>
      </c>
      <c r="B11" s="1">
        <v>0.978910303592593</v>
      </c>
      <c r="C11" s="1">
        <v>0.00463167298998934</v>
      </c>
      <c r="D11">
        <f t="shared" si="0"/>
        <v>0.973847674775319</v>
      </c>
      <c r="E11">
        <f t="shared" si="1"/>
        <v>0.00460771937435648</v>
      </c>
    </row>
    <row r="12" s="2" customFormat="1" spans="1:5">
      <c r="A12" s="2">
        <v>53.6824396335502</v>
      </c>
      <c r="B12" s="3">
        <v>0.974079982024002</v>
      </c>
      <c r="C12" s="3">
        <v>0.00450014728581399</v>
      </c>
      <c r="D12" s="11">
        <f t="shared" si="0"/>
        <v>0.96904233417289</v>
      </c>
      <c r="E12" s="11">
        <f t="shared" si="1"/>
        <v>0.00447687388145046</v>
      </c>
    </row>
    <row r="13" spans="1:5">
      <c r="A13">
        <v>54.5566333167293</v>
      </c>
      <c r="B13" s="1">
        <v>0.970936693208027</v>
      </c>
      <c r="C13" s="1">
        <v>0.00510982768209797</v>
      </c>
      <c r="D13">
        <f t="shared" si="0"/>
        <v>0.965915301498547</v>
      </c>
      <c r="E13">
        <f t="shared" si="1"/>
        <v>0.00508340119462537</v>
      </c>
    </row>
    <row r="14" spans="1:5">
      <c r="A14">
        <v>55.5582309979332</v>
      </c>
      <c r="B14" s="1">
        <v>0.946850096182082</v>
      </c>
      <c r="C14" s="1">
        <v>0.00515967903889857</v>
      </c>
      <c r="D14">
        <f t="shared" si="0"/>
        <v>0.941953273087078</v>
      </c>
      <c r="E14">
        <f t="shared" si="1"/>
        <v>0.00513299473524547</v>
      </c>
    </row>
    <row r="15" spans="1:5">
      <c r="A15">
        <v>57.1089715422634</v>
      </c>
      <c r="B15" s="1">
        <v>0.870770566828961</v>
      </c>
      <c r="C15" s="1">
        <v>0.00461263809161008</v>
      </c>
      <c r="D15">
        <f t="shared" si="0"/>
        <v>0.866267204111576</v>
      </c>
      <c r="E15">
        <f t="shared" si="1"/>
        <v>0.00458878291873005</v>
      </c>
    </row>
    <row r="16" spans="1:5">
      <c r="A16">
        <v>58.1156395736725</v>
      </c>
      <c r="B16" s="1">
        <v>0.809455775698042</v>
      </c>
      <c r="C16" s="1">
        <v>0.00458911129749914</v>
      </c>
      <c r="D16">
        <f t="shared" si="0"/>
        <v>0.805269514585744</v>
      </c>
      <c r="E16">
        <f t="shared" si="1"/>
        <v>0.00456537779810177</v>
      </c>
    </row>
    <row r="17" spans="1:5">
      <c r="A17">
        <v>58.86498622487</v>
      </c>
      <c r="B17" s="1">
        <v>0.744374360195673</v>
      </c>
      <c r="C17" s="1">
        <v>0.00382014392043603</v>
      </c>
      <c r="D17">
        <f t="shared" si="0"/>
        <v>0.740524680533567</v>
      </c>
      <c r="E17">
        <f t="shared" si="1"/>
        <v>0.0038003872883659</v>
      </c>
    </row>
    <row r="18" s="2" customFormat="1" spans="1:5">
      <c r="A18" s="2">
        <v>58.9316083272406</v>
      </c>
      <c r="B18" s="3">
        <v>0.692581665321376</v>
      </c>
      <c r="C18" s="3">
        <v>0.00353068657321365</v>
      </c>
      <c r="D18" s="11">
        <f t="shared" si="0"/>
        <v>0.688999841854707</v>
      </c>
      <c r="E18" s="11">
        <f t="shared" si="1"/>
        <v>0.0035124269272331</v>
      </c>
    </row>
    <row r="19" spans="1:5">
      <c r="A19">
        <v>60.5816800347814</v>
      </c>
      <c r="B19" s="1">
        <v>0.539750557053763</v>
      </c>
      <c r="C19" s="1">
        <v>0.00427175825630807</v>
      </c>
      <c r="D19">
        <f t="shared" si="0"/>
        <v>0.536959129979953</v>
      </c>
      <c r="E19">
        <f t="shared" si="1"/>
        <v>0.00424966601111518</v>
      </c>
    </row>
    <row r="20" spans="1:5">
      <c r="A20">
        <v>61.315406402001</v>
      </c>
      <c r="B20" s="1">
        <v>0.44493811732824</v>
      </c>
      <c r="C20" s="1">
        <v>0.00256917592674023</v>
      </c>
      <c r="D20">
        <f t="shared" si="0"/>
        <v>0.442637031594008</v>
      </c>
      <c r="E20">
        <f t="shared" si="1"/>
        <v>0.00255588892379867</v>
      </c>
    </row>
    <row r="21" spans="1:5">
      <c r="A21">
        <v>62.3293127043118</v>
      </c>
      <c r="B21" s="1">
        <v>0.327484821302954</v>
      </c>
      <c r="C21" s="1">
        <v>0.00193334044597359</v>
      </c>
      <c r="D21">
        <f t="shared" si="0"/>
        <v>0.325791168587825</v>
      </c>
      <c r="E21">
        <f t="shared" si="1"/>
        <v>0.00192334179234877</v>
      </c>
    </row>
    <row r="22" spans="1:5">
      <c r="A22">
        <v>63.2508834005228</v>
      </c>
      <c r="B22" s="1">
        <v>0.246474698248404</v>
      </c>
      <c r="C22" s="1">
        <v>0.00120438057311004</v>
      </c>
      <c r="D22">
        <f t="shared" si="0"/>
        <v>0.245200005454282</v>
      </c>
      <c r="E22">
        <f t="shared" si="1"/>
        <v>0.00119815188006838</v>
      </c>
    </row>
    <row r="23" spans="1:5">
      <c r="A23">
        <v>64.186784160953</v>
      </c>
      <c r="B23" s="1">
        <v>0.178381001151806</v>
      </c>
      <c r="C23" s="1">
        <v>0.00159963717981379</v>
      </c>
      <c r="D23">
        <f t="shared" si="0"/>
        <v>0.177458468419675</v>
      </c>
      <c r="E23">
        <f t="shared" si="1"/>
        <v>0.0015913643388252</v>
      </c>
    </row>
    <row r="24" spans="1:5">
      <c r="A24">
        <v>65.207088610846</v>
      </c>
      <c r="B24" s="1">
        <v>0.131691100211101</v>
      </c>
      <c r="C24" s="1">
        <v>0.00112091116744938</v>
      </c>
      <c r="D24">
        <f t="shared" si="0"/>
        <v>0.131010033563359</v>
      </c>
      <c r="E24">
        <f t="shared" si="1"/>
        <v>0.00111511415299657</v>
      </c>
    </row>
    <row r="25" spans="1:5">
      <c r="A25">
        <v>66.1195505992225</v>
      </c>
      <c r="B25" s="1">
        <v>0.0991556179925263</v>
      </c>
      <c r="C25" s="1">
        <v>0.000961862364389616</v>
      </c>
      <c r="D25">
        <f t="shared" si="0"/>
        <v>0.0986428150450026</v>
      </c>
      <c r="E25">
        <f t="shared" si="1"/>
        <v>0.000956887902371657</v>
      </c>
    </row>
    <row r="26" spans="1:5">
      <c r="A26">
        <v>67.1461581601618</v>
      </c>
      <c r="B26" s="1">
        <v>0.0714827271237139</v>
      </c>
      <c r="C26" s="1">
        <v>0.00087807120541721</v>
      </c>
      <c r="D26">
        <f t="shared" si="0"/>
        <v>0.0711130400206712</v>
      </c>
      <c r="E26">
        <f t="shared" si="1"/>
        <v>0.00087353008599917</v>
      </c>
    </row>
    <row r="27" spans="1:5">
      <c r="A27">
        <v>67.8628096274868</v>
      </c>
      <c r="B27" s="1">
        <v>0.0615908036597453</v>
      </c>
      <c r="C27" s="1">
        <v>0.000981010617174566</v>
      </c>
      <c r="D27">
        <f t="shared" si="0"/>
        <v>0.061272274601115</v>
      </c>
      <c r="E27">
        <f t="shared" si="1"/>
        <v>0.000975937126168973</v>
      </c>
    </row>
    <row r="28" spans="1:5">
      <c r="A28">
        <v>68.6628007926731</v>
      </c>
      <c r="B28" s="1">
        <v>0.0461789695827413</v>
      </c>
      <c r="C28" s="1">
        <v>0.000655931967958654</v>
      </c>
      <c r="D28">
        <f t="shared" si="0"/>
        <v>0.0459401458812197</v>
      </c>
      <c r="E28">
        <f t="shared" si="1"/>
        <v>0.00065253968567194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A18" sqref="A2:C4 A12:C12 A18:C18"/>
    </sheetView>
  </sheetViews>
  <sheetFormatPr defaultColWidth="9" defaultRowHeight="13.5"/>
  <cols>
    <col min="1" max="1" width="12.625"/>
    <col min="3" max="3" width="12.625"/>
  </cols>
  <sheetData>
    <row r="1" spans="1:9">
      <c r="A1" t="s">
        <v>0</v>
      </c>
      <c r="B1" t="s">
        <v>1</v>
      </c>
      <c r="C1" t="s">
        <v>2</v>
      </c>
      <c r="G1" t="s">
        <v>0</v>
      </c>
      <c r="H1" t="s">
        <v>3</v>
      </c>
      <c r="I1" t="s">
        <v>2</v>
      </c>
    </row>
    <row r="2" spans="1:3">
      <c r="A2" s="8">
        <v>46.0022685235818</v>
      </c>
      <c r="B2" s="8">
        <v>1</v>
      </c>
      <c r="C2" s="8">
        <v>0.00398691089097295</v>
      </c>
    </row>
    <row r="3" spans="1:9">
      <c r="A3" s="8">
        <v>46.8703874659357</v>
      </c>
      <c r="B3" s="8">
        <v>1.0046222887724</v>
      </c>
      <c r="C3" s="8">
        <v>0.00474154047925262</v>
      </c>
      <c r="D3" s="7">
        <f t="shared" ref="D3:D27" si="0">1/3*(A2+A3+A4)</f>
        <v>46.8636651528911</v>
      </c>
      <c r="E3" s="7">
        <f t="shared" ref="E3:E27" si="1">1/3*(B2+B3+B4)</f>
        <v>1.00319345768559</v>
      </c>
      <c r="F3" s="7">
        <f t="shared" ref="F3:F27" si="2">1/3*SQRT(C2^2+C3^2+C4^2)</f>
        <v>0.00268215136189768</v>
      </c>
      <c r="G3" s="7"/>
      <c r="H3" s="7"/>
      <c r="I3" s="7"/>
    </row>
    <row r="4" spans="1:9">
      <c r="A4" s="8">
        <v>47.7183394691557</v>
      </c>
      <c r="B4" s="8">
        <v>1.00495808428437</v>
      </c>
      <c r="C4" s="8">
        <v>0.00513495460390998</v>
      </c>
      <c r="D4" s="7">
        <f t="shared" si="0"/>
        <v>47.7346376177523</v>
      </c>
      <c r="E4" s="7">
        <f t="shared" si="1"/>
        <v>1.00474795580422</v>
      </c>
      <c r="F4" s="7">
        <f t="shared" si="2"/>
        <v>0.00299456149079687</v>
      </c>
      <c r="G4" s="7">
        <f t="shared" ref="G4:G27" si="3">0.5*(D3+D4)</f>
        <v>47.2991513853217</v>
      </c>
      <c r="H4" s="7">
        <f t="shared" ref="H4:H27" si="4">-(E4-E3)/(D4-D3)</f>
        <v>-0.00178478445800318</v>
      </c>
      <c r="I4" s="7">
        <f t="shared" ref="I4:I27" si="5">SQRT((F3^2+F4^2)/(D4-D3)^2)</f>
        <v>0.00461566396834511</v>
      </c>
    </row>
    <row r="5" spans="1:9">
      <c r="A5" s="1">
        <v>48.6151859181656</v>
      </c>
      <c r="B5" s="1">
        <v>1.0046634943559</v>
      </c>
      <c r="C5" s="1">
        <v>0.0056441670597941</v>
      </c>
      <c r="D5" s="7">
        <f t="shared" si="0"/>
        <v>48.6207527309691</v>
      </c>
      <c r="E5" s="7">
        <f t="shared" si="1"/>
        <v>1.0024179402408</v>
      </c>
      <c r="F5" s="7">
        <f t="shared" si="2"/>
        <v>0.00318161186978934</v>
      </c>
      <c r="G5" s="7">
        <f t="shared" si="3"/>
        <v>48.1776951743607</v>
      </c>
      <c r="H5" s="7">
        <f t="shared" si="4"/>
        <v>0.00262947277240772</v>
      </c>
      <c r="I5" s="7">
        <f t="shared" si="5"/>
        <v>0.00493075494436585</v>
      </c>
    </row>
    <row r="6" spans="1:9">
      <c r="A6" s="1">
        <v>49.5287328055861</v>
      </c>
      <c r="B6" s="1">
        <v>0.997632242082136</v>
      </c>
      <c r="C6" s="1">
        <v>0.00573406541877393</v>
      </c>
      <c r="D6" s="7">
        <f t="shared" si="0"/>
        <v>49.5470747967384</v>
      </c>
      <c r="E6" s="7">
        <f t="shared" si="1"/>
        <v>1.00121809952112</v>
      </c>
      <c r="F6" s="7">
        <f t="shared" si="2"/>
        <v>0.00333407784335939</v>
      </c>
      <c r="G6" s="7">
        <f t="shared" si="3"/>
        <v>49.0839137638538</v>
      </c>
      <c r="H6" s="7">
        <f t="shared" si="4"/>
        <v>0.00129527381892196</v>
      </c>
      <c r="I6" s="7">
        <f t="shared" si="5"/>
        <v>0.00497510503320861</v>
      </c>
    </row>
    <row r="7" spans="1:9">
      <c r="A7" s="1">
        <v>50.4973056664636</v>
      </c>
      <c r="B7" s="1">
        <v>1.00135856212532</v>
      </c>
      <c r="C7" s="1">
        <v>0.00594209959228017</v>
      </c>
      <c r="D7" s="7">
        <f t="shared" si="0"/>
        <v>50.4761728925676</v>
      </c>
      <c r="E7" s="7">
        <f t="shared" si="1"/>
        <v>0.999770975747814</v>
      </c>
      <c r="F7" s="7">
        <f t="shared" si="2"/>
        <v>0.00341427172915396</v>
      </c>
      <c r="G7" s="7">
        <f t="shared" si="3"/>
        <v>50.011623844653</v>
      </c>
      <c r="H7" s="7">
        <f t="shared" si="4"/>
        <v>0.0015575575709414</v>
      </c>
      <c r="I7" s="7">
        <f t="shared" si="5"/>
        <v>0.00513631519026688</v>
      </c>
    </row>
    <row r="8" spans="1:9">
      <c r="A8" s="1">
        <v>51.4024802056532</v>
      </c>
      <c r="B8" s="1">
        <v>1.00032212303598</v>
      </c>
      <c r="C8" s="1">
        <v>0.00606029777924687</v>
      </c>
      <c r="D8" s="7">
        <f t="shared" si="0"/>
        <v>51.3113293257703</v>
      </c>
      <c r="E8" s="7">
        <f t="shared" si="1"/>
        <v>0.998404755571558</v>
      </c>
      <c r="F8" s="7">
        <f t="shared" si="2"/>
        <v>0.00316050738703531</v>
      </c>
      <c r="G8" s="7">
        <f t="shared" si="3"/>
        <v>50.893751109169</v>
      </c>
      <c r="H8" s="7">
        <f t="shared" si="4"/>
        <v>0.00163588535265992</v>
      </c>
      <c r="I8" s="7">
        <f t="shared" si="5"/>
        <v>0.0055708515015748</v>
      </c>
    </row>
    <row r="9" spans="1:9">
      <c r="A9" s="1">
        <v>52.0342021051941</v>
      </c>
      <c r="B9" s="1">
        <v>0.993533581553368</v>
      </c>
      <c r="C9" s="1">
        <v>0.00422652407467677</v>
      </c>
      <c r="D9" s="7">
        <f t="shared" si="0"/>
        <v>52.1368910546453</v>
      </c>
      <c r="E9" s="7">
        <f t="shared" si="1"/>
        <v>0.99349244400413</v>
      </c>
      <c r="F9" s="7">
        <f t="shared" si="2"/>
        <v>0.00290278142239453</v>
      </c>
      <c r="G9" s="7">
        <f t="shared" si="3"/>
        <v>51.7241101902078</v>
      </c>
      <c r="H9" s="7">
        <f t="shared" si="4"/>
        <v>0.00595026561384134</v>
      </c>
      <c r="I9" s="7">
        <f t="shared" si="5"/>
        <v>0.00519799292361816</v>
      </c>
    </row>
    <row r="10" spans="1:9">
      <c r="A10" s="1">
        <v>52.9739908530886</v>
      </c>
      <c r="B10" s="1">
        <v>0.986621627423039</v>
      </c>
      <c r="C10" s="1">
        <v>0.00460918050729439</v>
      </c>
      <c r="D10" s="7">
        <f t="shared" si="0"/>
        <v>52.9295789532757</v>
      </c>
      <c r="E10" s="7">
        <f t="shared" si="1"/>
        <v>0.988480641016132</v>
      </c>
      <c r="F10" s="7">
        <f t="shared" si="2"/>
        <v>0.00267285570858896</v>
      </c>
      <c r="G10" s="7">
        <f t="shared" si="3"/>
        <v>52.5332350039605</v>
      </c>
      <c r="H10" s="7">
        <f t="shared" si="4"/>
        <v>0.0063225425752772</v>
      </c>
      <c r="I10" s="7">
        <f t="shared" si="5"/>
        <v>0.00497790069886793</v>
      </c>
    </row>
    <row r="11" spans="1:9">
      <c r="A11" s="1">
        <v>53.7805439015443</v>
      </c>
      <c r="B11" s="1">
        <v>0.98528671407199</v>
      </c>
      <c r="C11" s="1">
        <v>0.00501890107969707</v>
      </c>
      <c r="D11" s="7">
        <f t="shared" si="0"/>
        <v>53.5518616530396</v>
      </c>
      <c r="E11" s="7">
        <f t="shared" si="1"/>
        <v>0.977480674126025</v>
      </c>
      <c r="F11" s="7">
        <f t="shared" si="2"/>
        <v>0.00287573949927118</v>
      </c>
      <c r="G11" s="7">
        <f t="shared" si="3"/>
        <v>53.2407203031577</v>
      </c>
      <c r="H11" s="7">
        <f t="shared" si="4"/>
        <v>0.0176768001011117</v>
      </c>
      <c r="I11" s="7">
        <f t="shared" si="5"/>
        <v>0.00630914411077825</v>
      </c>
    </row>
    <row r="12" s="13" customFormat="1" spans="1:9">
      <c r="A12" s="8">
        <v>53.9010502044859</v>
      </c>
      <c r="B12" s="8">
        <v>0.960533680883047</v>
      </c>
      <c r="C12" s="8">
        <v>0.00529102882362297</v>
      </c>
      <c r="D12" s="10">
        <f t="shared" si="0"/>
        <v>54.1534659885539</v>
      </c>
      <c r="E12" s="10">
        <f t="shared" si="1"/>
        <v>0.971329859006857</v>
      </c>
      <c r="F12" s="10">
        <f t="shared" si="2"/>
        <v>0.00296072892618298</v>
      </c>
      <c r="G12" s="10">
        <f t="shared" si="3"/>
        <v>53.8526638207968</v>
      </c>
      <c r="H12" s="10">
        <f t="shared" si="4"/>
        <v>0.0102240205997014</v>
      </c>
      <c r="I12" s="10">
        <f t="shared" si="5"/>
        <v>0.00686072837578569</v>
      </c>
    </row>
    <row r="13" spans="1:9">
      <c r="A13" s="1">
        <v>54.7788038596315</v>
      </c>
      <c r="B13" s="1">
        <v>0.968169182065535</v>
      </c>
      <c r="C13" s="1">
        <v>0.00507039326964253</v>
      </c>
      <c r="D13" s="7">
        <f t="shared" si="0"/>
        <v>54.8214448010683</v>
      </c>
      <c r="E13" s="7">
        <f t="shared" si="1"/>
        <v>0.956339734683748</v>
      </c>
      <c r="F13" s="7">
        <f t="shared" si="2"/>
        <v>0.00297694570371737</v>
      </c>
      <c r="G13" s="7">
        <f t="shared" si="3"/>
        <v>54.4874553948111</v>
      </c>
      <c r="H13" s="7">
        <f t="shared" si="4"/>
        <v>0.0224410176524691</v>
      </c>
      <c r="I13" s="7">
        <f t="shared" si="5"/>
        <v>0.00628550722826441</v>
      </c>
    </row>
    <row r="14" spans="1:9">
      <c r="A14" s="1">
        <v>55.7844803390873</v>
      </c>
      <c r="B14" s="1">
        <v>0.940316341102662</v>
      </c>
      <c r="C14" s="1">
        <v>0.00510450561608921</v>
      </c>
      <c r="D14" s="7">
        <f t="shared" si="0"/>
        <v>55.9682733834972</v>
      </c>
      <c r="E14" s="7">
        <f t="shared" si="1"/>
        <v>0.922365482000409</v>
      </c>
      <c r="F14" s="7">
        <f t="shared" si="2"/>
        <v>0.00283572168681101</v>
      </c>
      <c r="G14" s="7">
        <f t="shared" si="3"/>
        <v>55.3948590922827</v>
      </c>
      <c r="H14" s="7">
        <f t="shared" si="4"/>
        <v>0.0296245255863624</v>
      </c>
      <c r="I14" s="7">
        <f t="shared" si="5"/>
        <v>0.00358500783185282</v>
      </c>
    </row>
    <row r="15" spans="1:9">
      <c r="A15" s="1">
        <v>57.3415359517729</v>
      </c>
      <c r="B15" s="1">
        <v>0.858610922833029</v>
      </c>
      <c r="C15" s="1">
        <v>0.00453949246853987</v>
      </c>
      <c r="D15" s="7">
        <f t="shared" si="0"/>
        <v>57.1594399067469</v>
      </c>
      <c r="E15" s="7">
        <f t="shared" si="1"/>
        <v>0.863295488077936</v>
      </c>
      <c r="F15" s="7">
        <f t="shared" si="2"/>
        <v>0.00272437054940538</v>
      </c>
      <c r="G15" s="7">
        <f t="shared" si="3"/>
        <v>56.5638566451221</v>
      </c>
      <c r="H15" s="7">
        <f t="shared" si="4"/>
        <v>0.0495900386465862</v>
      </c>
      <c r="I15" s="7">
        <f t="shared" si="5"/>
        <v>0.00330127416862231</v>
      </c>
    </row>
    <row r="16" spans="1:9">
      <c r="A16" s="1">
        <v>58.3523034293806</v>
      </c>
      <c r="B16" s="1">
        <v>0.790959200298117</v>
      </c>
      <c r="C16" s="1">
        <v>0.00448740287444639</v>
      </c>
      <c r="D16" s="7">
        <f t="shared" si="0"/>
        <v>58.2661803400417</v>
      </c>
      <c r="E16" s="7">
        <f t="shared" si="1"/>
        <v>0.79674006251667</v>
      </c>
      <c r="F16" s="7">
        <f t="shared" si="2"/>
        <v>0.00251904193267763</v>
      </c>
      <c r="G16" s="7">
        <f t="shared" si="3"/>
        <v>57.7128101233943</v>
      </c>
      <c r="H16" s="7">
        <f t="shared" si="4"/>
        <v>0.060136436294399</v>
      </c>
      <c r="I16" s="7">
        <f t="shared" si="5"/>
        <v>0.00335263272254312</v>
      </c>
    </row>
    <row r="17" spans="1:9">
      <c r="A17" s="1">
        <v>59.1047016389716</v>
      </c>
      <c r="B17" s="1">
        <v>0.740650064418863</v>
      </c>
      <c r="C17" s="1">
        <v>0.00404553752890444</v>
      </c>
      <c r="D17" s="7">
        <f t="shared" si="0"/>
        <v>58.8762000381169</v>
      </c>
      <c r="E17" s="7">
        <f t="shared" si="1"/>
        <v>0.739254807658451</v>
      </c>
      <c r="F17" s="7">
        <f t="shared" si="2"/>
        <v>0.00236642034276658</v>
      </c>
      <c r="G17" s="7">
        <f t="shared" si="3"/>
        <v>58.5711901890793</v>
      </c>
      <c r="H17" s="7">
        <f t="shared" si="4"/>
        <v>0.0942350796861148</v>
      </c>
      <c r="I17" s="7">
        <f t="shared" si="5"/>
        <v>0.00566576588905321</v>
      </c>
    </row>
    <row r="18" s="13" customFormat="1" spans="1:9">
      <c r="A18" s="8">
        <v>59.1715950459986</v>
      </c>
      <c r="B18" s="8">
        <v>0.686155158258372</v>
      </c>
      <c r="C18" s="8">
        <v>0.00372778066583479</v>
      </c>
      <c r="D18" s="10">
        <f t="shared" si="0"/>
        <v>59.701561004123</v>
      </c>
      <c r="E18" s="10">
        <f t="shared" si="1"/>
        <v>0.648959539428706</v>
      </c>
      <c r="F18" s="10">
        <f t="shared" si="2"/>
        <v>0.00229484032511893</v>
      </c>
      <c r="G18" s="10">
        <f t="shared" si="3"/>
        <v>59.28888052112</v>
      </c>
      <c r="H18" s="10">
        <f t="shared" si="4"/>
        <v>0.109400943282654</v>
      </c>
      <c r="I18" s="10">
        <f t="shared" si="5"/>
        <v>0.00399388603170148</v>
      </c>
    </row>
    <row r="19" spans="1:9">
      <c r="A19" s="1">
        <v>60.8283863273988</v>
      </c>
      <c r="B19" s="1">
        <v>0.520073395608883</v>
      </c>
      <c r="C19" s="1">
        <v>0.00413931231846326</v>
      </c>
      <c r="D19" s="7">
        <f t="shared" si="0"/>
        <v>60.5216940053504</v>
      </c>
      <c r="E19" s="7">
        <f t="shared" si="1"/>
        <v>0.542187743295318</v>
      </c>
      <c r="F19" s="7">
        <f t="shared" si="2"/>
        <v>0.0020297407351652</v>
      </c>
      <c r="G19" s="7">
        <f t="shared" si="3"/>
        <v>60.1116275047367</v>
      </c>
      <c r="H19" s="7">
        <f t="shared" si="4"/>
        <v>0.130188391362853</v>
      </c>
      <c r="I19" s="7">
        <f t="shared" si="5"/>
        <v>0.00373559010303698</v>
      </c>
    </row>
    <row r="20" spans="1:9">
      <c r="A20" s="1">
        <v>61.5651006426539</v>
      </c>
      <c r="B20" s="1">
        <v>0.420334676018699</v>
      </c>
      <c r="C20" s="1">
        <v>0.00245934379572021</v>
      </c>
      <c r="D20" s="7">
        <f t="shared" si="0"/>
        <v>61.6588742791896</v>
      </c>
      <c r="E20" s="7">
        <f t="shared" si="1"/>
        <v>0.414354515166389</v>
      </c>
      <c r="F20" s="7">
        <f t="shared" si="2"/>
        <v>0.0017167262859115</v>
      </c>
      <c r="G20" s="7">
        <f t="shared" si="3"/>
        <v>61.09028414227</v>
      </c>
      <c r="H20" s="7">
        <f t="shared" si="4"/>
        <v>0.112412456555681</v>
      </c>
      <c r="I20" s="7">
        <f t="shared" si="5"/>
        <v>0.00233769648264703</v>
      </c>
    </row>
    <row r="21" spans="1:9">
      <c r="A21" s="1">
        <v>62.5831358675162</v>
      </c>
      <c r="B21" s="1">
        <v>0.302655473871587</v>
      </c>
      <c r="C21" s="1">
        <v>0.00182813125659134</v>
      </c>
      <c r="D21" s="7">
        <f t="shared" si="0"/>
        <v>62.5522319929654</v>
      </c>
      <c r="E21" s="7">
        <f t="shared" si="1"/>
        <v>0.315209634907583</v>
      </c>
      <c r="F21" s="7">
        <f t="shared" si="2"/>
        <v>0.00108814689337664</v>
      </c>
      <c r="G21" s="7">
        <f t="shared" si="3"/>
        <v>62.1055531360775</v>
      </c>
      <c r="H21" s="7">
        <f t="shared" si="4"/>
        <v>0.110980046100198</v>
      </c>
      <c r="I21" s="7">
        <f t="shared" si="5"/>
        <v>0.00227516758465837</v>
      </c>
    </row>
    <row r="22" spans="1:9">
      <c r="A22" s="1">
        <v>63.5084594687262</v>
      </c>
      <c r="B22" s="1">
        <v>0.222638754832464</v>
      </c>
      <c r="C22" s="1">
        <v>0.00112522760240468</v>
      </c>
      <c r="D22" s="7">
        <f t="shared" si="0"/>
        <v>63.513255608868</v>
      </c>
      <c r="E22" s="7">
        <f t="shared" si="1"/>
        <v>0.22875925002942</v>
      </c>
      <c r="F22" s="7">
        <f t="shared" si="2"/>
        <v>0.000872210142700589</v>
      </c>
      <c r="G22" s="7">
        <f t="shared" si="3"/>
        <v>63.0327438009167</v>
      </c>
      <c r="H22" s="7">
        <f t="shared" si="4"/>
        <v>0.0899565665688353</v>
      </c>
      <c r="I22" s="7">
        <f t="shared" si="5"/>
        <v>0.00145112558002263</v>
      </c>
    </row>
    <row r="23" spans="1:9">
      <c r="A23" s="1">
        <v>64.4481714903617</v>
      </c>
      <c r="B23" s="1">
        <v>0.16098352138421</v>
      </c>
      <c r="C23" s="1">
        <v>0.0014961797180581</v>
      </c>
      <c r="D23" s="7">
        <f t="shared" si="0"/>
        <v>64.4764206256731</v>
      </c>
      <c r="E23" s="7">
        <f t="shared" si="1"/>
        <v>0.169005886619397</v>
      </c>
      <c r="F23" s="7">
        <f t="shared" si="2"/>
        <v>0.000719011841147536</v>
      </c>
      <c r="G23" s="7">
        <f t="shared" si="3"/>
        <v>63.9948381172706</v>
      </c>
      <c r="H23" s="7">
        <f t="shared" si="4"/>
        <v>0.0620385524468372</v>
      </c>
      <c r="I23" s="7">
        <f t="shared" si="5"/>
        <v>0.00117359594734018</v>
      </c>
    </row>
    <row r="24" spans="1:9">
      <c r="A24" s="1">
        <v>65.4726309179316</v>
      </c>
      <c r="B24" s="1">
        <v>0.123395383641517</v>
      </c>
      <c r="C24" s="1">
        <v>0.00107149957697217</v>
      </c>
      <c r="D24" s="7">
        <f t="shared" si="0"/>
        <v>65.436537042094</v>
      </c>
      <c r="E24" s="7">
        <f t="shared" si="1"/>
        <v>0.126421355906191</v>
      </c>
      <c r="F24" s="7">
        <f t="shared" si="2"/>
        <v>0.000687368278637643</v>
      </c>
      <c r="G24" s="7">
        <f t="shared" si="3"/>
        <v>64.9564788338836</v>
      </c>
      <c r="H24" s="7">
        <f t="shared" si="4"/>
        <v>0.0443535075381331</v>
      </c>
      <c r="I24" s="7">
        <f t="shared" si="5"/>
        <v>0.00103603333287433</v>
      </c>
    </row>
    <row r="25" spans="1:9">
      <c r="A25" s="1">
        <v>66.3888087179887</v>
      </c>
      <c r="B25" s="1">
        <v>0.0948851626928454</v>
      </c>
      <c r="C25" s="1">
        <v>0.000930382320401426</v>
      </c>
      <c r="D25" s="7">
        <f t="shared" si="0"/>
        <v>66.427012186878</v>
      </c>
      <c r="E25" s="7">
        <f t="shared" si="1"/>
        <v>0.0967427302928748</v>
      </c>
      <c r="F25" s="7">
        <f t="shared" si="2"/>
        <v>0.000555278506245144</v>
      </c>
      <c r="G25" s="7">
        <f t="shared" si="3"/>
        <v>65.931774614486</v>
      </c>
      <c r="H25" s="7">
        <f t="shared" si="4"/>
        <v>0.0299640286478739</v>
      </c>
      <c r="I25" s="7">
        <f t="shared" si="5"/>
        <v>0.000892131607741955</v>
      </c>
    </row>
    <row r="26" spans="1:9">
      <c r="A26" s="1">
        <v>67.4195969247137</v>
      </c>
      <c r="B26" s="1">
        <v>0.0719476445442625</v>
      </c>
      <c r="C26" s="1">
        <v>0.000872516687469912</v>
      </c>
      <c r="D26" s="7">
        <f t="shared" si="0"/>
        <v>67.3158574829327</v>
      </c>
      <c r="E26" s="7">
        <f t="shared" si="1"/>
        <v>0.0749438156362747</v>
      </c>
      <c r="F26" s="7">
        <f t="shared" si="2"/>
        <v>0.000528398608257293</v>
      </c>
      <c r="G26" s="7">
        <f t="shared" si="3"/>
        <v>66.8714348349053</v>
      </c>
      <c r="H26" s="7">
        <f t="shared" si="4"/>
        <v>0.0245249817413214</v>
      </c>
      <c r="I26" s="7">
        <f t="shared" si="5"/>
        <v>0.000862367310693669</v>
      </c>
    </row>
    <row r="27" spans="1:9">
      <c r="A27" s="1">
        <v>68.1391668060956</v>
      </c>
      <c r="B27" s="1">
        <v>0.0579986396717162</v>
      </c>
      <c r="C27" s="1">
        <v>0.00094124872953178</v>
      </c>
      <c r="D27" s="7">
        <f t="shared" si="0"/>
        <v>68.1670598332451</v>
      </c>
      <c r="E27" s="7">
        <f t="shared" si="1"/>
        <v>0.0569344273417965</v>
      </c>
      <c r="F27" s="7">
        <f t="shared" si="2"/>
        <v>0.00047360621318496</v>
      </c>
      <c r="G27" s="7">
        <f t="shared" si="3"/>
        <v>67.7414586580889</v>
      </c>
      <c r="H27" s="7">
        <f t="shared" si="4"/>
        <v>0.0211575876028391</v>
      </c>
      <c r="I27" s="7">
        <f t="shared" si="5"/>
        <v>0.000833624260575078</v>
      </c>
    </row>
    <row r="28" spans="1:6">
      <c r="A28" s="1">
        <v>68.942415768926</v>
      </c>
      <c r="B28" s="1">
        <v>0.0408569978094108</v>
      </c>
      <c r="C28" s="1">
        <v>0.000609500669193993</v>
      </c>
      <c r="D28" s="7"/>
      <c r="E28" s="7"/>
      <c r="F28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A5" sqref="A5:E28"/>
    </sheetView>
  </sheetViews>
  <sheetFormatPr defaultColWidth="9" defaultRowHeight="13.5" outlineLevelCol="4"/>
  <cols>
    <col min="1" max="1" width="12.625"/>
    <col min="3" max="5" width="12.625"/>
  </cols>
  <sheetData>
    <row r="1" spans="1:3">
      <c r="A1" t="s">
        <v>0</v>
      </c>
      <c r="B1" t="s">
        <v>1</v>
      </c>
      <c r="C1" t="s">
        <v>2</v>
      </c>
    </row>
    <row r="2" s="11" customFormat="1" spans="1:5">
      <c r="A2" s="3">
        <v>46.0022685235818</v>
      </c>
      <c r="B2" s="3">
        <v>1</v>
      </c>
      <c r="C2" s="3">
        <v>0.00398691089097295</v>
      </c>
      <c r="D2" s="11">
        <f>B2/1.0046634943559</f>
        <v>0.995358152871983</v>
      </c>
      <c r="E2" s="11">
        <f>C2/1.0046634943559</f>
        <v>0.00396840426010402</v>
      </c>
    </row>
    <row r="3" s="11" customFormat="1" spans="1:5">
      <c r="A3" s="3">
        <v>46.8703874659357</v>
      </c>
      <c r="B3" s="3">
        <v>1.0046222887724</v>
      </c>
      <c r="C3" s="3">
        <v>0.00474154047925262</v>
      </c>
      <c r="D3" s="11">
        <f>B3/1.0046634943559</f>
        <v>0.999958985686523</v>
      </c>
      <c r="E3" s="11">
        <f>C3/1.0046634943559</f>
        <v>0.00471953097319662</v>
      </c>
    </row>
    <row r="4" s="11" customFormat="1" spans="1:5">
      <c r="A4" s="3">
        <v>47.7183394691557</v>
      </c>
      <c r="B4" s="3">
        <v>1.00495808428437</v>
      </c>
      <c r="C4" s="3">
        <v>0.00513495460390998</v>
      </c>
      <c r="D4" s="11">
        <f>B4/1.0046634943559</f>
        <v>1.00029322248705</v>
      </c>
      <c r="E4" s="11">
        <f>C4/1.0046634943559</f>
        <v>0.00511111892962932</v>
      </c>
    </row>
    <row r="5" spans="1:5">
      <c r="A5" s="1">
        <v>48.6151859181656</v>
      </c>
      <c r="B5" s="17" t="s">
        <v>5</v>
      </c>
      <c r="C5" s="1">
        <v>0.0056441670597941</v>
      </c>
      <c r="D5">
        <f>B5/1.0046634943559</f>
        <v>1</v>
      </c>
      <c r="E5">
        <f>C5/1.0046634943559</f>
        <v>0.00561796769913754</v>
      </c>
    </row>
    <row r="6" spans="1:5">
      <c r="A6" s="1">
        <v>49.5287328055861</v>
      </c>
      <c r="B6" s="1">
        <v>0.997632242082136</v>
      </c>
      <c r="C6" s="1">
        <v>0.00573406541877393</v>
      </c>
      <c r="D6">
        <f t="shared" ref="D6:D28" si="0">B6/1.0046634943559</f>
        <v>0.99300138572441</v>
      </c>
      <c r="E6">
        <f t="shared" ref="E6:E28" si="1">C6/1.0046634943559</f>
        <v>0.00570744876367793</v>
      </c>
    </row>
    <row r="7" spans="1:5">
      <c r="A7" s="1">
        <v>50.4973056664636</v>
      </c>
      <c r="B7" s="1">
        <v>1.00135856212532</v>
      </c>
      <c r="C7" s="1">
        <v>0.00594209959228017</v>
      </c>
      <c r="D7">
        <f t="shared" si="0"/>
        <v>0.996710408759606</v>
      </c>
      <c r="E7">
        <f t="shared" si="1"/>
        <v>0.00591451727435335</v>
      </c>
    </row>
    <row r="8" spans="1:5">
      <c r="A8" s="1">
        <v>51.4024802056532</v>
      </c>
      <c r="B8" s="1">
        <v>1.00032212303598</v>
      </c>
      <c r="C8" s="1">
        <v>0.00606029777924687</v>
      </c>
      <c r="D8">
        <f t="shared" si="0"/>
        <v>0.995678780662075</v>
      </c>
      <c r="E8">
        <f t="shared" si="1"/>
        <v>0.00603216680340534</v>
      </c>
    </row>
    <row r="9" spans="1:5">
      <c r="A9" s="1">
        <v>52.0342021051941</v>
      </c>
      <c r="B9" s="1">
        <v>0.993533581553368</v>
      </c>
      <c r="C9" s="1">
        <v>0.00422652407467677</v>
      </c>
      <c r="D9">
        <f t="shared" si="0"/>
        <v>0.988921750551246</v>
      </c>
      <c r="E9">
        <f t="shared" si="1"/>
        <v>0.00420690519603924</v>
      </c>
    </row>
    <row r="10" spans="1:5">
      <c r="A10" s="1">
        <v>52.9739908530886</v>
      </c>
      <c r="B10" s="1">
        <v>0.986621627423039</v>
      </c>
      <c r="C10" s="1">
        <v>0.00460918050729439</v>
      </c>
      <c r="D10">
        <f t="shared" si="0"/>
        <v>0.982041880655345</v>
      </c>
      <c r="E10">
        <f t="shared" si="1"/>
        <v>0.00458778539599409</v>
      </c>
    </row>
    <row r="11" spans="1:5">
      <c r="A11" s="1">
        <v>53.7805439015443</v>
      </c>
      <c r="B11" s="1">
        <v>0.98528671407199</v>
      </c>
      <c r="C11" s="1">
        <v>0.00501890107969707</v>
      </c>
      <c r="D11">
        <f t="shared" si="0"/>
        <v>0.980713163768001</v>
      </c>
      <c r="E11">
        <f t="shared" si="1"/>
        <v>0.00499560410813448</v>
      </c>
    </row>
    <row r="12" s="12" customFormat="1" spans="1:5">
      <c r="A12" s="3">
        <v>53.9010502044859</v>
      </c>
      <c r="B12" s="3">
        <v>0.960533680883047</v>
      </c>
      <c r="C12" s="3">
        <v>0.00529102882362297</v>
      </c>
      <c r="D12" s="11">
        <f t="shared" si="0"/>
        <v>0.956075030375076</v>
      </c>
      <c r="E12" s="11">
        <f t="shared" si="1"/>
        <v>0.00526646867667378</v>
      </c>
    </row>
    <row r="13" spans="1:5">
      <c r="A13" s="1">
        <v>54.7788038596315</v>
      </c>
      <c r="B13" s="1">
        <v>0.968169182065535</v>
      </c>
      <c r="C13" s="1">
        <v>0.00507039326964253</v>
      </c>
      <c r="D13">
        <f t="shared" si="0"/>
        <v>0.963675088728329</v>
      </c>
      <c r="E13">
        <f t="shared" si="1"/>
        <v>0.00504685727920592</v>
      </c>
    </row>
    <row r="14" spans="1:5">
      <c r="A14" s="1">
        <v>55.7844803390873</v>
      </c>
      <c r="B14" s="1">
        <v>0.940316341102662</v>
      </c>
      <c r="C14" s="1">
        <v>0.00510450561608921</v>
      </c>
      <c r="D14">
        <f t="shared" si="0"/>
        <v>0.935951536395287</v>
      </c>
      <c r="E14">
        <f t="shared" si="1"/>
        <v>0.00508081128135521</v>
      </c>
    </row>
    <row r="15" spans="1:5">
      <c r="A15" s="1">
        <v>57.3415359517729</v>
      </c>
      <c r="B15" s="1">
        <v>0.858610922833029</v>
      </c>
      <c r="C15" s="1">
        <v>0.00453949246853987</v>
      </c>
      <c r="D15">
        <f t="shared" si="0"/>
        <v>0.854625382186792</v>
      </c>
      <c r="E15">
        <f t="shared" si="1"/>
        <v>0.00451842083846212</v>
      </c>
    </row>
    <row r="16" spans="1:5">
      <c r="A16" s="1">
        <v>58.3523034293806</v>
      </c>
      <c r="B16" s="1">
        <v>0.790959200298117</v>
      </c>
      <c r="C16" s="1">
        <v>0.00448740287444639</v>
      </c>
      <c r="D16">
        <f t="shared" si="0"/>
        <v>0.787287688605834</v>
      </c>
      <c r="E16">
        <f t="shared" si="1"/>
        <v>0.00446657303630138</v>
      </c>
    </row>
    <row r="17" spans="1:5">
      <c r="A17" s="1">
        <v>59.1047016389716</v>
      </c>
      <c r="B17" s="1">
        <v>0.740650064418863</v>
      </c>
      <c r="C17" s="1">
        <v>0.00404553752890444</v>
      </c>
      <c r="D17">
        <f t="shared" si="0"/>
        <v>0.737212080044475</v>
      </c>
      <c r="E17">
        <f t="shared" si="1"/>
        <v>0.00402675876214461</v>
      </c>
    </row>
    <row r="18" s="12" customFormat="1" spans="1:5">
      <c r="A18" s="3">
        <v>59.1715950459986</v>
      </c>
      <c r="B18" s="3">
        <v>0.686155158258372</v>
      </c>
      <c r="C18" s="3">
        <v>0.00372778066583479</v>
      </c>
      <c r="D18" s="11">
        <f t="shared" si="0"/>
        <v>0.682970130907636</v>
      </c>
      <c r="E18" s="11">
        <f t="shared" si="1"/>
        <v>0.0037104768778572</v>
      </c>
    </row>
    <row r="19" spans="1:5">
      <c r="A19" s="1">
        <v>60.8283863273988</v>
      </c>
      <c r="B19" s="1">
        <v>0.520073395608883</v>
      </c>
      <c r="C19" s="1">
        <v>0.00413931231846326</v>
      </c>
      <c r="D19">
        <f t="shared" si="0"/>
        <v>0.517659294411117</v>
      </c>
      <c r="E19">
        <f t="shared" si="1"/>
        <v>0.00412009826346583</v>
      </c>
    </row>
    <row r="20" spans="1:5">
      <c r="A20" s="1">
        <v>61.5651006426539</v>
      </c>
      <c r="B20" s="1">
        <v>0.420334676018699</v>
      </c>
      <c r="C20" s="1">
        <v>0.00245934379572021</v>
      </c>
      <c r="D20">
        <f t="shared" si="0"/>
        <v>0.418383546710015</v>
      </c>
      <c r="E20">
        <f t="shared" si="1"/>
        <v>0.00244792789778523</v>
      </c>
    </row>
    <row r="21" spans="1:5">
      <c r="A21" s="1">
        <v>62.5831358675162</v>
      </c>
      <c r="B21" s="1">
        <v>0.302655473871587</v>
      </c>
      <c r="C21" s="1">
        <v>0.00182813125659134</v>
      </c>
      <c r="D21">
        <f t="shared" si="0"/>
        <v>0.301250593429417</v>
      </c>
      <c r="E21">
        <f t="shared" si="1"/>
        <v>0.0018196453507683</v>
      </c>
    </row>
    <row r="22" spans="1:5">
      <c r="A22" s="1">
        <v>63.5084594687262</v>
      </c>
      <c r="B22" s="1">
        <v>0.222638754832464</v>
      </c>
      <c r="C22" s="1">
        <v>0.00112522760240468</v>
      </c>
      <c r="D22">
        <f t="shared" si="0"/>
        <v>0.221605299767759</v>
      </c>
      <c r="E22">
        <f t="shared" si="1"/>
        <v>0.00112000446789009</v>
      </c>
    </row>
    <row r="23" spans="1:5">
      <c r="A23" s="1">
        <v>64.4481714903617</v>
      </c>
      <c r="B23" s="1">
        <v>0.16098352138421</v>
      </c>
      <c r="C23" s="1">
        <v>0.0014961797180581</v>
      </c>
      <c r="D23">
        <f t="shared" si="0"/>
        <v>0.160236260487814</v>
      </c>
      <c r="E23">
        <f t="shared" si="1"/>
        <v>0.00148923468053083</v>
      </c>
    </row>
    <row r="24" spans="1:5">
      <c r="A24" s="1">
        <v>65.4726309179316</v>
      </c>
      <c r="B24" s="1">
        <v>0.123395383641517</v>
      </c>
      <c r="C24" s="1">
        <v>0.00107149957697217</v>
      </c>
      <c r="D24">
        <f t="shared" si="0"/>
        <v>0.12282260113435</v>
      </c>
      <c r="E24">
        <f t="shared" si="1"/>
        <v>0.00106652583973813</v>
      </c>
    </row>
    <row r="25" spans="1:5">
      <c r="A25" s="1">
        <v>66.3888087179887</v>
      </c>
      <c r="B25" s="1">
        <v>0.0948851626928454</v>
      </c>
      <c r="C25" s="1">
        <v>0.000930382320401426</v>
      </c>
      <c r="D25">
        <f t="shared" si="0"/>
        <v>0.0944447202729081</v>
      </c>
      <c r="E25">
        <f t="shared" si="1"/>
        <v>0.000926063627899512</v>
      </c>
    </row>
    <row r="26" spans="1:5">
      <c r="A26" s="1">
        <v>67.4195969247137</v>
      </c>
      <c r="B26" s="1">
        <v>0.0719476445442625</v>
      </c>
      <c r="C26" s="1">
        <v>0.000872516687469912</v>
      </c>
      <c r="D26">
        <f t="shared" si="0"/>
        <v>0.0716136745770671</v>
      </c>
      <c r="E26">
        <f t="shared" si="1"/>
        <v>0.000868466598390032</v>
      </c>
    </row>
    <row r="27" spans="1:5">
      <c r="A27" s="1">
        <v>68.1391668060956</v>
      </c>
      <c r="B27" s="1">
        <v>0.0579986396717162</v>
      </c>
      <c r="C27" s="1">
        <v>0.00094124872953178</v>
      </c>
      <c r="D27">
        <f t="shared" si="0"/>
        <v>0.0577294188527271</v>
      </c>
      <c r="E27">
        <f t="shared" si="1"/>
        <v>0.000936879596819853</v>
      </c>
    </row>
    <row r="28" spans="1:5">
      <c r="A28" s="1">
        <v>68.942415768926</v>
      </c>
      <c r="B28" s="1">
        <v>0.0408569978094108</v>
      </c>
      <c r="C28" s="1">
        <v>0.000609500669193993</v>
      </c>
      <c r="D28">
        <f t="shared" si="0"/>
        <v>0.0406673458714698</v>
      </c>
      <c r="E28">
        <f t="shared" si="1"/>
        <v>0.00060667146026317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A18" sqref="A2:C4 A12:C12 A18:C18"/>
    </sheetView>
  </sheetViews>
  <sheetFormatPr defaultColWidth="9" defaultRowHeight="13.5"/>
  <cols>
    <col min="1" max="1" width="12.625"/>
    <col min="3" max="3" width="12.625"/>
  </cols>
  <sheetData>
    <row r="1" spans="1:9">
      <c r="A1" t="s">
        <v>0</v>
      </c>
      <c r="B1" t="s">
        <v>1</v>
      </c>
      <c r="C1" t="s">
        <v>2</v>
      </c>
      <c r="G1" t="s">
        <v>0</v>
      </c>
      <c r="H1" t="s">
        <v>3</v>
      </c>
      <c r="I1" t="s">
        <v>2</v>
      </c>
    </row>
    <row r="2" spans="1:3">
      <c r="A2" s="9">
        <v>46.1760074430398</v>
      </c>
      <c r="B2" s="9">
        <v>1</v>
      </c>
      <c r="C2" s="9">
        <v>0.00391064188722461</v>
      </c>
    </row>
    <row r="3" spans="1:9">
      <c r="A3" s="9">
        <v>47.0474050508127</v>
      </c>
      <c r="B3" s="9">
        <v>1.00061578051311</v>
      </c>
      <c r="C3" s="9">
        <v>0.00463727743743893</v>
      </c>
      <c r="D3" s="7">
        <f t="shared" ref="D3:D27" si="0">1/3*(A2+A3+A4)</f>
        <v>47.0406573492939</v>
      </c>
      <c r="E3" s="7">
        <f t="shared" ref="E3:E27" si="1">1/3*(B2+B3+B4)</f>
        <v>1.00194198666047</v>
      </c>
      <c r="F3" s="7">
        <f t="shared" ref="F3:F27" si="2">1/3*SQRT(C2^2+C3^2+C4^2)</f>
        <v>0.00262842951745751</v>
      </c>
      <c r="G3" s="7"/>
      <c r="H3" s="7"/>
      <c r="I3" s="7"/>
    </row>
    <row r="4" spans="1:9">
      <c r="A4" s="9">
        <v>47.8985595540293</v>
      </c>
      <c r="B4" s="9">
        <v>1.0052101794683</v>
      </c>
      <c r="C4" s="9">
        <v>0.00503788780663897</v>
      </c>
      <c r="D4" s="7">
        <f t="shared" si="0"/>
        <v>47.9149192566061</v>
      </c>
      <c r="E4" s="7">
        <f t="shared" si="1"/>
        <v>1.00411695149307</v>
      </c>
      <c r="F4" s="7">
        <f t="shared" si="2"/>
        <v>0.0029367588024059</v>
      </c>
      <c r="G4" s="7">
        <f t="shared" ref="G4:G27" si="3">0.5*(D3+D4)</f>
        <v>47.47778830295</v>
      </c>
      <c r="H4" s="7">
        <f t="shared" ref="H4:H27" si="4">-(E4-E3)/(D4-D3)</f>
        <v>-0.00248777261643084</v>
      </c>
      <c r="I4" s="7">
        <f t="shared" ref="I4:I27" si="5">SQRT((F3^2+F4^2)/(D4-D3)^2)</f>
        <v>0.00450805106641865</v>
      </c>
    </row>
    <row r="5" spans="1:9">
      <c r="A5" s="10">
        <v>48.7987931649764</v>
      </c>
      <c r="B5" s="10">
        <v>1.0065248944978</v>
      </c>
      <c r="C5" s="10">
        <v>0.00554403416182794</v>
      </c>
      <c r="D5" s="7">
        <f t="shared" si="0"/>
        <v>48.8043810022223</v>
      </c>
      <c r="E5" s="7">
        <f t="shared" si="1"/>
        <v>1.00106262627801</v>
      </c>
      <c r="F5" s="7">
        <f t="shared" si="2"/>
        <v>0.0031173216355006</v>
      </c>
      <c r="G5" s="7">
        <f t="shared" si="3"/>
        <v>48.3596501294142</v>
      </c>
      <c r="H5" s="7">
        <f t="shared" si="4"/>
        <v>0.00343390284080888</v>
      </c>
      <c r="I5" s="7">
        <f t="shared" si="5"/>
        <v>0.00481502989246465</v>
      </c>
    </row>
    <row r="6" spans="1:9">
      <c r="A6" s="10">
        <v>49.7157902876612</v>
      </c>
      <c r="B6" s="10">
        <v>0.991452804867921</v>
      </c>
      <c r="C6" s="10">
        <v>0.00559844793426216</v>
      </c>
      <c r="D6" s="7">
        <f t="shared" si="0"/>
        <v>49.7342015518695</v>
      </c>
      <c r="E6" s="7">
        <f t="shared" si="1"/>
        <v>0.997202101806136</v>
      </c>
      <c r="F6" s="7">
        <f t="shared" si="2"/>
        <v>0.00326024377885679</v>
      </c>
      <c r="G6" s="7">
        <f t="shared" si="3"/>
        <v>49.2692912770459</v>
      </c>
      <c r="H6" s="7">
        <f t="shared" si="4"/>
        <v>0.0041519027228824</v>
      </c>
      <c r="I6" s="7">
        <f t="shared" si="5"/>
        <v>0.00485120705237907</v>
      </c>
    </row>
    <row r="7" spans="1:9">
      <c r="A7" s="10">
        <v>50.688021202971</v>
      </c>
      <c r="B7" s="10">
        <v>0.993628606052687</v>
      </c>
      <c r="C7" s="10">
        <v>0.00579515068121701</v>
      </c>
      <c r="D7" s="7">
        <f t="shared" si="0"/>
        <v>50.6668086159392</v>
      </c>
      <c r="E7" s="7">
        <f t="shared" si="1"/>
        <v>0.992586020166183</v>
      </c>
      <c r="F7" s="7">
        <f t="shared" si="2"/>
        <v>0.00333104782842339</v>
      </c>
      <c r="G7" s="7">
        <f t="shared" si="3"/>
        <v>50.2005050839044</v>
      </c>
      <c r="H7" s="7">
        <f t="shared" si="4"/>
        <v>0.00494965330823177</v>
      </c>
      <c r="I7" s="7">
        <f t="shared" si="5"/>
        <v>0.00499783464034937</v>
      </c>
    </row>
    <row r="8" spans="1:9">
      <c r="A8" s="10">
        <v>51.5966143571856</v>
      </c>
      <c r="B8" s="10">
        <v>0.992676649577941</v>
      </c>
      <c r="C8" s="10">
        <v>0.00591071281881833</v>
      </c>
      <c r="D8" s="7">
        <f t="shared" si="0"/>
        <v>51.5051192235107</v>
      </c>
      <c r="E8" s="7">
        <f t="shared" si="1"/>
        <v>0.995755534271947</v>
      </c>
      <c r="F8" s="7">
        <f t="shared" si="2"/>
        <v>0.00308932661974783</v>
      </c>
      <c r="G8" s="7">
        <f t="shared" si="3"/>
        <v>51.085963919725</v>
      </c>
      <c r="H8" s="7">
        <f t="shared" si="4"/>
        <v>-0.00378083502360336</v>
      </c>
      <c r="I8" s="7">
        <f t="shared" si="5"/>
        <v>0.00541935968744695</v>
      </c>
    </row>
    <row r="9" spans="1:9">
      <c r="A9" s="10">
        <v>52.2307221103756</v>
      </c>
      <c r="B9" s="10">
        <v>1.00096134718521</v>
      </c>
      <c r="C9" s="10">
        <v>0.004168351379957</v>
      </c>
      <c r="D9" s="7">
        <f t="shared" si="0"/>
        <v>52.3337988899858</v>
      </c>
      <c r="E9" s="7">
        <f t="shared" si="1"/>
        <v>0.994654457673001</v>
      </c>
      <c r="F9" s="7">
        <f t="shared" si="2"/>
        <v>0.00284526312139966</v>
      </c>
      <c r="G9" s="7">
        <f t="shared" si="3"/>
        <v>51.9194590567483</v>
      </c>
      <c r="H9" s="7">
        <f t="shared" si="4"/>
        <v>0.00132871197821238</v>
      </c>
      <c r="I9" s="7">
        <f t="shared" si="5"/>
        <v>0.00506822602965709</v>
      </c>
    </row>
    <row r="10" spans="1:9">
      <c r="A10" s="10">
        <v>53.1740602023963</v>
      </c>
      <c r="B10" s="10">
        <v>0.990325376255847</v>
      </c>
      <c r="C10" s="10">
        <v>0.00453299247921721</v>
      </c>
      <c r="D10" s="7">
        <f t="shared" si="0"/>
        <v>53.1294805700838</v>
      </c>
      <c r="E10" s="7">
        <f t="shared" si="1"/>
        <v>0.989965483762343</v>
      </c>
      <c r="F10" s="7">
        <f t="shared" si="2"/>
        <v>0.0025630944665207</v>
      </c>
      <c r="G10" s="7">
        <f t="shared" si="3"/>
        <v>52.7316397300348</v>
      </c>
      <c r="H10" s="7">
        <f t="shared" si="4"/>
        <v>0.00589302735998716</v>
      </c>
      <c r="I10" s="7">
        <f t="shared" si="5"/>
        <v>0.00481283875366694</v>
      </c>
    </row>
    <row r="11" spans="1:9">
      <c r="A11" s="10">
        <v>53.9836593974796</v>
      </c>
      <c r="B11" s="10">
        <v>0.978609727845967</v>
      </c>
      <c r="C11" s="10">
        <v>0.00460455265529153</v>
      </c>
      <c r="D11" s="7">
        <f t="shared" si="0"/>
        <v>53.7541134740295</v>
      </c>
      <c r="E11" s="7">
        <f t="shared" si="1"/>
        <v>0.980300961668141</v>
      </c>
      <c r="F11" s="7">
        <f t="shared" si="2"/>
        <v>0.00269217656872295</v>
      </c>
      <c r="G11" s="7">
        <f t="shared" si="3"/>
        <v>53.4417970220567</v>
      </c>
      <c r="H11" s="7">
        <f t="shared" si="4"/>
        <v>0.0154723230767259</v>
      </c>
      <c r="I11" s="7">
        <f t="shared" si="5"/>
        <v>0.00595094904257718</v>
      </c>
    </row>
    <row r="12" s="5" customFormat="1" spans="1:9">
      <c r="A12" s="9">
        <v>54.1046208222127</v>
      </c>
      <c r="B12" s="9">
        <v>0.97196778090261</v>
      </c>
      <c r="C12" s="9">
        <v>0.0048456584818408</v>
      </c>
      <c r="D12" s="10">
        <f t="shared" si="0"/>
        <v>54.35798991678</v>
      </c>
      <c r="E12" s="10">
        <f t="shared" si="1"/>
        <v>0.971278382809978</v>
      </c>
      <c r="F12" s="10">
        <f t="shared" si="2"/>
        <v>0.00277324369307496</v>
      </c>
      <c r="G12" s="10">
        <f t="shared" si="3"/>
        <v>54.0560516954048</v>
      </c>
      <c r="H12" s="10">
        <f t="shared" si="4"/>
        <v>0.0149411008932024</v>
      </c>
      <c r="I12" s="10">
        <f t="shared" si="5"/>
        <v>0.00640041664385853</v>
      </c>
    </row>
    <row r="13" spans="1:9">
      <c r="A13" s="10">
        <v>54.9856895306478</v>
      </c>
      <c r="B13" s="10">
        <v>0.963257639681358</v>
      </c>
      <c r="C13" s="10">
        <v>0.00495334371436431</v>
      </c>
      <c r="D13" s="7">
        <f t="shared" si="0"/>
        <v>55.0284915161227</v>
      </c>
      <c r="E13" s="7">
        <f t="shared" si="1"/>
        <v>0.956286666365544</v>
      </c>
      <c r="F13" s="7">
        <f t="shared" si="2"/>
        <v>0.00284402402052049</v>
      </c>
      <c r="G13" s="7">
        <f t="shared" si="3"/>
        <v>54.6932407164514</v>
      </c>
      <c r="H13" s="7">
        <f t="shared" si="4"/>
        <v>0.0223589570243096</v>
      </c>
      <c r="I13" s="7">
        <f t="shared" si="5"/>
        <v>0.00592440555838272</v>
      </c>
    </row>
    <row r="14" spans="1:9">
      <c r="A14" s="10">
        <v>55.9951641955077</v>
      </c>
      <c r="B14" s="10">
        <v>0.933634578512663</v>
      </c>
      <c r="C14" s="10">
        <v>0.00497797484810938</v>
      </c>
      <c r="D14" s="7">
        <f t="shared" si="0"/>
        <v>56.1796513797061</v>
      </c>
      <c r="E14" s="7">
        <f t="shared" si="1"/>
        <v>0.91296415918562</v>
      </c>
      <c r="F14" s="7">
        <f t="shared" si="2"/>
        <v>0.00275959527498843</v>
      </c>
      <c r="G14" s="7">
        <f t="shared" si="3"/>
        <v>55.6040714479144</v>
      </c>
      <c r="H14" s="7">
        <f t="shared" si="4"/>
        <v>0.0376337887989494</v>
      </c>
      <c r="I14" s="7">
        <f t="shared" si="5"/>
        <v>0.00344244709064497</v>
      </c>
    </row>
    <row r="15" spans="1:9">
      <c r="A15" s="10">
        <v>57.5581004129628</v>
      </c>
      <c r="B15" s="10">
        <v>0.842000259362839</v>
      </c>
      <c r="C15" s="10">
        <v>0.0043843411357471</v>
      </c>
      <c r="D15" s="7">
        <f t="shared" si="0"/>
        <v>57.3753166372853</v>
      </c>
      <c r="E15" s="7">
        <f t="shared" si="1"/>
        <v>0.848355142835675</v>
      </c>
      <c r="F15" s="7">
        <f t="shared" si="2"/>
        <v>0.00263635127634529</v>
      </c>
      <c r="G15" s="7">
        <f t="shared" si="3"/>
        <v>56.7774840084957</v>
      </c>
      <c r="H15" s="7">
        <f t="shared" si="4"/>
        <v>0.054036040555994</v>
      </c>
      <c r="I15" s="7">
        <f t="shared" si="5"/>
        <v>0.00319195147892219</v>
      </c>
    </row>
    <row r="16" spans="1:9">
      <c r="A16" s="10">
        <v>58.5726853033855</v>
      </c>
      <c r="B16" s="10">
        <v>0.769430590631522</v>
      </c>
      <c r="C16" s="10">
        <v>0.0043070235299535</v>
      </c>
      <c r="D16" s="7">
        <f t="shared" si="0"/>
        <v>58.4862369489464</v>
      </c>
      <c r="E16" s="7">
        <f t="shared" si="1"/>
        <v>0.777341383147812</v>
      </c>
      <c r="F16" s="7">
        <f t="shared" si="2"/>
        <v>0.0023932265252917</v>
      </c>
      <c r="G16" s="7">
        <f t="shared" si="3"/>
        <v>57.9307767931158</v>
      </c>
      <c r="H16" s="7">
        <f t="shared" si="4"/>
        <v>0.0639233606069216</v>
      </c>
      <c r="I16" s="7">
        <f t="shared" si="5"/>
        <v>0.00320509150073353</v>
      </c>
    </row>
    <row r="17" spans="1:9">
      <c r="A17" s="10">
        <v>59.3279251304908</v>
      </c>
      <c r="B17" s="10">
        <v>0.720593299449076</v>
      </c>
      <c r="C17" s="10">
        <v>0.00371145523077685</v>
      </c>
      <c r="D17" s="7">
        <f t="shared" si="0"/>
        <v>59.0985605369512</v>
      </c>
      <c r="E17" s="7">
        <f t="shared" si="1"/>
        <v>0.723508313083411</v>
      </c>
      <c r="F17" s="7">
        <f t="shared" si="2"/>
        <v>0.00236383202528812</v>
      </c>
      <c r="G17" s="7">
        <f t="shared" si="3"/>
        <v>58.7923987429488</v>
      </c>
      <c r="H17" s="7">
        <f t="shared" si="4"/>
        <v>0.0879160481793744</v>
      </c>
      <c r="I17" s="7">
        <f t="shared" si="5"/>
        <v>0.00549352114094521</v>
      </c>
    </row>
    <row r="18" s="5" customFormat="1" spans="1:9">
      <c r="A18" s="9">
        <v>59.3950711769773</v>
      </c>
      <c r="B18" s="9">
        <v>0.680501049169634</v>
      </c>
      <c r="C18" s="9">
        <v>0.00423839179127717</v>
      </c>
      <c r="D18" s="10">
        <f t="shared" si="0"/>
        <v>59.9270386823269</v>
      </c>
      <c r="E18" s="10">
        <f t="shared" si="1"/>
        <v>0.628197910750294</v>
      </c>
      <c r="F18" s="10">
        <f t="shared" si="2"/>
        <v>0.00227411783957214</v>
      </c>
      <c r="G18" s="10">
        <f t="shared" si="3"/>
        <v>59.512799609639</v>
      </c>
      <c r="H18" s="10">
        <f t="shared" si="4"/>
        <v>0.115042747796202</v>
      </c>
      <c r="I18" s="10">
        <f t="shared" si="5"/>
        <v>0.00395923454700387</v>
      </c>
    </row>
    <row r="19" spans="1:9">
      <c r="A19" s="10">
        <v>61.0581197395125</v>
      </c>
      <c r="B19" s="10">
        <v>0.483499383632173</v>
      </c>
      <c r="C19" s="10">
        <v>0.00384781010808948</v>
      </c>
      <c r="D19" s="7">
        <f t="shared" si="0"/>
        <v>60.7502691182248</v>
      </c>
      <c r="E19" s="7">
        <f t="shared" si="1"/>
        <v>0.518516193678356</v>
      </c>
      <c r="F19" s="7">
        <f t="shared" si="2"/>
        <v>0.00205505129862205</v>
      </c>
      <c r="G19" s="7">
        <f t="shared" si="3"/>
        <v>60.3386539002758</v>
      </c>
      <c r="H19" s="7">
        <f t="shared" si="4"/>
        <v>0.133233311463159</v>
      </c>
      <c r="I19" s="7">
        <f t="shared" si="5"/>
        <v>0.00372326078025493</v>
      </c>
    </row>
    <row r="20" spans="1:9">
      <c r="A20" s="10">
        <v>61.7976164381845</v>
      </c>
      <c r="B20" s="10">
        <v>0.391548148233262</v>
      </c>
      <c r="C20" s="10">
        <v>0.00228899867964843</v>
      </c>
      <c r="D20" s="7">
        <f t="shared" si="0"/>
        <v>61.891744234</v>
      </c>
      <c r="E20" s="7">
        <f t="shared" si="1"/>
        <v>0.385522910117748</v>
      </c>
      <c r="F20" s="7">
        <f t="shared" si="2"/>
        <v>0.00159634468351985</v>
      </c>
      <c r="G20" s="7">
        <f t="shared" si="3"/>
        <v>61.3210066761124</v>
      </c>
      <c r="H20" s="7">
        <f t="shared" si="4"/>
        <v>0.116510015612815</v>
      </c>
      <c r="I20" s="7">
        <f t="shared" si="5"/>
        <v>0.00227969982915804</v>
      </c>
    </row>
    <row r="21" spans="1:9">
      <c r="A21" s="10">
        <v>62.8194965243029</v>
      </c>
      <c r="B21" s="10">
        <v>0.281521198487809</v>
      </c>
      <c r="C21" s="10">
        <v>0.00169990868992157</v>
      </c>
      <c r="D21" s="7">
        <f t="shared" si="0"/>
        <v>62.7884759336435</v>
      </c>
      <c r="E21" s="7">
        <f t="shared" si="1"/>
        <v>0.292791354312887</v>
      </c>
      <c r="F21" s="7">
        <f t="shared" si="2"/>
        <v>0.00101176188501334</v>
      </c>
      <c r="G21" s="7">
        <f t="shared" si="3"/>
        <v>62.3401100838217</v>
      </c>
      <c r="H21" s="7">
        <f t="shared" si="4"/>
        <v>0.103410591865689</v>
      </c>
      <c r="I21" s="7">
        <f t="shared" si="5"/>
        <v>0.00210761797223061</v>
      </c>
    </row>
    <row r="22" spans="1:9">
      <c r="A22" s="10">
        <v>63.748314838443</v>
      </c>
      <c r="B22" s="10">
        <v>0.205304716217591</v>
      </c>
      <c r="C22" s="10">
        <v>0.00104103530112509</v>
      </c>
      <c r="D22" s="7">
        <f t="shared" si="0"/>
        <v>63.7531290923916</v>
      </c>
      <c r="E22" s="7">
        <f t="shared" si="1"/>
        <v>0.211807111184118</v>
      </c>
      <c r="F22" s="7">
        <f t="shared" si="2"/>
        <v>0.000809131000468279</v>
      </c>
      <c r="G22" s="7">
        <f t="shared" si="3"/>
        <v>63.2708025130176</v>
      </c>
      <c r="H22" s="7">
        <f t="shared" si="4"/>
        <v>0.0839516694620716</v>
      </c>
      <c r="I22" s="7">
        <f t="shared" si="5"/>
        <v>0.00134298367647569</v>
      </c>
    </row>
    <row r="23" spans="1:9">
      <c r="A23" s="10">
        <v>64.691575914429</v>
      </c>
      <c r="B23" s="10">
        <v>0.148595418846955</v>
      </c>
      <c r="C23" s="10">
        <v>0.00138520494188034</v>
      </c>
      <c r="D23" s="7">
        <f t="shared" si="0"/>
        <v>64.7199317395713</v>
      </c>
      <c r="E23" s="7">
        <f t="shared" si="1"/>
        <v>0.154954273979735</v>
      </c>
      <c r="F23" s="7">
        <f t="shared" si="2"/>
        <v>0.000663248317636816</v>
      </c>
      <c r="G23" s="7">
        <f t="shared" si="3"/>
        <v>64.2365304159815</v>
      </c>
      <c r="H23" s="7">
        <f t="shared" si="4"/>
        <v>0.0588050077957826</v>
      </c>
      <c r="I23" s="7">
        <f t="shared" si="5"/>
        <v>0.00108215175089712</v>
      </c>
    </row>
    <row r="24" spans="1:9">
      <c r="A24" s="10">
        <v>65.7199044658419</v>
      </c>
      <c r="B24" s="10">
        <v>0.110962686874659</v>
      </c>
      <c r="C24" s="10">
        <v>0.000978027478363606</v>
      </c>
      <c r="D24" s="7">
        <f t="shared" si="0"/>
        <v>65.683674272575</v>
      </c>
      <c r="E24" s="7">
        <f t="shared" si="1"/>
        <v>0.115170025035395</v>
      </c>
      <c r="F24" s="7">
        <f t="shared" si="2"/>
        <v>0.000632691204267078</v>
      </c>
      <c r="G24" s="7">
        <f t="shared" si="3"/>
        <v>65.2018030060731</v>
      </c>
      <c r="H24" s="7">
        <f t="shared" si="4"/>
        <v>0.0412809931925951</v>
      </c>
      <c r="I24" s="7">
        <f t="shared" si="5"/>
        <v>0.000951107060086573</v>
      </c>
    </row>
    <row r="25" spans="1:9">
      <c r="A25" s="10">
        <v>66.6395424374541</v>
      </c>
      <c r="B25" s="10">
        <v>0.0859519693845726</v>
      </c>
      <c r="C25" s="10">
        <v>0.000852849904829881</v>
      </c>
      <c r="D25" s="7">
        <f t="shared" si="0"/>
        <v>66.6778901911714</v>
      </c>
      <c r="E25" s="7">
        <f t="shared" si="1"/>
        <v>0.0880878670054925</v>
      </c>
      <c r="F25" s="7">
        <f t="shared" si="2"/>
        <v>0.000510607236878248</v>
      </c>
      <c r="G25" s="7">
        <f t="shared" si="3"/>
        <v>66.1807822318732</v>
      </c>
      <c r="H25" s="7">
        <f t="shared" si="4"/>
        <v>0.0272397147574696</v>
      </c>
      <c r="I25" s="7">
        <f t="shared" si="5"/>
        <v>0.000817760070400381</v>
      </c>
    </row>
    <row r="26" spans="1:9">
      <c r="A26" s="10">
        <v>67.6742236702184</v>
      </c>
      <c r="B26" s="10">
        <v>0.0673489447572459</v>
      </c>
      <c r="C26" s="10">
        <v>0.00081399449910263</v>
      </c>
      <c r="D26" s="7">
        <f t="shared" si="0"/>
        <v>67.5700924308347</v>
      </c>
      <c r="E26" s="7">
        <f t="shared" si="1"/>
        <v>0.0695503126769748</v>
      </c>
      <c r="F26" s="7">
        <f t="shared" si="2"/>
        <v>0.000491792289657617</v>
      </c>
      <c r="G26" s="7">
        <f t="shared" si="3"/>
        <v>67.1239913110031</v>
      </c>
      <c r="H26" s="7">
        <f t="shared" si="4"/>
        <v>0.0207773008230893</v>
      </c>
      <c r="I26" s="7">
        <f t="shared" si="5"/>
        <v>0.000794582572481645</v>
      </c>
    </row>
    <row r="27" spans="1:9">
      <c r="A27" s="10">
        <v>68.3965111848317</v>
      </c>
      <c r="B27" s="10">
        <v>0.0553500238891061</v>
      </c>
      <c r="C27" s="10">
        <v>0.000887015727460598</v>
      </c>
      <c r="D27" s="7">
        <f t="shared" si="0"/>
        <v>68.4245095568817</v>
      </c>
      <c r="E27" s="7">
        <f t="shared" si="1"/>
        <v>0.0554480174865841</v>
      </c>
      <c r="F27" s="7">
        <f t="shared" si="2"/>
        <v>0.00044970142650479</v>
      </c>
      <c r="G27" s="7">
        <f t="shared" si="3"/>
        <v>67.9973009938582</v>
      </c>
      <c r="H27" s="7">
        <f t="shared" si="4"/>
        <v>0.0165051644688303</v>
      </c>
      <c r="I27" s="7">
        <f t="shared" si="5"/>
        <v>0.000779948730168465</v>
      </c>
    </row>
    <row r="28" spans="1:6">
      <c r="A28" s="10">
        <v>69.202793815595</v>
      </c>
      <c r="B28" s="10">
        <v>0.0436450838134004</v>
      </c>
      <c r="C28" s="10">
        <v>0.000608850073230013</v>
      </c>
      <c r="D28" s="7"/>
      <c r="E28" s="7"/>
      <c r="F28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A5" sqref="A5:E28"/>
    </sheetView>
  </sheetViews>
  <sheetFormatPr defaultColWidth="9" defaultRowHeight="13.5" outlineLevelCol="4"/>
  <cols>
    <col min="1" max="1" width="12.625"/>
    <col min="3" max="5" width="12.625"/>
  </cols>
  <sheetData>
    <row r="1" spans="1:3">
      <c r="A1" t="s">
        <v>0</v>
      </c>
      <c r="B1" t="s">
        <v>1</v>
      </c>
      <c r="C1" t="s">
        <v>2</v>
      </c>
    </row>
    <row r="2" s="2" customFormat="1" spans="1:5">
      <c r="A2" s="3">
        <v>46.1760074430398</v>
      </c>
      <c r="B2" s="3">
        <v>1</v>
      </c>
      <c r="C2" s="3">
        <v>0.00391064188722461</v>
      </c>
      <c r="D2" s="2">
        <f>B2/1.0065248944978</f>
        <v>0.993517403758746</v>
      </c>
      <c r="E2" s="2">
        <f>C2/1.0065248944978</f>
        <v>0.0038852907748256</v>
      </c>
    </row>
    <row r="3" s="2" customFormat="1" spans="1:5">
      <c r="A3" s="3">
        <v>47.0474050508127</v>
      </c>
      <c r="B3" s="3">
        <v>1.00061578051311</v>
      </c>
      <c r="C3" s="3">
        <v>0.00463727743743893</v>
      </c>
      <c r="D3" s="2">
        <f>B3/1.0065248944978</f>
        <v>0.994129192415413</v>
      </c>
      <c r="E3" s="2">
        <f>C3/1.0065248944978</f>
        <v>0.00460721584015333</v>
      </c>
    </row>
    <row r="4" s="2" customFormat="1" spans="1:5">
      <c r="A4" s="3">
        <v>47.8985595540293</v>
      </c>
      <c r="B4" s="3">
        <v>1.0052101794683</v>
      </c>
      <c r="C4" s="3">
        <v>0.00503788780663897</v>
      </c>
      <c r="D4" s="2">
        <f>B4/1.0065248944978</f>
        <v>0.998693807737212</v>
      </c>
      <c r="E4" s="2">
        <f>C4/1.0065248944978</f>
        <v>0.00500522921407979</v>
      </c>
    </row>
    <row r="5" spans="1:5">
      <c r="A5" s="1">
        <v>48.7987931649764</v>
      </c>
      <c r="B5" s="17" t="s">
        <v>6</v>
      </c>
      <c r="C5" s="1">
        <v>0.00554403416182794</v>
      </c>
      <c r="D5" s="5">
        <f>B5/1.0065248944978</f>
        <v>1</v>
      </c>
      <c r="E5" s="5">
        <f>C5/1.0065248944978</f>
        <v>0.00550809442680909</v>
      </c>
    </row>
    <row r="6" spans="1:5">
      <c r="A6" s="1">
        <v>49.7157902876612</v>
      </c>
      <c r="B6" s="1">
        <v>0.991452804867921</v>
      </c>
      <c r="C6" s="1">
        <v>0.00559844793426216</v>
      </c>
      <c r="D6">
        <f t="shared" ref="D6:D28" si="0">B6/1.0065248944978</f>
        <v>0.985025616641703</v>
      </c>
      <c r="E6">
        <f t="shared" ref="E6:E28" si="1">C6/1.0065248944978</f>
        <v>0.00556215545672665</v>
      </c>
    </row>
    <row r="7" spans="1:5">
      <c r="A7" s="1">
        <v>50.688021202971</v>
      </c>
      <c r="B7" s="1">
        <v>0.993628606052687</v>
      </c>
      <c r="C7" s="1">
        <v>0.00579515068121701</v>
      </c>
      <c r="D7">
        <f t="shared" si="0"/>
        <v>0.987187312985887</v>
      </c>
      <c r="E7">
        <f t="shared" si="1"/>
        <v>0.00575758305919346</v>
      </c>
    </row>
    <row r="8" spans="1:5">
      <c r="A8" s="1">
        <v>51.5966143571856</v>
      </c>
      <c r="B8" s="1">
        <v>0.992676649577941</v>
      </c>
      <c r="C8" s="1">
        <v>0.00591071281881833</v>
      </c>
      <c r="D8">
        <f t="shared" si="0"/>
        <v>0.986241527660607</v>
      </c>
      <c r="E8">
        <f t="shared" si="1"/>
        <v>0.00587239605411593</v>
      </c>
    </row>
    <row r="9" spans="1:5">
      <c r="A9" s="1">
        <v>52.2307221103756</v>
      </c>
      <c r="B9" s="1">
        <v>1.00096134718521</v>
      </c>
      <c r="C9" s="1">
        <v>0.004168351379957</v>
      </c>
      <c r="D9">
        <f t="shared" si="0"/>
        <v>0.994472518918311</v>
      </c>
      <c r="E9">
        <f t="shared" si="1"/>
        <v>0.00414132964096906</v>
      </c>
    </row>
    <row r="10" spans="1:5">
      <c r="A10" s="1">
        <v>53.1740602023963</v>
      </c>
      <c r="B10" s="1">
        <v>0.990325376255847</v>
      </c>
      <c r="C10" s="1">
        <v>0.00453299247921721</v>
      </c>
      <c r="D10">
        <f t="shared" si="0"/>
        <v>0.983905496694113</v>
      </c>
      <c r="E10">
        <f t="shared" si="1"/>
        <v>0.0045036069192098</v>
      </c>
    </row>
    <row r="11" spans="1:5">
      <c r="A11" s="1">
        <v>53.9836593974796</v>
      </c>
      <c r="B11" s="1">
        <v>0.978609727845967</v>
      </c>
      <c r="C11" s="1">
        <v>0.00460455265529153</v>
      </c>
      <c r="D11">
        <f t="shared" si="0"/>
        <v>0.972265796102578</v>
      </c>
      <c r="E11">
        <f t="shared" si="1"/>
        <v>0.00457470319955568</v>
      </c>
    </row>
    <row r="12" s="2" customFormat="1" spans="1:5">
      <c r="A12" s="3">
        <v>54.1046208222127</v>
      </c>
      <c r="B12" s="3">
        <v>0.97196778090261</v>
      </c>
      <c r="C12" s="3">
        <v>0.0048456584818408</v>
      </c>
      <c r="D12" s="2">
        <f t="shared" si="0"/>
        <v>0.965666906219511</v>
      </c>
      <c r="E12" s="2">
        <f t="shared" si="1"/>
        <v>0.00481424603438001</v>
      </c>
    </row>
    <row r="13" spans="1:5">
      <c r="A13" s="1">
        <v>54.9856895306478</v>
      </c>
      <c r="B13" s="1">
        <v>0.963257639681358</v>
      </c>
      <c r="C13" s="1">
        <v>0.00495334371436431</v>
      </c>
      <c r="D13">
        <f t="shared" si="0"/>
        <v>0.957013229327001</v>
      </c>
      <c r="E13">
        <f t="shared" si="1"/>
        <v>0.00492123318701993</v>
      </c>
    </row>
    <row r="14" spans="1:5">
      <c r="A14" s="1">
        <v>55.9951641955077</v>
      </c>
      <c r="B14" s="1">
        <v>0.933634578512663</v>
      </c>
      <c r="C14" s="1">
        <v>0.00497797484810938</v>
      </c>
      <c r="D14">
        <f t="shared" si="0"/>
        <v>0.927582202503292</v>
      </c>
      <c r="E14">
        <f t="shared" si="1"/>
        <v>0.00494570464706997</v>
      </c>
    </row>
    <row r="15" spans="1:5">
      <c r="A15" s="1">
        <v>57.5581004129628</v>
      </c>
      <c r="B15" s="1">
        <v>0.842000259362839</v>
      </c>
      <c r="C15" s="1">
        <v>0.0043843411357471</v>
      </c>
      <c r="D15">
        <f t="shared" si="0"/>
        <v>0.836541911646358</v>
      </c>
      <c r="E15">
        <f t="shared" si="1"/>
        <v>0.00435591922238013</v>
      </c>
    </row>
    <row r="16" spans="1:5">
      <c r="A16" s="1">
        <v>58.5726853033855</v>
      </c>
      <c r="B16" s="1">
        <v>0.769430590631522</v>
      </c>
      <c r="C16" s="1">
        <v>0.0043070235299535</v>
      </c>
      <c r="D16">
        <f t="shared" si="0"/>
        <v>0.764442682776788</v>
      </c>
      <c r="E16">
        <f t="shared" si="1"/>
        <v>0.00427910283540724</v>
      </c>
    </row>
    <row r="17" spans="1:5">
      <c r="A17" s="1">
        <v>59.3279251304908</v>
      </c>
      <c r="B17" s="1">
        <v>0.720593299449076</v>
      </c>
      <c r="C17" s="1">
        <v>0.00371145523077685</v>
      </c>
      <c r="D17">
        <f t="shared" si="0"/>
        <v>0.715921984034595</v>
      </c>
      <c r="E17">
        <f t="shared" si="1"/>
        <v>0.00368739536504823</v>
      </c>
    </row>
    <row r="18" s="2" customFormat="1" spans="1:5">
      <c r="A18" s="3">
        <v>59.3950711769773</v>
      </c>
      <c r="B18" s="3">
        <v>0.680501049169634</v>
      </c>
      <c r="C18" s="3">
        <v>0.00423839179127717</v>
      </c>
      <c r="D18" s="2">
        <f t="shared" si="0"/>
        <v>0.676089635626117</v>
      </c>
      <c r="E18" s="2">
        <f t="shared" si="1"/>
        <v>0.00421091600858207</v>
      </c>
    </row>
    <row r="19" spans="1:5">
      <c r="A19" s="1">
        <v>61.0581197395125</v>
      </c>
      <c r="B19" s="1">
        <v>0.483499383632173</v>
      </c>
      <c r="C19" s="1">
        <v>0.00384781010808948</v>
      </c>
      <c r="D19">
        <f t="shared" si="0"/>
        <v>0.48036505234519</v>
      </c>
      <c r="E19">
        <f t="shared" si="1"/>
        <v>0.00382286630874572</v>
      </c>
    </row>
    <row r="20" spans="1:5">
      <c r="A20" s="1">
        <v>61.7976164381845</v>
      </c>
      <c r="B20" s="1">
        <v>0.391548148233262</v>
      </c>
      <c r="C20" s="1">
        <v>0.00228899867964843</v>
      </c>
      <c r="D20">
        <f t="shared" si="0"/>
        <v>0.389009899679255</v>
      </c>
      <c r="E20">
        <f t="shared" si="1"/>
        <v>0.00227416002541151</v>
      </c>
    </row>
    <row r="21" spans="1:5">
      <c r="A21" s="1">
        <v>62.8194965243029</v>
      </c>
      <c r="B21" s="1">
        <v>0.281521198487809</v>
      </c>
      <c r="C21" s="1">
        <v>0.00169990868992157</v>
      </c>
      <c r="D21">
        <f t="shared" si="0"/>
        <v>0.279696210224659</v>
      </c>
      <c r="E21">
        <f t="shared" si="1"/>
        <v>0.00168888886823781</v>
      </c>
    </row>
    <row r="22" spans="1:5">
      <c r="A22" s="1">
        <v>63.748314838443</v>
      </c>
      <c r="B22" s="1">
        <v>0.205304716217591</v>
      </c>
      <c r="C22" s="1">
        <v>0.00104103530112509</v>
      </c>
      <c r="D22">
        <f t="shared" si="0"/>
        <v>0.203973808635927</v>
      </c>
      <c r="E22">
        <f t="shared" si="1"/>
        <v>0.001034286689595</v>
      </c>
    </row>
    <row r="23" spans="1:5">
      <c r="A23" s="1">
        <v>64.691575914429</v>
      </c>
      <c r="B23" s="1">
        <v>0.148595418846955</v>
      </c>
      <c r="C23" s="1">
        <v>0.00138520494188034</v>
      </c>
      <c r="D23">
        <f t="shared" si="0"/>
        <v>0.14763213474327</v>
      </c>
      <c r="E23">
        <f t="shared" si="1"/>
        <v>0.00137622521753074</v>
      </c>
    </row>
    <row r="24" spans="1:5">
      <c r="A24" s="1">
        <v>65.7199044658419</v>
      </c>
      <c r="B24" s="1">
        <v>0.110962686874659</v>
      </c>
      <c r="C24" s="1">
        <v>0.000978027478363606</v>
      </c>
      <c r="D24">
        <f t="shared" si="0"/>
        <v>0.110243360577806</v>
      </c>
      <c r="E24">
        <f t="shared" si="1"/>
        <v>0.000971687321108523</v>
      </c>
    </row>
    <row r="25" spans="1:5">
      <c r="A25" s="1">
        <v>66.6395424374541</v>
      </c>
      <c r="B25" s="1">
        <v>0.0859519693845726</v>
      </c>
      <c r="C25" s="1">
        <v>0.000852849904829881</v>
      </c>
      <c r="D25">
        <f t="shared" si="0"/>
        <v>0.0853947774709118</v>
      </c>
      <c r="E25">
        <f t="shared" si="1"/>
        <v>0.000847321223242477</v>
      </c>
    </row>
    <row r="26" spans="1:5">
      <c r="A26" s="1">
        <v>67.6742236702184</v>
      </c>
      <c r="B26" s="1">
        <v>0.0673489447572459</v>
      </c>
      <c r="C26" s="1">
        <v>0.00081399449910263</v>
      </c>
      <c r="D26">
        <f t="shared" si="0"/>
        <v>0.0669123487411101</v>
      </c>
      <c r="E26">
        <f t="shared" si="1"/>
        <v>0.000808717701422346</v>
      </c>
    </row>
    <row r="27" spans="1:5">
      <c r="A27" s="1">
        <v>68.3965111848317</v>
      </c>
      <c r="B27" s="1">
        <v>0.0553500238891061</v>
      </c>
      <c r="C27" s="1">
        <v>0.000887015727460598</v>
      </c>
      <c r="D27">
        <f t="shared" si="0"/>
        <v>0.0549912120322893</v>
      </c>
      <c r="E27">
        <f t="shared" si="1"/>
        <v>0.000881265562639829</v>
      </c>
    </row>
    <row r="28" spans="1:5">
      <c r="A28" s="1">
        <v>69.202793815595</v>
      </c>
      <c r="B28" s="1">
        <v>0.0436450838134004</v>
      </c>
      <c r="C28" s="1">
        <v>0.000608850073230013</v>
      </c>
      <c r="D28">
        <f t="shared" si="0"/>
        <v>0.0433621503571225</v>
      </c>
      <c r="E28">
        <f t="shared" si="1"/>
        <v>0.000604903144033805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M19" sqref="M19"/>
    </sheetView>
  </sheetViews>
  <sheetFormatPr defaultColWidth="9" defaultRowHeight="13.5"/>
  <cols>
    <col min="1" max="1" width="11.5"/>
    <col min="3" max="3" width="12.625"/>
  </cols>
  <sheetData>
    <row r="1" spans="1:9">
      <c r="A1" t="s">
        <v>0</v>
      </c>
      <c r="B1" t="s">
        <v>1</v>
      </c>
      <c r="C1" t="s">
        <v>2</v>
      </c>
      <c r="G1" t="s">
        <v>0</v>
      </c>
      <c r="H1" t="s">
        <v>3</v>
      </c>
      <c r="I1" t="s">
        <v>2</v>
      </c>
    </row>
    <row r="2" spans="1:3">
      <c r="A2" s="6">
        <v>46.2713360995446</v>
      </c>
      <c r="B2" s="6">
        <v>1</v>
      </c>
      <c r="C2" s="6">
        <v>0.00463271726989622</v>
      </c>
    </row>
    <row r="3" spans="1:9">
      <c r="A3" s="6">
        <v>47.1445326753927</v>
      </c>
      <c r="B3" s="6">
        <v>1.00439300705821</v>
      </c>
      <c r="C3" s="6">
        <v>0.00550721092852657</v>
      </c>
      <c r="D3" s="7">
        <f t="shared" ref="D3:D27" si="0">1/3*(A2+A3+A4)</f>
        <v>47.1377710434942</v>
      </c>
      <c r="E3" s="7">
        <f t="shared" ref="E3:E27" si="1">1/3*(B2+B3+B4)</f>
        <v>1.00334031389633</v>
      </c>
      <c r="F3" s="7">
        <f t="shared" ref="F3:F27" si="2">1/3*SQRT(C2^2+C3^2+C4^2)</f>
        <v>0.00311633593642628</v>
      </c>
      <c r="G3" s="7"/>
      <c r="H3" s="7"/>
      <c r="I3" s="7"/>
    </row>
    <row r="4" spans="1:9">
      <c r="A4" s="6">
        <v>47.9974443555452</v>
      </c>
      <c r="B4" s="6">
        <v>1.00562793463077</v>
      </c>
      <c r="C4" s="6">
        <v>0.00596762142766107</v>
      </c>
      <c r="D4" s="7">
        <f t="shared" si="0"/>
        <v>48.0138378321219</v>
      </c>
      <c r="E4" s="7">
        <f t="shared" si="1"/>
        <v>1.00524147914056</v>
      </c>
      <c r="F4" s="7">
        <f t="shared" si="2"/>
        <v>0.00347995069616335</v>
      </c>
      <c r="G4" s="7">
        <f t="shared" ref="G4:G27" si="3">0.5*(D3+D4)</f>
        <v>47.575804437808</v>
      </c>
      <c r="H4" s="7">
        <f t="shared" ref="H4:H27" si="4">-(E4-E3)/(D4-D3)</f>
        <v>-0.00217011450372897</v>
      </c>
      <c r="I4" s="7">
        <f t="shared" ref="I4:I27" si="5">SQRT((F3^2+F4^2)/(D4-D3)^2)</f>
        <v>0.00533219647550353</v>
      </c>
    </row>
    <row r="5" spans="1:9">
      <c r="A5" s="1">
        <v>48.8995364654277</v>
      </c>
      <c r="B5" s="1">
        <v>1.00570349573271</v>
      </c>
      <c r="C5" s="1">
        <v>0.0065611457775596</v>
      </c>
      <c r="D5" s="7">
        <f t="shared" si="0"/>
        <v>48.9051358385565</v>
      </c>
      <c r="E5" s="7">
        <f t="shared" si="1"/>
        <v>1.00479175067276</v>
      </c>
      <c r="F5" s="7">
        <f t="shared" si="2"/>
        <v>0.0037027256856534</v>
      </c>
      <c r="G5" s="7">
        <f t="shared" si="3"/>
        <v>48.4594868353392</v>
      </c>
      <c r="H5" s="7">
        <f t="shared" si="4"/>
        <v>0.000504576992827323</v>
      </c>
      <c r="I5" s="7">
        <f t="shared" si="5"/>
        <v>0.00570108025552473</v>
      </c>
    </row>
    <row r="6" spans="1:9">
      <c r="A6" s="1">
        <v>49.8184266946967</v>
      </c>
      <c r="B6" s="1">
        <v>1.00304382165481</v>
      </c>
      <c r="C6" s="1">
        <v>0.00668808329123592</v>
      </c>
      <c r="D6" s="7">
        <f t="shared" si="0"/>
        <v>49.8368759682778</v>
      </c>
      <c r="E6" s="7">
        <f t="shared" si="1"/>
        <v>0.99595702764371</v>
      </c>
      <c r="F6" s="7">
        <f t="shared" si="2"/>
        <v>0.00385906016912568</v>
      </c>
      <c r="G6" s="7">
        <f t="shared" si="3"/>
        <v>49.3710059034172</v>
      </c>
      <c r="H6" s="7">
        <f t="shared" si="4"/>
        <v>0.0094819604171115</v>
      </c>
      <c r="I6" s="7">
        <f t="shared" si="5"/>
        <v>0.00573994023020853</v>
      </c>
    </row>
    <row r="7" spans="1:9">
      <c r="A7" s="1">
        <v>50.7926647447091</v>
      </c>
      <c r="B7" s="1">
        <v>0.979123765543615</v>
      </c>
      <c r="C7" s="1">
        <v>0.00680088350697861</v>
      </c>
      <c r="D7" s="7">
        <f t="shared" si="0"/>
        <v>50.7714083650774</v>
      </c>
      <c r="E7" s="7">
        <f t="shared" si="1"/>
        <v>0.990242101658454</v>
      </c>
      <c r="F7" s="7">
        <f t="shared" si="2"/>
        <v>0.00394107660356597</v>
      </c>
      <c r="G7" s="7">
        <f t="shared" si="3"/>
        <v>50.3041421666776</v>
      </c>
      <c r="H7" s="7">
        <f t="shared" si="4"/>
        <v>0.00611527861936934</v>
      </c>
      <c r="I7" s="7">
        <f t="shared" si="5"/>
        <v>0.00590224000216957</v>
      </c>
    </row>
    <row r="8" spans="1:9">
      <c r="A8" s="1">
        <v>51.7031336558264</v>
      </c>
      <c r="B8" s="1">
        <v>0.98855871777694</v>
      </c>
      <c r="C8" s="1">
        <v>0.00698614976725901</v>
      </c>
      <c r="D8" s="7">
        <f t="shared" si="0"/>
        <v>51.611449633838</v>
      </c>
      <c r="E8" s="7">
        <f t="shared" si="1"/>
        <v>0.983945202559296</v>
      </c>
      <c r="F8" s="7">
        <f t="shared" si="2"/>
        <v>0.00363457770724296</v>
      </c>
      <c r="G8" s="7">
        <f t="shared" si="3"/>
        <v>51.1914289994577</v>
      </c>
      <c r="H8" s="7">
        <f t="shared" si="4"/>
        <v>0.00749594017975744</v>
      </c>
      <c r="I8" s="7">
        <f t="shared" si="5"/>
        <v>0.00638204236546599</v>
      </c>
    </row>
    <row r="9" spans="1:9">
      <c r="A9" s="1">
        <v>52.3385505009787</v>
      </c>
      <c r="B9" s="1">
        <v>0.984153124357333</v>
      </c>
      <c r="C9" s="1">
        <v>0.00488191468010459</v>
      </c>
      <c r="D9" s="7">
        <f t="shared" si="0"/>
        <v>52.4418400787813</v>
      </c>
      <c r="E9" s="7">
        <f t="shared" si="1"/>
        <v>0.985372175656762</v>
      </c>
      <c r="F9" s="7">
        <f t="shared" si="2"/>
        <v>0.00335401516629583</v>
      </c>
      <c r="G9" s="7">
        <f t="shared" si="3"/>
        <v>52.0266448563097</v>
      </c>
      <c r="H9" s="7">
        <f t="shared" si="4"/>
        <v>-0.00171843631650028</v>
      </c>
      <c r="I9" s="7">
        <f t="shared" si="5"/>
        <v>0.00595582722936618</v>
      </c>
    </row>
    <row r="10" spans="1:9">
      <c r="A10" s="1">
        <v>53.2838360795389</v>
      </c>
      <c r="B10" s="1">
        <v>0.983404684836012</v>
      </c>
      <c r="C10" s="1">
        <v>0.00534839977070604</v>
      </c>
      <c r="D10" s="7">
        <f t="shared" si="0"/>
        <v>53.2391644142272</v>
      </c>
      <c r="E10" s="7">
        <f t="shared" si="1"/>
        <v>0.982159345181826</v>
      </c>
      <c r="F10" s="7">
        <f t="shared" si="2"/>
        <v>0.00292710056488301</v>
      </c>
      <c r="G10" s="7">
        <f t="shared" si="3"/>
        <v>52.8405022465042</v>
      </c>
      <c r="H10" s="7">
        <f t="shared" si="4"/>
        <v>0.00402951513218081</v>
      </c>
      <c r="I10" s="7">
        <f t="shared" si="5"/>
        <v>0.00558325689410197</v>
      </c>
    </row>
    <row r="11" spans="1:9">
      <c r="A11" s="1">
        <v>54.095106662164</v>
      </c>
      <c r="B11" s="1">
        <v>0.978920226352135</v>
      </c>
      <c r="C11" s="1">
        <v>0.00496717106624451</v>
      </c>
      <c r="D11" s="7">
        <f t="shared" si="0"/>
        <v>53.8650868496599</v>
      </c>
      <c r="E11" s="7">
        <f t="shared" si="1"/>
        <v>0.975355490929797</v>
      </c>
      <c r="F11" s="7">
        <f t="shared" si="2"/>
        <v>0.00309095905877492</v>
      </c>
      <c r="G11" s="7">
        <f t="shared" si="3"/>
        <v>53.5521256319435</v>
      </c>
      <c r="H11" s="7">
        <f t="shared" si="4"/>
        <v>0.0108701236237454</v>
      </c>
      <c r="I11" s="7">
        <f t="shared" si="5"/>
        <v>0.00680114278805409</v>
      </c>
    </row>
    <row r="12" s="4" customFormat="1" spans="1:9">
      <c r="A12" s="8">
        <v>54.2163178072767</v>
      </c>
      <c r="B12" s="8">
        <v>0.963741561601245</v>
      </c>
      <c r="C12" s="8">
        <v>0.00571909805988496</v>
      </c>
      <c r="D12" s="9">
        <f t="shared" si="0"/>
        <v>54.4702099729523</v>
      </c>
      <c r="E12" s="9">
        <f t="shared" si="1"/>
        <v>0.965785105353892</v>
      </c>
      <c r="F12" s="9">
        <f t="shared" si="2"/>
        <v>0.00318995190428677</v>
      </c>
      <c r="G12" s="9">
        <f t="shared" si="3"/>
        <v>54.1676484113061</v>
      </c>
      <c r="H12" s="9">
        <f t="shared" si="4"/>
        <v>0.0158156005076025</v>
      </c>
      <c r="I12" s="9">
        <f t="shared" si="5"/>
        <v>0.00734036785037581</v>
      </c>
    </row>
    <row r="13" spans="1:9">
      <c r="A13" s="1">
        <v>55.099205449416</v>
      </c>
      <c r="B13" s="1">
        <v>0.954693528108297</v>
      </c>
      <c r="C13" s="1">
        <v>0.00584818496159693</v>
      </c>
      <c r="D13" s="7">
        <f t="shared" si="0"/>
        <v>55.1420957980041</v>
      </c>
      <c r="E13" s="7">
        <f t="shared" si="1"/>
        <v>0.945739211353374</v>
      </c>
      <c r="F13" s="7">
        <f t="shared" si="2"/>
        <v>0.00335454635553813</v>
      </c>
      <c r="G13" s="7">
        <f t="shared" si="3"/>
        <v>54.8061528854782</v>
      </c>
      <c r="H13" s="7">
        <f t="shared" si="4"/>
        <v>0.0298352685130253</v>
      </c>
      <c r="I13" s="7">
        <f t="shared" si="5"/>
        <v>0.00688974562338777</v>
      </c>
    </row>
    <row r="14" spans="1:9">
      <c r="A14" s="1">
        <v>56.1107641373197</v>
      </c>
      <c r="B14" s="1">
        <v>0.918782544350579</v>
      </c>
      <c r="C14" s="1">
        <v>0.00586237846777732</v>
      </c>
      <c r="D14" s="7">
        <f t="shared" si="0"/>
        <v>56.2956321884744</v>
      </c>
      <c r="E14" s="7">
        <f t="shared" si="1"/>
        <v>0.904638593365379</v>
      </c>
      <c r="F14" s="7">
        <f t="shared" si="2"/>
        <v>0.00326797518185877</v>
      </c>
      <c r="G14" s="7">
        <f t="shared" si="3"/>
        <v>55.7188639932393</v>
      </c>
      <c r="H14" s="7">
        <f t="shared" si="4"/>
        <v>0.0356301009032227</v>
      </c>
      <c r="I14" s="7">
        <f t="shared" si="5"/>
        <v>0.00405988923987968</v>
      </c>
    </row>
    <row r="15" spans="1:9">
      <c r="A15" s="1">
        <v>57.6769269786875</v>
      </c>
      <c r="B15" s="1">
        <v>0.840439707637261</v>
      </c>
      <c r="C15" s="1">
        <v>0.00524863862908241</v>
      </c>
      <c r="D15" s="7">
        <f t="shared" si="0"/>
        <v>57.4937658526775</v>
      </c>
      <c r="E15" s="7">
        <f t="shared" si="1"/>
        <v>0.838148396148671</v>
      </c>
      <c r="F15" s="7">
        <f t="shared" si="2"/>
        <v>0.0031313041182381</v>
      </c>
      <c r="G15" s="7">
        <f t="shared" si="3"/>
        <v>56.8946990205759</v>
      </c>
      <c r="H15" s="7">
        <f t="shared" si="4"/>
        <v>0.0554948076356182</v>
      </c>
      <c r="I15" s="7">
        <f t="shared" si="5"/>
        <v>0.00377754652855362</v>
      </c>
    </row>
    <row r="16" spans="1:9">
      <c r="A16" s="1">
        <v>58.6936064420253</v>
      </c>
      <c r="B16" s="1">
        <v>0.755222936458172</v>
      </c>
      <c r="C16" s="1">
        <v>0.00513126695562594</v>
      </c>
      <c r="D16" s="7">
        <f t="shared" si="0"/>
        <v>58.6069796181614</v>
      </c>
      <c r="E16" s="7">
        <f t="shared" si="1"/>
        <v>0.768932754913282</v>
      </c>
      <c r="F16" s="7">
        <f t="shared" si="2"/>
        <v>0.00277193743939002</v>
      </c>
      <c r="G16" s="7">
        <f t="shared" si="3"/>
        <v>58.0503727354194</v>
      </c>
      <c r="H16" s="7">
        <f t="shared" si="4"/>
        <v>0.0621764151517675</v>
      </c>
      <c r="I16" s="7">
        <f t="shared" si="5"/>
        <v>0.00375664562602642</v>
      </c>
    </row>
    <row r="17" spans="1:9">
      <c r="A17" s="1">
        <v>59.4504054337714</v>
      </c>
      <c r="B17" s="1">
        <v>0.711135620644412</v>
      </c>
      <c r="C17" s="1">
        <v>0.0039082766640086</v>
      </c>
      <c r="D17" s="7">
        <f t="shared" si="0"/>
        <v>59.2205673255265</v>
      </c>
      <c r="E17" s="7">
        <f t="shared" si="1"/>
        <v>0.713200531041774</v>
      </c>
      <c r="F17" s="7">
        <f t="shared" si="2"/>
        <v>0.00261658853834599</v>
      </c>
      <c r="G17" s="7">
        <f t="shared" si="3"/>
        <v>58.913773471844</v>
      </c>
      <c r="H17" s="7">
        <f t="shared" si="4"/>
        <v>0.0908300854181554</v>
      </c>
      <c r="I17" s="7">
        <f t="shared" si="5"/>
        <v>0.00621239037881086</v>
      </c>
    </row>
    <row r="18" s="5" customFormat="1" spans="1:9">
      <c r="A18" s="9">
        <v>59.517690100783</v>
      </c>
      <c r="B18" s="9">
        <v>0.67324303602274</v>
      </c>
      <c r="C18" s="9">
        <v>0.00447373369331476</v>
      </c>
      <c r="D18" s="10">
        <f t="shared" si="0"/>
        <v>60.0507558333375</v>
      </c>
      <c r="E18" s="10">
        <f t="shared" si="1"/>
        <v>0.615847078420888</v>
      </c>
      <c r="F18" s="10">
        <f t="shared" si="2"/>
        <v>0.0025144521137245</v>
      </c>
      <c r="G18" s="10">
        <f t="shared" si="3"/>
        <v>59.635661579432</v>
      </c>
      <c r="H18" s="10">
        <f t="shared" si="4"/>
        <v>0.117266683054417</v>
      </c>
      <c r="I18" s="10">
        <f t="shared" si="5"/>
        <v>0.00437119080654432</v>
      </c>
    </row>
    <row r="19" spans="1:9">
      <c r="A19" s="1">
        <v>61.1841719654581</v>
      </c>
      <c r="B19" s="1">
        <v>0.463162578595512</v>
      </c>
      <c r="C19" s="1">
        <v>0.00464901121194479</v>
      </c>
      <c r="D19" s="7">
        <f t="shared" si="0"/>
        <v>60.8756857979689</v>
      </c>
      <c r="E19" s="7">
        <f t="shared" si="1"/>
        <v>0.506523846945146</v>
      </c>
      <c r="F19" s="7">
        <f t="shared" si="2"/>
        <v>0.00234878613220084</v>
      </c>
      <c r="G19" s="7">
        <f t="shared" si="3"/>
        <v>60.4632208156532</v>
      </c>
      <c r="H19" s="7">
        <f t="shared" si="4"/>
        <v>0.132524258013332</v>
      </c>
      <c r="I19" s="7">
        <f t="shared" si="5"/>
        <v>0.00417104912636657</v>
      </c>
    </row>
    <row r="20" spans="1:9">
      <c r="A20" s="1">
        <v>61.9251953276656</v>
      </c>
      <c r="B20" s="1">
        <v>0.383165926217185</v>
      </c>
      <c r="C20" s="1">
        <v>0.00283259037735475</v>
      </c>
      <c r="D20" s="7">
        <f t="shared" si="0"/>
        <v>62.019517446828</v>
      </c>
      <c r="E20" s="7">
        <f t="shared" si="1"/>
        <v>0.371684515856333</v>
      </c>
      <c r="F20" s="7">
        <f t="shared" si="2"/>
        <v>0.00194566629607577</v>
      </c>
      <c r="G20" s="7">
        <f t="shared" si="3"/>
        <v>61.4476016223984</v>
      </c>
      <c r="H20" s="7">
        <f t="shared" si="4"/>
        <v>0.117883895959086</v>
      </c>
      <c r="I20" s="7">
        <f t="shared" si="5"/>
        <v>0.00266646393643299</v>
      </c>
    </row>
    <row r="21" spans="1:9">
      <c r="A21" s="1">
        <v>62.9491850473602</v>
      </c>
      <c r="B21" s="1">
        <v>0.268725042756301</v>
      </c>
      <c r="C21" s="1">
        <v>0.00210563114682882</v>
      </c>
      <c r="D21" s="7">
        <f t="shared" si="0"/>
        <v>62.9181004158407</v>
      </c>
      <c r="E21" s="7">
        <f t="shared" si="1"/>
        <v>0.282582155950103</v>
      </c>
      <c r="F21" s="7">
        <f t="shared" si="2"/>
        <v>0.00125428637287709</v>
      </c>
      <c r="G21" s="7">
        <f t="shared" si="3"/>
        <v>62.4688089313343</v>
      </c>
      <c r="H21" s="7">
        <f t="shared" si="4"/>
        <v>0.0991587454680188</v>
      </c>
      <c r="I21" s="7">
        <f t="shared" si="5"/>
        <v>0.00257618877644433</v>
      </c>
    </row>
    <row r="22" spans="1:9">
      <c r="A22" s="1">
        <v>63.8799208724963</v>
      </c>
      <c r="B22" s="1">
        <v>0.195855498876823</v>
      </c>
      <c r="C22" s="1">
        <v>0.00130455278708386</v>
      </c>
      <c r="D22" s="7">
        <f t="shared" si="0"/>
        <v>63.8847450652939</v>
      </c>
      <c r="E22" s="7">
        <f t="shared" si="1"/>
        <v>0.20116942134713</v>
      </c>
      <c r="F22" s="7">
        <f t="shared" si="2"/>
        <v>0.0010078524216632</v>
      </c>
      <c r="G22" s="7">
        <f t="shared" si="3"/>
        <v>63.4014227405673</v>
      </c>
      <c r="H22" s="7">
        <f t="shared" si="4"/>
        <v>0.0842219885549758</v>
      </c>
      <c r="I22" s="7">
        <f t="shared" si="5"/>
        <v>0.00166455918561172</v>
      </c>
    </row>
    <row r="23" spans="1:9">
      <c r="A23" s="1">
        <v>64.8251292760251</v>
      </c>
      <c r="B23" s="1">
        <v>0.138927722408266</v>
      </c>
      <c r="C23" s="1">
        <v>0.00173388524242161</v>
      </c>
      <c r="D23" s="7">
        <f t="shared" si="0"/>
        <v>64.8535436407177</v>
      </c>
      <c r="E23" s="7">
        <f t="shared" si="1"/>
        <v>0.145531863215862</v>
      </c>
      <c r="F23" s="7">
        <f t="shared" si="2"/>
        <v>0.000829872834618262</v>
      </c>
      <c r="G23" s="7">
        <f t="shared" si="3"/>
        <v>64.3691443530058</v>
      </c>
      <c r="H23" s="7">
        <f t="shared" si="4"/>
        <v>0.0574294384226619</v>
      </c>
      <c r="I23" s="7">
        <f t="shared" si="5"/>
        <v>0.00134759481880728</v>
      </c>
    </row>
    <row r="24" spans="1:9">
      <c r="A24" s="1">
        <v>65.8555807736319</v>
      </c>
      <c r="B24" s="1">
        <v>0.101812368362498</v>
      </c>
      <c r="C24" s="1">
        <v>0.00122064912508076</v>
      </c>
      <c r="D24" s="7">
        <f t="shared" si="0"/>
        <v>65.8192757844733</v>
      </c>
      <c r="E24" s="7">
        <f t="shared" si="1"/>
        <v>0.106206200821046</v>
      </c>
      <c r="F24" s="7">
        <f t="shared" si="2"/>
        <v>0.000790616689178377</v>
      </c>
      <c r="G24" s="7">
        <f t="shared" si="3"/>
        <v>65.3364097125955</v>
      </c>
      <c r="H24" s="7">
        <f t="shared" si="4"/>
        <v>0.0407210867413862</v>
      </c>
      <c r="I24" s="7">
        <f t="shared" si="5"/>
        <v>0.00118686667896185</v>
      </c>
    </row>
    <row r="25" spans="1:9">
      <c r="A25" s="1">
        <v>66.777117303763</v>
      </c>
      <c r="B25" s="1">
        <v>0.0778785116923746</v>
      </c>
      <c r="C25" s="1">
        <v>0.00106269959180312</v>
      </c>
      <c r="D25" s="7">
        <f t="shared" si="0"/>
        <v>66.8155442249971</v>
      </c>
      <c r="E25" s="7">
        <f t="shared" si="1"/>
        <v>0.0788295697478228</v>
      </c>
      <c r="F25" s="7">
        <f t="shared" si="2"/>
        <v>0.000630884007932306</v>
      </c>
      <c r="G25" s="7">
        <f t="shared" si="3"/>
        <v>66.3174100047352</v>
      </c>
      <c r="H25" s="7">
        <f t="shared" si="4"/>
        <v>0.0274791712350435</v>
      </c>
      <c r="I25" s="7">
        <f t="shared" si="5"/>
        <v>0.00101526733927093</v>
      </c>
    </row>
    <row r="26" spans="1:9">
      <c r="A26" s="1">
        <v>67.8139345975965</v>
      </c>
      <c r="B26" s="1">
        <v>0.0567978291885956</v>
      </c>
      <c r="C26" s="1">
        <v>0.000981232375232092</v>
      </c>
      <c r="D26" s="7">
        <f t="shared" si="0"/>
        <v>67.7095883831273</v>
      </c>
      <c r="E26" s="7">
        <f t="shared" si="1"/>
        <v>0.0615194224895271</v>
      </c>
      <c r="F26" s="7">
        <f t="shared" si="2"/>
        <v>0.000607593848484799</v>
      </c>
      <c r="G26" s="7">
        <f t="shared" si="3"/>
        <v>67.2625663040622</v>
      </c>
      <c r="H26" s="7">
        <f t="shared" si="4"/>
        <v>0.0193616244800459</v>
      </c>
      <c r="I26" s="7">
        <f t="shared" si="5"/>
        <v>0.000979695375376988</v>
      </c>
    </row>
    <row r="27" spans="1:9">
      <c r="A27" s="1">
        <v>68.5377132480224</v>
      </c>
      <c r="B27" s="1">
        <v>0.0498819265876109</v>
      </c>
      <c r="C27" s="1">
        <v>0.0011092272832143</v>
      </c>
      <c r="D27" s="7">
        <f t="shared" si="0"/>
        <v>68.5657694216741</v>
      </c>
      <c r="E27" s="7">
        <f t="shared" si="1"/>
        <v>0.0477708386229853</v>
      </c>
      <c r="F27" s="7">
        <f t="shared" si="2"/>
        <v>0.000551266928429694</v>
      </c>
      <c r="G27" s="7">
        <f t="shared" si="3"/>
        <v>68.1376789024007</v>
      </c>
      <c r="H27" s="7">
        <f t="shared" si="4"/>
        <v>0.0160580335788295</v>
      </c>
      <c r="I27" s="7">
        <f t="shared" si="5"/>
        <v>0.000958215216353031</v>
      </c>
    </row>
    <row r="28" spans="1:6">
      <c r="A28" s="1">
        <v>69.3456604194034</v>
      </c>
      <c r="B28" s="1">
        <v>0.0366327600927493</v>
      </c>
      <c r="C28" s="1">
        <v>0.000736107938683036</v>
      </c>
      <c r="D28" s="7"/>
      <c r="E28" s="7"/>
      <c r="F28" s="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18" sqref="G16 $A2:$XFD4 $A12:$XFD12 $A18:$XFD18"/>
    </sheetView>
  </sheetViews>
  <sheetFormatPr defaultColWidth="9" defaultRowHeight="13.5" outlineLevelCol="6"/>
  <cols>
    <col min="1" max="1" width="11.5"/>
    <col min="3" max="5" width="12.625"/>
  </cols>
  <sheetData>
    <row r="1" spans="1:3">
      <c r="A1" t="s">
        <v>0</v>
      </c>
      <c r="B1" t="s">
        <v>1</v>
      </c>
      <c r="C1" t="s">
        <v>2</v>
      </c>
    </row>
    <row r="2" s="2" customFormat="1" spans="1:5">
      <c r="A2" s="3">
        <v>46.2713360995446</v>
      </c>
      <c r="B2" s="3">
        <v>1</v>
      </c>
      <c r="C2" s="3">
        <v>0.00463271726989622</v>
      </c>
      <c r="D2" s="2">
        <f>B2/1.00570349573271</f>
        <v>0.994328849649116</v>
      </c>
      <c r="E2" s="2">
        <f>C2/1.00570349573271</f>
        <v>0.0046064444337255</v>
      </c>
    </row>
    <row r="3" s="2" customFormat="1" spans="1:5">
      <c r="A3" s="3">
        <v>47.1445326753927</v>
      </c>
      <c r="B3" s="3">
        <v>1.00439300705821</v>
      </c>
      <c r="C3" s="3">
        <v>0.00550721092852657</v>
      </c>
      <c r="D3" s="2">
        <f>B3/1.00570349573271</f>
        <v>0.998696943303801</v>
      </c>
      <c r="E3" s="2">
        <f>C3/1.00570349573271</f>
        <v>0.00547597870733686</v>
      </c>
    </row>
    <row r="4" s="2" customFormat="1" spans="1:5">
      <c r="A4" s="3">
        <v>47.9974443555452</v>
      </c>
      <c r="B4" s="3">
        <v>1.00562793463077</v>
      </c>
      <c r="C4" s="3">
        <v>0.00596762142766107</v>
      </c>
      <c r="D4" s="2">
        <f>B4/1.00570349573271</f>
        <v>0.999924867416431</v>
      </c>
      <c r="E4" s="2">
        <f>C4/1.00570349573271</f>
        <v>0.00593377814930765</v>
      </c>
    </row>
    <row r="5" spans="1:5">
      <c r="A5" s="1">
        <v>48.8995364654277</v>
      </c>
      <c r="B5" s="17" t="s">
        <v>7</v>
      </c>
      <c r="C5" s="1">
        <v>0.0065611457775596</v>
      </c>
      <c r="D5">
        <f>B5/1.00570349573271</f>
        <v>1</v>
      </c>
      <c r="E5">
        <f>C5/1.00570349573271</f>
        <v>0.00652393653338099</v>
      </c>
    </row>
    <row r="6" spans="1:5">
      <c r="A6" s="1">
        <v>49.8184266946967</v>
      </c>
      <c r="B6" s="1">
        <v>1.00304382165481</v>
      </c>
      <c r="C6" s="1">
        <v>0.00668808329123592</v>
      </c>
      <c r="D6">
        <f t="shared" ref="D6:D28" si="0">B6/1.00570349573271</f>
        <v>0.997355409333676</v>
      </c>
      <c r="E6">
        <f t="shared" ref="E6:E28" si="1">C6/1.00570349573271</f>
        <v>0.00665015416533209</v>
      </c>
    </row>
    <row r="7" spans="1:5">
      <c r="A7" s="1">
        <v>50.7926647447091</v>
      </c>
      <c r="B7" s="1">
        <v>0.979123765543615</v>
      </c>
      <c r="C7" s="1">
        <v>0.00680088350697861</v>
      </c>
      <c r="D7">
        <f t="shared" si="0"/>
        <v>0.973571007457094</v>
      </c>
      <c r="E7">
        <f t="shared" si="1"/>
        <v>0.00676231467409169</v>
      </c>
    </row>
    <row r="8" spans="1:5">
      <c r="A8" s="1">
        <v>51.7031336558264</v>
      </c>
      <c r="B8" s="1">
        <v>0.98855871777694</v>
      </c>
      <c r="C8" s="1">
        <v>0.00698614976725901</v>
      </c>
      <c r="D8">
        <f t="shared" si="0"/>
        <v>0.98295245265775</v>
      </c>
      <c r="E8">
        <f t="shared" si="1"/>
        <v>0.00694653026155509</v>
      </c>
    </row>
    <row r="9" spans="1:5">
      <c r="A9" s="1">
        <v>52.3385505009787</v>
      </c>
      <c r="B9" s="1">
        <v>0.984153124357333</v>
      </c>
      <c r="C9" s="1">
        <v>0.00488191468010459</v>
      </c>
      <c r="D9">
        <f t="shared" si="0"/>
        <v>0.97857184402081</v>
      </c>
      <c r="E9">
        <f t="shared" si="1"/>
        <v>0.00485422860795352</v>
      </c>
    </row>
    <row r="10" spans="1:5">
      <c r="A10" s="1">
        <v>53.2838360795389</v>
      </c>
      <c r="B10" s="1">
        <v>0.983404684836012</v>
      </c>
      <c r="C10" s="1">
        <v>0.00534839977070604</v>
      </c>
      <c r="D10">
        <f t="shared" si="0"/>
        <v>0.977827649012543</v>
      </c>
      <c r="E10">
        <f t="shared" si="1"/>
        <v>0.00531806819146973</v>
      </c>
    </row>
    <row r="11" spans="1:5">
      <c r="A11" s="1">
        <v>54.095106662164</v>
      </c>
      <c r="B11" s="1">
        <v>0.978920226352135</v>
      </c>
      <c r="C11" s="1">
        <v>0.00496717106624451</v>
      </c>
      <c r="D11">
        <f t="shared" si="0"/>
        <v>0.97336862256697</v>
      </c>
      <c r="E11">
        <f t="shared" si="1"/>
        <v>0.00493900149230928</v>
      </c>
    </row>
    <row r="12" s="2" customFormat="1" spans="1:5">
      <c r="A12" s="3">
        <v>54.2163178072767</v>
      </c>
      <c r="B12" s="3">
        <v>0.963741561601245</v>
      </c>
      <c r="C12" s="3">
        <v>0.00571909805988496</v>
      </c>
      <c r="D12" s="2">
        <f t="shared" si="0"/>
        <v>0.958276038306009</v>
      </c>
      <c r="E12" s="2">
        <f t="shared" si="1"/>
        <v>0.0056866641949159</v>
      </c>
    </row>
    <row r="13" spans="1:5">
      <c r="A13" s="1">
        <v>55.099205449416</v>
      </c>
      <c r="B13" s="1">
        <v>0.954693528108297</v>
      </c>
      <c r="C13" s="1">
        <v>0.00584818496159693</v>
      </c>
      <c r="D13">
        <f t="shared" si="0"/>
        <v>0.949279317571378</v>
      </c>
      <c r="E13">
        <f t="shared" si="1"/>
        <v>0.00581501902539994</v>
      </c>
    </row>
    <row r="14" spans="1:5">
      <c r="A14" s="1">
        <v>56.1107641373197</v>
      </c>
      <c r="B14" s="1">
        <v>0.918782544350579</v>
      </c>
      <c r="C14" s="1">
        <v>0.00586237846777732</v>
      </c>
      <c r="D14">
        <f t="shared" si="0"/>
        <v>0.913571990401799</v>
      </c>
      <c r="E14">
        <f t="shared" si="1"/>
        <v>0.00582913203807277</v>
      </c>
    </row>
    <row r="15" spans="1:5">
      <c r="A15" s="1">
        <v>57.6769269786875</v>
      </c>
      <c r="B15" s="1">
        <v>0.840439707637261</v>
      </c>
      <c r="C15" s="1">
        <v>0.00524863862908241</v>
      </c>
      <c r="D15">
        <f t="shared" si="0"/>
        <v>0.835673447694397</v>
      </c>
      <c r="E15">
        <f t="shared" si="1"/>
        <v>0.00521887281027943</v>
      </c>
    </row>
    <row r="16" spans="1:7">
      <c r="A16" s="1">
        <v>58.6936064420253</v>
      </c>
      <c r="B16" s="1">
        <v>0.755222936458172</v>
      </c>
      <c r="C16" s="1">
        <v>0.00513126695562594</v>
      </c>
      <c r="D16">
        <f t="shared" si="0"/>
        <v>0.750939953637082</v>
      </c>
      <c r="E16">
        <f t="shared" si="1"/>
        <v>0.00510216676923006</v>
      </c>
      <c r="G16" s="2"/>
    </row>
    <row r="17" spans="1:5">
      <c r="A17" s="1">
        <v>59.4504054337714</v>
      </c>
      <c r="B17" s="1">
        <v>0.711135620644412</v>
      </c>
      <c r="C17" s="1">
        <v>0.0039082766640086</v>
      </c>
      <c r="D17">
        <f t="shared" si="0"/>
        <v>0.707102663619868</v>
      </c>
      <c r="E17">
        <f t="shared" si="1"/>
        <v>0.00388611223943416</v>
      </c>
    </row>
    <row r="18" s="2" customFormat="1" spans="1:5">
      <c r="A18" s="3">
        <v>59.517690100783</v>
      </c>
      <c r="B18" s="3">
        <v>0.67324303602274</v>
      </c>
      <c r="C18" s="3">
        <v>0.00447373369331476</v>
      </c>
      <c r="D18" s="2">
        <f t="shared" si="0"/>
        <v>0.669424973542769</v>
      </c>
      <c r="E18" s="2">
        <f t="shared" si="1"/>
        <v>0.00444836247691015</v>
      </c>
    </row>
    <row r="19" spans="1:5">
      <c r="A19" s="1">
        <v>61.1841719654581</v>
      </c>
      <c r="B19" s="1">
        <v>0.463162578595512</v>
      </c>
      <c r="C19" s="1">
        <v>0.00464901121194479</v>
      </c>
      <c r="D19">
        <f t="shared" si="0"/>
        <v>0.460535913975394</v>
      </c>
      <c r="E19">
        <f t="shared" si="1"/>
        <v>0.00462264597037891</v>
      </c>
    </row>
    <row r="20" spans="1:5">
      <c r="A20" s="1">
        <v>61.9251953276656</v>
      </c>
      <c r="B20" s="1">
        <v>0.383165926217185</v>
      </c>
      <c r="C20" s="1">
        <v>0.00283259037735475</v>
      </c>
      <c r="D20">
        <f t="shared" si="0"/>
        <v>0.380992934640272</v>
      </c>
      <c r="E20">
        <f t="shared" si="1"/>
        <v>0.0028165263314423</v>
      </c>
    </row>
    <row r="21" spans="1:5">
      <c r="A21" s="1">
        <v>62.9491850473602</v>
      </c>
      <c r="B21" s="1">
        <v>0.268725042756301</v>
      </c>
      <c r="C21" s="1">
        <v>0.00210563114682882</v>
      </c>
      <c r="D21">
        <f t="shared" si="0"/>
        <v>0.267201062635782</v>
      </c>
      <c r="E21">
        <f t="shared" si="1"/>
        <v>0.00209368979601165</v>
      </c>
    </row>
    <row r="22" spans="1:5">
      <c r="A22" s="1">
        <v>63.8799208724963</v>
      </c>
      <c r="B22" s="1">
        <v>0.195855498876823</v>
      </c>
      <c r="C22" s="1">
        <v>0.00130455278708386</v>
      </c>
      <c r="D22">
        <f t="shared" si="0"/>
        <v>0.194744772895645</v>
      </c>
      <c r="E22">
        <f t="shared" si="1"/>
        <v>0.00129715447208764</v>
      </c>
    </row>
    <row r="23" spans="1:5">
      <c r="A23" s="1">
        <v>64.8251292760251</v>
      </c>
      <c r="B23" s="1">
        <v>0.138927722408266</v>
      </c>
      <c r="C23" s="1">
        <v>0.00173388524242161</v>
      </c>
      <c r="D23">
        <f t="shared" si="0"/>
        <v>0.138139842406583</v>
      </c>
      <c r="E23">
        <f t="shared" si="1"/>
        <v>0.00172405211852066</v>
      </c>
    </row>
    <row r="24" spans="1:5">
      <c r="A24" s="1">
        <v>65.8555807736319</v>
      </c>
      <c r="B24" s="1">
        <v>0.101812368362498</v>
      </c>
      <c r="C24" s="1">
        <v>0.00122064912508076</v>
      </c>
      <c r="D24">
        <f t="shared" si="0"/>
        <v>0.101234975113935</v>
      </c>
      <c r="E24">
        <f t="shared" si="1"/>
        <v>0.00121372664036676</v>
      </c>
    </row>
    <row r="25" spans="1:5">
      <c r="A25" s="1">
        <v>66.777117303763</v>
      </c>
      <c r="B25" s="1">
        <v>0.0778785116923746</v>
      </c>
      <c r="C25" s="1">
        <v>0.00106269959180312</v>
      </c>
      <c r="D25">
        <f t="shared" si="0"/>
        <v>0.0774368509434641</v>
      </c>
      <c r="E25">
        <f t="shared" si="1"/>
        <v>0.00105667286264018</v>
      </c>
    </row>
    <row r="26" spans="1:5">
      <c r="A26" s="1">
        <v>67.8139345975965</v>
      </c>
      <c r="B26" s="1">
        <v>0.0567978291885956</v>
      </c>
      <c r="C26" s="1">
        <v>0.000981232375232092</v>
      </c>
      <c r="D26">
        <f t="shared" si="0"/>
        <v>0.0564757201596632</v>
      </c>
      <c r="E26">
        <f t="shared" si="1"/>
        <v>0.000975667658902996</v>
      </c>
    </row>
    <row r="27" spans="1:5">
      <c r="A27" s="1">
        <v>68.5377132480224</v>
      </c>
      <c r="B27" s="1">
        <v>0.0498819265876109</v>
      </c>
      <c r="C27" s="1">
        <v>0.0011092272832143</v>
      </c>
      <c r="D27">
        <f t="shared" si="0"/>
        <v>0.0495990386821408</v>
      </c>
      <c r="E27">
        <f t="shared" si="1"/>
        <v>0.00110293668851789</v>
      </c>
    </row>
    <row r="28" spans="1:5">
      <c r="A28" s="1">
        <v>69.3456604194034</v>
      </c>
      <c r="B28" s="1">
        <v>0.0366327600927493</v>
      </c>
      <c r="C28" s="1">
        <v>0.000736107938683036</v>
      </c>
      <c r="D28">
        <f t="shared" si="0"/>
        <v>0.0364250102024955</v>
      </c>
      <c r="E28">
        <f t="shared" si="1"/>
        <v>0.000731933359888285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tabSelected="1" workbookViewId="0">
      <selection activeCell="E16" sqref="E16"/>
    </sheetView>
  </sheetViews>
  <sheetFormatPr defaultColWidth="9" defaultRowHeight="13.5" outlineLevelCol="2"/>
  <cols>
    <col min="1" max="3" width="12.625"/>
  </cols>
  <sheetData>
    <row r="1" spans="1:3">
      <c r="A1">
        <v>48.4180136272844</v>
      </c>
      <c r="B1">
        <v>1</v>
      </c>
      <c r="C1">
        <v>0.00564860105881379</v>
      </c>
    </row>
    <row r="2" spans="1:3">
      <c r="A2" s="1">
        <v>48.6151859181656</v>
      </c>
      <c r="B2">
        <v>1</v>
      </c>
      <c r="C2">
        <v>0.00561796769913754</v>
      </c>
    </row>
    <row r="3" spans="1:3">
      <c r="A3" s="1">
        <v>48.7987931649764</v>
      </c>
      <c r="B3">
        <v>1</v>
      </c>
      <c r="C3">
        <v>0.00550809442680909</v>
      </c>
    </row>
    <row r="4" spans="1:3">
      <c r="A4">
        <v>49.3278553734159</v>
      </c>
      <c r="B4">
        <v>0.993315889179707</v>
      </c>
      <c r="C4">
        <v>0.00573999598279763</v>
      </c>
    </row>
    <row r="5" spans="1:3">
      <c r="A5" s="1">
        <v>49.5287328055861</v>
      </c>
      <c r="B5">
        <v>0.99300138572441</v>
      </c>
      <c r="C5">
        <v>0.00570744876367793</v>
      </c>
    </row>
    <row r="6" spans="1:3">
      <c r="A6" s="1">
        <v>49.7157902876612</v>
      </c>
      <c r="B6">
        <v>0.985025616641703</v>
      </c>
      <c r="C6">
        <v>0.00556215545672665</v>
      </c>
    </row>
    <row r="7" spans="1:3">
      <c r="A7">
        <v>50.2924999199971</v>
      </c>
      <c r="B7">
        <v>0.990498707393954</v>
      </c>
      <c r="C7">
        <v>0.00591977837591339</v>
      </c>
    </row>
    <row r="8" spans="1:3">
      <c r="A8" s="1">
        <v>50.4973056664636</v>
      </c>
      <c r="B8">
        <v>0.996710408759606</v>
      </c>
      <c r="C8">
        <v>0.00591451727435335</v>
      </c>
    </row>
    <row r="9" spans="1:3">
      <c r="A9" s="1">
        <v>50.688021202971</v>
      </c>
      <c r="B9">
        <v>0.987187312985887</v>
      </c>
      <c r="C9">
        <v>0.00575758305919346</v>
      </c>
    </row>
    <row r="10" spans="1:3">
      <c r="A10">
        <v>51.1940032742643</v>
      </c>
      <c r="B10">
        <v>0.985895534599474</v>
      </c>
      <c r="C10">
        <v>0.00602164734738511</v>
      </c>
    </row>
    <row r="11" spans="1:3">
      <c r="A11" s="1">
        <v>51.4024802056532</v>
      </c>
      <c r="B11">
        <v>0.995678780662075</v>
      </c>
      <c r="C11">
        <v>0.00603216680340534</v>
      </c>
    </row>
    <row r="12" spans="1:3">
      <c r="A12" s="1">
        <v>51.5966143571856</v>
      </c>
      <c r="B12">
        <v>0.986241527660607</v>
      </c>
      <c r="C12">
        <v>0.00587239605411593</v>
      </c>
    </row>
    <row r="13" spans="1:3">
      <c r="A13">
        <v>51.8231630514606</v>
      </c>
      <c r="B13">
        <v>0.988826594885759</v>
      </c>
      <c r="C13">
        <v>0.00422966626408431</v>
      </c>
    </row>
    <row r="14" spans="1:3">
      <c r="A14" s="1">
        <v>52.0342021051941</v>
      </c>
      <c r="B14">
        <v>0.988921750551246</v>
      </c>
      <c r="C14">
        <v>0.00420690519603924</v>
      </c>
    </row>
    <row r="15" spans="1:3">
      <c r="A15" s="1">
        <v>52.2307221103756</v>
      </c>
      <c r="B15">
        <v>0.994472518918311</v>
      </c>
      <c r="C15">
        <v>0.00414132964096906</v>
      </c>
    </row>
    <row r="16" spans="1:3">
      <c r="A16">
        <v>52.7591402269653</v>
      </c>
      <c r="B16">
        <v>0.981557127453566</v>
      </c>
      <c r="C16">
        <v>0.00461135471105761</v>
      </c>
    </row>
    <row r="17" spans="1:3">
      <c r="A17" s="1">
        <v>52.9739908530886</v>
      </c>
      <c r="B17">
        <v>0.982041880655345</v>
      </c>
      <c r="C17">
        <v>0.00458778539599409</v>
      </c>
    </row>
    <row r="18" spans="1:3">
      <c r="A18" s="1">
        <v>53.1740602023963</v>
      </c>
      <c r="B18">
        <v>0.983905496694113</v>
      </c>
      <c r="C18">
        <v>0.0045036069192098</v>
      </c>
    </row>
    <row r="19" spans="1:3">
      <c r="A19">
        <v>53.5624220771467</v>
      </c>
      <c r="B19">
        <v>0.973847674775319</v>
      </c>
      <c r="C19">
        <v>0.00460771937435648</v>
      </c>
    </row>
    <row r="20" spans="1:3">
      <c r="A20" s="1">
        <v>53.7805439015443</v>
      </c>
      <c r="B20">
        <v>0.980713163768001</v>
      </c>
      <c r="C20">
        <v>0.00499560410813448</v>
      </c>
    </row>
    <row r="21" spans="1:3">
      <c r="A21" s="1">
        <v>53.9836593974796</v>
      </c>
      <c r="B21">
        <v>0.972265796102578</v>
      </c>
      <c r="C21">
        <v>0.00457470319955568</v>
      </c>
    </row>
    <row r="22" spans="1:3">
      <c r="A22">
        <v>54.5566333167293</v>
      </c>
      <c r="B22">
        <v>0.965915301498547</v>
      </c>
      <c r="C22">
        <v>0.00508340119462537</v>
      </c>
    </row>
    <row r="23" spans="1:3">
      <c r="A23" s="1">
        <v>54.7788038596315</v>
      </c>
      <c r="B23">
        <v>0.963675088728329</v>
      </c>
      <c r="C23">
        <v>0.00504685727920592</v>
      </c>
    </row>
    <row r="24" spans="1:3">
      <c r="A24" s="1">
        <v>54.9856895306478</v>
      </c>
      <c r="B24">
        <v>0.957013229327001</v>
      </c>
      <c r="C24">
        <v>0.00492123318701993</v>
      </c>
    </row>
    <row r="25" spans="1:3">
      <c r="A25">
        <v>55.5582309979332</v>
      </c>
      <c r="B25">
        <v>0.941953273087078</v>
      </c>
      <c r="C25">
        <v>0.00513299473524547</v>
      </c>
    </row>
    <row r="26" spans="1:3">
      <c r="A26" s="1">
        <v>55.7844803390873</v>
      </c>
      <c r="B26">
        <v>0.935951536395287</v>
      </c>
      <c r="C26">
        <v>0.00508081128135521</v>
      </c>
    </row>
    <row r="27" spans="1:3">
      <c r="A27" s="1">
        <v>55.9951641955077</v>
      </c>
      <c r="B27">
        <v>0.927582202503292</v>
      </c>
      <c r="C27">
        <v>0.00494570464706997</v>
      </c>
    </row>
    <row r="28" spans="1:3">
      <c r="A28">
        <v>57.1089715422634</v>
      </c>
      <c r="B28">
        <v>0.866267204111576</v>
      </c>
      <c r="C28">
        <v>0.00458878291873005</v>
      </c>
    </row>
    <row r="29" spans="1:3">
      <c r="A29" s="1">
        <v>57.3415359517729</v>
      </c>
      <c r="B29">
        <v>0.854625382186792</v>
      </c>
      <c r="C29">
        <v>0.00451842083846212</v>
      </c>
    </row>
    <row r="30" spans="1:3">
      <c r="A30" s="1">
        <v>57.5581004129628</v>
      </c>
      <c r="B30">
        <v>0.836541911646358</v>
      </c>
      <c r="C30">
        <v>0.00435591922238013</v>
      </c>
    </row>
    <row r="31" spans="1:3">
      <c r="A31">
        <v>58.1156395736725</v>
      </c>
      <c r="B31">
        <v>0.805269514585744</v>
      </c>
      <c r="C31">
        <v>0.00456537779810177</v>
      </c>
    </row>
    <row r="32" spans="1:3">
      <c r="A32" s="1">
        <v>58.3523034293806</v>
      </c>
      <c r="B32">
        <v>0.787287688605834</v>
      </c>
      <c r="C32">
        <v>0.00446657303630138</v>
      </c>
    </row>
    <row r="33" spans="1:3">
      <c r="A33" s="1">
        <v>58.5726853033855</v>
      </c>
      <c r="B33">
        <v>0.764442682776788</v>
      </c>
      <c r="C33">
        <v>0.00427910283540724</v>
      </c>
    </row>
    <row r="34" spans="1:3">
      <c r="A34">
        <v>58.86498622487</v>
      </c>
      <c r="B34">
        <v>0.740524680533567</v>
      </c>
      <c r="C34">
        <v>0.0038003872883659</v>
      </c>
    </row>
    <row r="35" spans="1:3">
      <c r="A35" s="1">
        <v>59.1047016389716</v>
      </c>
      <c r="B35">
        <v>0.737212080044475</v>
      </c>
      <c r="C35">
        <v>0.00402675876214461</v>
      </c>
    </row>
    <row r="36" spans="1:3">
      <c r="A36" s="1">
        <v>59.3279251304908</v>
      </c>
      <c r="B36">
        <v>0.715921984034595</v>
      </c>
      <c r="C36">
        <v>0.00368739536504823</v>
      </c>
    </row>
    <row r="37" spans="1:3">
      <c r="A37">
        <v>60.5816800347814</v>
      </c>
      <c r="B37">
        <v>0.536959129979953</v>
      </c>
      <c r="C37">
        <v>0.00424966601111518</v>
      </c>
    </row>
    <row r="38" spans="1:3">
      <c r="A38" s="1">
        <v>60.8283863273988</v>
      </c>
      <c r="B38">
        <v>0.517659294411117</v>
      </c>
      <c r="C38">
        <v>0.00412009826346583</v>
      </c>
    </row>
    <row r="39" spans="1:3">
      <c r="A39" s="1">
        <v>61.0581197395125</v>
      </c>
      <c r="B39">
        <v>0.48036505234519</v>
      </c>
      <c r="C39">
        <v>0.00382286630874572</v>
      </c>
    </row>
    <row r="40" spans="1:3">
      <c r="A40">
        <v>61.315406402001</v>
      </c>
      <c r="B40">
        <v>0.442637031594008</v>
      </c>
      <c r="C40">
        <v>0.00255588892379867</v>
      </c>
    </row>
    <row r="41" spans="1:3">
      <c r="A41" s="1">
        <v>61.5651006426539</v>
      </c>
      <c r="B41">
        <v>0.418383546710015</v>
      </c>
      <c r="C41">
        <v>0.00244792789778523</v>
      </c>
    </row>
    <row r="42" spans="1:3">
      <c r="A42" s="1">
        <v>61.7976164381845</v>
      </c>
      <c r="B42">
        <v>0.389009899679255</v>
      </c>
      <c r="C42">
        <v>0.00227416002541151</v>
      </c>
    </row>
    <row r="43" spans="1:3">
      <c r="A43">
        <v>62.3293127043118</v>
      </c>
      <c r="B43">
        <v>0.325791168587825</v>
      </c>
      <c r="C43">
        <v>0.00192334179234877</v>
      </c>
    </row>
    <row r="44" spans="1:3">
      <c r="A44" s="1">
        <v>62.5831358675162</v>
      </c>
      <c r="B44">
        <v>0.301250593429417</v>
      </c>
      <c r="C44">
        <v>0.0018196453507683</v>
      </c>
    </row>
    <row r="45" spans="1:3">
      <c r="A45" s="1">
        <v>62.8194965243029</v>
      </c>
      <c r="B45">
        <v>0.279696210224659</v>
      </c>
      <c r="C45">
        <v>0.00168888886823781</v>
      </c>
    </row>
    <row r="46" spans="1:3">
      <c r="A46">
        <v>63.2508834005228</v>
      </c>
      <c r="B46">
        <v>0.245200005454282</v>
      </c>
      <c r="C46">
        <v>0.00119815188006838</v>
      </c>
    </row>
    <row r="47" spans="1:3">
      <c r="A47" s="1">
        <v>63.5084594687262</v>
      </c>
      <c r="B47">
        <v>0.221605299767759</v>
      </c>
      <c r="C47">
        <v>0.00112000446789009</v>
      </c>
    </row>
    <row r="48" spans="1:3">
      <c r="A48" s="1">
        <v>63.748314838443</v>
      </c>
      <c r="B48">
        <v>0.203973808635927</v>
      </c>
      <c r="C48">
        <v>0.001034286689595</v>
      </c>
    </row>
    <row r="49" spans="1:3">
      <c r="A49">
        <v>64.186784160953</v>
      </c>
      <c r="B49">
        <v>0.177458468419675</v>
      </c>
      <c r="C49">
        <v>0.0015913643388252</v>
      </c>
    </row>
    <row r="50" spans="1:3">
      <c r="A50" s="1">
        <v>64.4481714903617</v>
      </c>
      <c r="B50">
        <v>0.160236260487814</v>
      </c>
      <c r="C50">
        <v>0.00148923468053083</v>
      </c>
    </row>
    <row r="51" spans="1:3">
      <c r="A51" s="1">
        <v>64.691575914429</v>
      </c>
      <c r="B51">
        <v>0.14763213474327</v>
      </c>
      <c r="C51">
        <v>0.00137622521753074</v>
      </c>
    </row>
    <row r="52" spans="1:3">
      <c r="A52">
        <v>65.207088610846</v>
      </c>
      <c r="B52">
        <v>0.131010033563359</v>
      </c>
      <c r="C52">
        <v>0.00111511415299657</v>
      </c>
    </row>
    <row r="53" spans="1:3">
      <c r="A53" s="1">
        <v>65.4726309179316</v>
      </c>
      <c r="B53">
        <v>0.12282260113435</v>
      </c>
      <c r="C53">
        <v>0.00106652583973813</v>
      </c>
    </row>
    <row r="54" spans="1:3">
      <c r="A54" s="1">
        <v>65.7199044658419</v>
      </c>
      <c r="B54">
        <v>0.110243360577806</v>
      </c>
      <c r="C54">
        <v>0.000971687321108523</v>
      </c>
    </row>
    <row r="55" spans="1:3">
      <c r="A55">
        <v>66.1195505992225</v>
      </c>
      <c r="B55">
        <v>0.0986428150450026</v>
      </c>
      <c r="C55">
        <v>0.000956887902371657</v>
      </c>
    </row>
    <row r="56" spans="1:3">
      <c r="A56" s="1">
        <v>66.3888087179887</v>
      </c>
      <c r="B56">
        <v>0.0944447202729081</v>
      </c>
      <c r="C56">
        <v>0.000926063627899512</v>
      </c>
    </row>
    <row r="57" spans="1:3">
      <c r="A57" s="1">
        <v>66.6395424374541</v>
      </c>
      <c r="B57">
        <v>0.0853947774709118</v>
      </c>
      <c r="C57">
        <v>0.000847321223242477</v>
      </c>
    </row>
    <row r="58" spans="1:3">
      <c r="A58">
        <v>67.1461581601618</v>
      </c>
      <c r="B58">
        <v>0.0711130400206712</v>
      </c>
      <c r="C58">
        <v>0.00087353008599917</v>
      </c>
    </row>
    <row r="59" spans="1:3">
      <c r="A59" s="1">
        <v>67.4195969247137</v>
      </c>
      <c r="B59">
        <v>0.0716136745770671</v>
      </c>
      <c r="C59">
        <v>0.000868466598390032</v>
      </c>
    </row>
    <row r="60" spans="1:3">
      <c r="A60" s="1">
        <v>67.6742236702184</v>
      </c>
      <c r="B60">
        <v>0.0669123487411101</v>
      </c>
      <c r="C60">
        <v>0.000808717701422346</v>
      </c>
    </row>
    <row r="61" spans="1:3">
      <c r="A61">
        <v>67.8628096274868</v>
      </c>
      <c r="B61">
        <v>0.061272274601115</v>
      </c>
      <c r="C61">
        <v>0.000975937126168973</v>
      </c>
    </row>
    <row r="62" spans="1:3">
      <c r="A62" s="1">
        <v>68.1391668060956</v>
      </c>
      <c r="B62">
        <v>0.0577294188527271</v>
      </c>
      <c r="C62">
        <v>0.000936879596819853</v>
      </c>
    </row>
    <row r="63" spans="1:3">
      <c r="A63" s="1">
        <v>68.3965111848317</v>
      </c>
      <c r="B63">
        <v>0.0549912120322893</v>
      </c>
      <c r="C63">
        <v>0.000881265562639829</v>
      </c>
    </row>
    <row r="64" spans="1:3">
      <c r="A64">
        <v>68.6628007926731</v>
      </c>
      <c r="B64">
        <v>0.0459401458812197</v>
      </c>
      <c r="C64">
        <v>0.00065253968567194</v>
      </c>
    </row>
    <row r="65" spans="1:3">
      <c r="A65" s="1">
        <v>68.942415768926</v>
      </c>
      <c r="B65">
        <v>0.0406673458714698</v>
      </c>
      <c r="C65">
        <v>0.00060667146026317</v>
      </c>
    </row>
    <row r="66" spans="1:3">
      <c r="A66" s="1">
        <v>69.202793815595</v>
      </c>
      <c r="B66">
        <v>0.0433621503571225</v>
      </c>
      <c r="C66">
        <v>0.000604903144033805</v>
      </c>
    </row>
  </sheetData>
  <sortState ref="A1:C66">
    <sortCondition ref="A27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152</vt:lpstr>
      <vt:lpstr>152 (2)</vt:lpstr>
      <vt:lpstr>157</vt:lpstr>
      <vt:lpstr>157 (2)</vt:lpstr>
      <vt:lpstr>162</vt:lpstr>
      <vt:lpstr>162 (2)</vt:lpstr>
      <vt:lpstr>167</vt:lpstr>
      <vt:lpstr>167 (2)</vt:lpstr>
      <vt:lpstr>152+157+162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29347</dc:creator>
  <cp:lastModifiedBy>HongyiZhang</cp:lastModifiedBy>
  <dcterms:created xsi:type="dcterms:W3CDTF">2025-04-26T00:54:43Z</dcterms:created>
  <dcterms:modified xsi:type="dcterms:W3CDTF">2025-04-26T02:59:45Z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E755A1C5A6AD4333B26EDE59819DD031_11</vt:lpwstr>
  </property>
  <property fmtid="{D5CDD505-2E9C-101B-9397-08002B2CF9AE}" pid="3" name="KSOProductBuildVer">
    <vt:lpwstr>2052-12.1.0.20784</vt:lpwstr>
  </property>
</Properties>
</file>