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4"/>
  </bookViews>
  <sheets>
    <sheet name="PAYROLL" sheetId="1" r:id="rId1"/>
    <sheet name="SAMPLE PAYROLL csv" sheetId="2" r:id="rId2"/>
    <sheet name="Sheet for sales" sheetId="3" r:id="rId3"/>
    <sheet name="Sheet1" sheetId="4" r:id="rId4"/>
    <sheet name="Sheet2" sheetId="5" r:id="rId5"/>
  </sheets>
  <externalReferences>
    <externalReference r:id="rId6"/>
    <externalReference r:id="rId7"/>
  </externalReferences>
  <definedNames>
    <definedName name="AGENTNAME">[1]data!$A$2:$A$987</definedName>
    <definedName name="_xlnm.Print_Area" localSheetId="0">PAYROLL!$A$1:$AC$95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5" l="1"/>
  <c r="N17" i="5"/>
  <c r="U17" i="5" s="1"/>
  <c r="AB17" i="5" s="1"/>
  <c r="M17" i="5"/>
  <c r="AA16" i="5"/>
  <c r="U16" i="5"/>
  <c r="AB16" i="5" s="1"/>
  <c r="N16" i="5"/>
  <c r="M16" i="5"/>
  <c r="AA15" i="5"/>
  <c r="N15" i="5"/>
  <c r="M15" i="5"/>
  <c r="U15" i="5" s="1"/>
  <c r="AB15" i="5" s="1"/>
  <c r="AA14" i="5"/>
  <c r="N14" i="5"/>
  <c r="M14" i="5"/>
  <c r="U14" i="5" s="1"/>
  <c r="AB14" i="5" s="1"/>
  <c r="AA13" i="5"/>
  <c r="N13" i="5"/>
  <c r="U13" i="5" s="1"/>
  <c r="AB13" i="5" s="1"/>
  <c r="M13" i="5"/>
  <c r="AA12" i="5"/>
  <c r="U12" i="5"/>
  <c r="AB12" i="5" s="1"/>
  <c r="N12" i="5"/>
  <c r="M12" i="5"/>
  <c r="AA11" i="5"/>
  <c r="N11" i="5"/>
  <c r="M11" i="5"/>
  <c r="U11" i="5" s="1"/>
  <c r="AB11" i="5" s="1"/>
  <c r="AA10" i="5"/>
  <c r="N10" i="5"/>
  <c r="M10" i="5"/>
  <c r="U10" i="5" s="1"/>
  <c r="AB10" i="5" s="1"/>
  <c r="AA9" i="5"/>
  <c r="N9" i="5"/>
  <c r="U9" i="5" s="1"/>
  <c r="AB9" i="5" s="1"/>
  <c r="M9" i="5"/>
  <c r="AA8" i="5"/>
  <c r="U8" i="5"/>
  <c r="AB8" i="5" s="1"/>
  <c r="N8" i="5"/>
  <c r="M8" i="5"/>
  <c r="AA7" i="5"/>
  <c r="N7" i="5"/>
  <c r="M7" i="5"/>
  <c r="U7" i="5" s="1"/>
  <c r="AB7" i="5" s="1"/>
  <c r="AA6" i="5"/>
  <c r="N6" i="5"/>
  <c r="M6" i="5"/>
  <c r="U6" i="5" s="1"/>
  <c r="AB6" i="5" s="1"/>
  <c r="AA5" i="5"/>
  <c r="N5" i="5"/>
  <c r="U5" i="5" s="1"/>
  <c r="AB5" i="5" s="1"/>
  <c r="M5" i="5"/>
  <c r="AA4" i="5"/>
  <c r="U4" i="5"/>
  <c r="AB4" i="5" s="1"/>
  <c r="N4" i="5"/>
  <c r="M4" i="5"/>
  <c r="AA3" i="5"/>
  <c r="N3" i="5"/>
  <c r="M3" i="5"/>
  <c r="U3" i="5" s="1"/>
  <c r="AB3" i="5" s="1"/>
  <c r="AA2" i="5"/>
  <c r="N2" i="5"/>
  <c r="M2" i="5"/>
  <c r="U2" i="5" s="1"/>
  <c r="AB2" i="5" s="1"/>
  <c r="AA19" i="4" l="1"/>
  <c r="N19" i="4"/>
  <c r="M19" i="4"/>
  <c r="U19" i="4" s="1"/>
  <c r="AB19" i="4" s="1"/>
  <c r="AA18" i="4"/>
  <c r="U18" i="4"/>
  <c r="AB18" i="4" s="1"/>
  <c r="N18" i="4"/>
  <c r="M18" i="4"/>
  <c r="AA17" i="4"/>
  <c r="U17" i="4"/>
  <c r="AB17" i="4" s="1"/>
  <c r="N17" i="4"/>
  <c r="M17" i="4"/>
  <c r="AA16" i="4"/>
  <c r="N16" i="4"/>
  <c r="M16" i="4"/>
  <c r="U16" i="4" s="1"/>
  <c r="AB16" i="4" s="1"/>
  <c r="AA15" i="4"/>
  <c r="N15" i="4"/>
  <c r="M15" i="4"/>
  <c r="U15" i="4" s="1"/>
  <c r="AB15" i="4" s="1"/>
  <c r="AA14" i="4"/>
  <c r="U14" i="4"/>
  <c r="AB14" i="4" s="1"/>
  <c r="N14" i="4"/>
  <c r="M14" i="4"/>
  <c r="AA13" i="4"/>
  <c r="U13" i="4"/>
  <c r="AB13" i="4" s="1"/>
  <c r="N13" i="4"/>
  <c r="M13" i="4"/>
  <c r="AA12" i="4"/>
  <c r="N12" i="4"/>
  <c r="M12" i="4"/>
  <c r="U12" i="4" s="1"/>
  <c r="AB12" i="4" s="1"/>
  <c r="AA11" i="4"/>
  <c r="N11" i="4"/>
  <c r="M11" i="4"/>
  <c r="U11" i="4" s="1"/>
  <c r="AB11" i="4" s="1"/>
  <c r="AA10" i="4"/>
  <c r="U10" i="4"/>
  <c r="AB10" i="4" s="1"/>
  <c r="N10" i="4"/>
  <c r="M10" i="4"/>
  <c r="AA9" i="4"/>
  <c r="U9" i="4"/>
  <c r="AB9" i="4" s="1"/>
  <c r="N9" i="4"/>
  <c r="M9" i="4"/>
  <c r="AA8" i="4"/>
  <c r="N8" i="4"/>
  <c r="M8" i="4"/>
  <c r="U8" i="4" s="1"/>
  <c r="AB8" i="4" s="1"/>
  <c r="AA7" i="4"/>
  <c r="N7" i="4"/>
  <c r="M7" i="4"/>
  <c r="U7" i="4" s="1"/>
  <c r="AB7" i="4" s="1"/>
  <c r="AA6" i="4"/>
  <c r="U6" i="4"/>
  <c r="AB6" i="4" s="1"/>
  <c r="N6" i="4"/>
  <c r="M6" i="4"/>
  <c r="AA5" i="4"/>
  <c r="U5" i="4"/>
  <c r="AB5" i="4" s="1"/>
  <c r="N5" i="4"/>
  <c r="M5" i="4"/>
  <c r="AA4" i="4"/>
  <c r="N4" i="4"/>
  <c r="M4" i="4"/>
  <c r="U4" i="4" s="1"/>
  <c r="AB4" i="4" s="1"/>
  <c r="AA3" i="4"/>
  <c r="N3" i="4"/>
  <c r="M3" i="4"/>
  <c r="U3" i="4" s="1"/>
  <c r="AB3" i="4" s="1"/>
  <c r="AA2" i="4"/>
  <c r="U2" i="4"/>
  <c r="AB2" i="4" s="1"/>
  <c r="N2" i="4"/>
  <c r="M2" i="4"/>
  <c r="AA5" i="3" l="1"/>
  <c r="U5" i="3"/>
  <c r="AB5" i="3" s="1"/>
  <c r="N5" i="3"/>
  <c r="M5" i="3"/>
  <c r="AA4" i="3"/>
  <c r="N4" i="3"/>
  <c r="M4" i="3"/>
  <c r="U4" i="3" s="1"/>
  <c r="AB4" i="3" s="1"/>
  <c r="AA3" i="3"/>
  <c r="N3" i="3"/>
  <c r="M3" i="3"/>
  <c r="U3" i="3" s="1"/>
  <c r="AB3" i="3" s="1"/>
  <c r="AA2" i="3"/>
  <c r="N2" i="3"/>
  <c r="U2" i="3" s="1"/>
  <c r="AB2" i="3" s="1"/>
  <c r="M2" i="3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6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9" i="1"/>
  <c r="AB10" i="1"/>
  <c r="AB11" i="1"/>
  <c r="AC11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9" i="1"/>
  <c r="V31" i="1"/>
  <c r="AC31" i="1" s="1"/>
  <c r="V35" i="1"/>
  <c r="AC35" i="1" s="1"/>
  <c r="V39" i="1"/>
  <c r="AC39" i="1" s="1"/>
  <c r="V43" i="1"/>
  <c r="AC43" i="1" s="1"/>
  <c r="V47" i="1"/>
  <c r="AC47" i="1" s="1"/>
  <c r="V51" i="1"/>
  <c r="AC51" i="1" s="1"/>
  <c r="V55" i="1"/>
  <c r="AC55" i="1" s="1"/>
  <c r="V59" i="1"/>
  <c r="AC59" i="1" s="1"/>
  <c r="V77" i="1"/>
  <c r="V81" i="1"/>
  <c r="V85" i="1"/>
  <c r="V89" i="1"/>
  <c r="V93" i="1"/>
  <c r="V11" i="1"/>
  <c r="V15" i="1"/>
  <c r="AC15" i="1" s="1"/>
  <c r="V19" i="1"/>
  <c r="AC19" i="1" s="1"/>
  <c r="V23" i="1"/>
  <c r="AC23" i="1" s="1"/>
  <c r="N77" i="1"/>
  <c r="N78" i="1"/>
  <c r="V78" i="1" s="1"/>
  <c r="N79" i="1"/>
  <c r="V79" i="1" s="1"/>
  <c r="N80" i="1"/>
  <c r="N81" i="1"/>
  <c r="N82" i="1"/>
  <c r="V82" i="1" s="1"/>
  <c r="N83" i="1"/>
  <c r="V83" i="1" s="1"/>
  <c r="N84" i="1"/>
  <c r="N85" i="1"/>
  <c r="N86" i="1"/>
  <c r="V86" i="1" s="1"/>
  <c r="N87" i="1"/>
  <c r="V87" i="1" s="1"/>
  <c r="N88" i="1"/>
  <c r="N89" i="1"/>
  <c r="N90" i="1"/>
  <c r="V90" i="1" s="1"/>
  <c r="N91" i="1"/>
  <c r="V91" i="1" s="1"/>
  <c r="N92" i="1"/>
  <c r="N93" i="1"/>
  <c r="N76" i="1"/>
  <c r="V76" i="1" s="1"/>
  <c r="N30" i="1"/>
  <c r="V30" i="1" s="1"/>
  <c r="N31" i="1"/>
  <c r="N32" i="1"/>
  <c r="V32" i="1" s="1"/>
  <c r="N33" i="1"/>
  <c r="V33" i="1" s="1"/>
  <c r="AC33" i="1" s="1"/>
  <c r="N34" i="1"/>
  <c r="V34" i="1" s="1"/>
  <c r="N35" i="1"/>
  <c r="N36" i="1"/>
  <c r="V36" i="1" s="1"/>
  <c r="N37" i="1"/>
  <c r="V37" i="1" s="1"/>
  <c r="AC37" i="1" s="1"/>
  <c r="N38" i="1"/>
  <c r="V38" i="1" s="1"/>
  <c r="N39" i="1"/>
  <c r="N40" i="1"/>
  <c r="V40" i="1" s="1"/>
  <c r="N41" i="1"/>
  <c r="V41" i="1" s="1"/>
  <c r="AC41" i="1" s="1"/>
  <c r="N42" i="1"/>
  <c r="V42" i="1" s="1"/>
  <c r="N43" i="1"/>
  <c r="N44" i="1"/>
  <c r="V44" i="1" s="1"/>
  <c r="N45" i="1"/>
  <c r="V45" i="1" s="1"/>
  <c r="AC45" i="1" s="1"/>
  <c r="N46" i="1"/>
  <c r="V46" i="1" s="1"/>
  <c r="N47" i="1"/>
  <c r="N48" i="1"/>
  <c r="V48" i="1" s="1"/>
  <c r="N49" i="1"/>
  <c r="V49" i="1" s="1"/>
  <c r="AC49" i="1" s="1"/>
  <c r="N50" i="1"/>
  <c r="V50" i="1" s="1"/>
  <c r="N51" i="1"/>
  <c r="N52" i="1"/>
  <c r="V52" i="1" s="1"/>
  <c r="N53" i="1"/>
  <c r="V53" i="1" s="1"/>
  <c r="AC53" i="1" s="1"/>
  <c r="N54" i="1"/>
  <c r="V54" i="1" s="1"/>
  <c r="N55" i="1"/>
  <c r="N56" i="1"/>
  <c r="V56" i="1" s="1"/>
  <c r="N57" i="1"/>
  <c r="V57" i="1" s="1"/>
  <c r="AC57" i="1" s="1"/>
  <c r="N58" i="1"/>
  <c r="V58" i="1" s="1"/>
  <c r="N59" i="1"/>
  <c r="N60" i="1"/>
  <c r="V60" i="1" s="1"/>
  <c r="N61" i="1"/>
  <c r="V61" i="1" s="1"/>
  <c r="AC61" i="1" s="1"/>
  <c r="N29" i="1"/>
  <c r="V29" i="1" s="1"/>
  <c r="N10" i="1"/>
  <c r="V10" i="1" s="1"/>
  <c r="AC10" i="1" s="1"/>
  <c r="N11" i="1"/>
  <c r="N12" i="1"/>
  <c r="N13" i="1"/>
  <c r="V13" i="1" s="1"/>
  <c r="N14" i="1"/>
  <c r="V14" i="1" s="1"/>
  <c r="AC14" i="1" s="1"/>
  <c r="N15" i="1"/>
  <c r="N16" i="1"/>
  <c r="N17" i="1"/>
  <c r="V17" i="1" s="1"/>
  <c r="N18" i="1"/>
  <c r="V18" i="1" s="1"/>
  <c r="AC18" i="1" s="1"/>
  <c r="N19" i="1"/>
  <c r="N20" i="1"/>
  <c r="N21" i="1"/>
  <c r="V21" i="1" s="1"/>
  <c r="N22" i="1"/>
  <c r="V22" i="1" s="1"/>
  <c r="AC22" i="1" s="1"/>
  <c r="N23" i="1"/>
  <c r="N24" i="1"/>
  <c r="N9" i="1"/>
  <c r="V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9" i="1"/>
  <c r="O93" i="1"/>
  <c r="O92" i="1"/>
  <c r="V92" i="1" s="1"/>
  <c r="O91" i="1"/>
  <c r="O90" i="1"/>
  <c r="O89" i="1"/>
  <c r="O88" i="1"/>
  <c r="V88" i="1" s="1"/>
  <c r="O87" i="1"/>
  <c r="O86" i="1"/>
  <c r="O85" i="1"/>
  <c r="O84" i="1"/>
  <c r="V84" i="1" s="1"/>
  <c r="O83" i="1"/>
  <c r="O82" i="1"/>
  <c r="O81" i="1"/>
  <c r="O80" i="1"/>
  <c r="V80" i="1" s="1"/>
  <c r="O79" i="1"/>
  <c r="O78" i="1"/>
  <c r="O77" i="1"/>
  <c r="O76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4" i="1"/>
  <c r="V24" i="1" s="1"/>
  <c r="O23" i="1"/>
  <c r="O22" i="1"/>
  <c r="O21" i="1"/>
  <c r="O20" i="1"/>
  <c r="V20" i="1" s="1"/>
  <c r="O19" i="1"/>
  <c r="O18" i="1"/>
  <c r="O17" i="1"/>
  <c r="O16" i="1"/>
  <c r="V16" i="1" s="1"/>
  <c r="O15" i="1"/>
  <c r="O14" i="1"/>
  <c r="O13" i="1"/>
  <c r="O12" i="1"/>
  <c r="V12" i="1" s="1"/>
  <c r="O11" i="1"/>
  <c r="O10" i="1"/>
  <c r="O9" i="1"/>
  <c r="AC56" i="1" l="1"/>
  <c r="AC48" i="1"/>
  <c r="AC40" i="1"/>
  <c r="AC93" i="1"/>
  <c r="AC85" i="1"/>
  <c r="AC77" i="1"/>
  <c r="AC92" i="1"/>
  <c r="AC84" i="1"/>
  <c r="AC9" i="1"/>
  <c r="AC21" i="1"/>
  <c r="AC17" i="1"/>
  <c r="AC13" i="1"/>
  <c r="AC29" i="1"/>
  <c r="AC58" i="1"/>
  <c r="AC54" i="1"/>
  <c r="AC50" i="1"/>
  <c r="AC46" i="1"/>
  <c r="AC42" i="1"/>
  <c r="AC38" i="1"/>
  <c r="AC34" i="1"/>
  <c r="AC30" i="1"/>
  <c r="AC91" i="1"/>
  <c r="AC87" i="1"/>
  <c r="AC83" i="1"/>
  <c r="AC79" i="1"/>
  <c r="AC60" i="1"/>
  <c r="AC52" i="1"/>
  <c r="AC44" i="1"/>
  <c r="AC36" i="1"/>
  <c r="AC32" i="1"/>
  <c r="AC89" i="1"/>
  <c r="AC81" i="1"/>
  <c r="AC88" i="1"/>
  <c r="AC80" i="1"/>
  <c r="AC24" i="1"/>
  <c r="AC20" i="1"/>
  <c r="AC16" i="1"/>
  <c r="AC12" i="1"/>
  <c r="AC76" i="1"/>
  <c r="AC90" i="1"/>
  <c r="AC86" i="1"/>
  <c r="AC82" i="1"/>
  <c r="AC78" i="1"/>
  <c r="L25" i="1"/>
  <c r="R25" i="1"/>
  <c r="AB25" i="1"/>
  <c r="I25" i="1"/>
  <c r="J25" i="1"/>
  <c r="K25" i="1"/>
  <c r="M25" i="1"/>
  <c r="Q25" i="1"/>
  <c r="W25" i="1"/>
  <c r="X25" i="1"/>
  <c r="Y25" i="1"/>
  <c r="Z25" i="1"/>
  <c r="AA25" i="1"/>
  <c r="M64" i="1"/>
  <c r="M65" i="1" s="1"/>
  <c r="AA94" i="1"/>
  <c r="Z94" i="1"/>
  <c r="Y94" i="1"/>
  <c r="X94" i="1"/>
  <c r="W94" i="1"/>
  <c r="U94" i="1"/>
  <c r="T94" i="1"/>
  <c r="S94" i="1"/>
  <c r="R94" i="1"/>
  <c r="M94" i="1"/>
  <c r="L94" i="1"/>
  <c r="J94" i="1"/>
  <c r="AB94" i="1"/>
  <c r="AA71" i="1"/>
  <c r="Z71" i="1"/>
  <c r="Y71" i="1"/>
  <c r="X71" i="1"/>
  <c r="W71" i="1"/>
  <c r="U71" i="1"/>
  <c r="T71" i="1"/>
  <c r="S71" i="1"/>
  <c r="Q71" i="1"/>
  <c r="N71" i="1"/>
  <c r="M71" i="1"/>
  <c r="L71" i="1"/>
  <c r="K71" i="1"/>
  <c r="J71" i="1"/>
  <c r="I71" i="1"/>
  <c r="H71" i="1"/>
  <c r="AB70" i="1"/>
  <c r="AB71" i="1" s="1"/>
  <c r="P70" i="1"/>
  <c r="P71" i="1" s="1"/>
  <c r="O70" i="1"/>
  <c r="O71" i="1" s="1"/>
  <c r="N70" i="1"/>
  <c r="G70" i="1"/>
  <c r="R70" i="1" s="1"/>
  <c r="R71" i="1" s="1"/>
  <c r="AA64" i="1"/>
  <c r="Z64" i="1"/>
  <c r="Y64" i="1"/>
  <c r="X64" i="1"/>
  <c r="W64" i="1"/>
  <c r="J64" i="1"/>
  <c r="N5" i="1"/>
  <c r="V70" i="1" l="1"/>
  <c r="AD71" i="1"/>
  <c r="T25" i="1"/>
  <c r="O25" i="1"/>
  <c r="U25" i="1"/>
  <c r="N25" i="1"/>
  <c r="P25" i="1"/>
  <c r="H25" i="1"/>
  <c r="S25" i="1"/>
  <c r="T64" i="1"/>
  <c r="H64" i="1"/>
  <c r="H65" i="1" s="1"/>
  <c r="Q64" i="1"/>
  <c r="P94" i="1"/>
  <c r="K94" i="1"/>
  <c r="K95" i="1" s="1"/>
  <c r="K64" i="1"/>
  <c r="K65" i="1" s="1"/>
  <c r="U64" i="1"/>
  <c r="R64" i="1"/>
  <c r="AC70" i="1"/>
  <c r="AC71" i="1" s="1"/>
  <c r="AE71" i="1" s="1"/>
  <c r="V71" i="1"/>
  <c r="S64" i="1"/>
  <c r="H94" i="1"/>
  <c r="H95" i="1" s="1"/>
  <c r="I64" i="1"/>
  <c r="I65" i="1" s="1"/>
  <c r="AB64" i="1"/>
  <c r="Q94" i="1"/>
  <c r="L64" i="1"/>
  <c r="L65" i="1" s="1"/>
  <c r="I94" i="1"/>
  <c r="I95" i="1" s="1"/>
  <c r="O94" i="1"/>
  <c r="AD25" i="1" l="1"/>
  <c r="N94" i="1"/>
  <c r="AD94" i="1" s="1"/>
  <c r="O64" i="1"/>
  <c r="N64" i="1"/>
  <c r="P64" i="1"/>
  <c r="AC25" i="1" l="1"/>
  <c r="AE25" i="1" s="1"/>
  <c r="V25" i="1"/>
  <c r="AC94" i="1"/>
  <c r="AE94" i="1" s="1"/>
  <c r="V94" i="1"/>
  <c r="AD64" i="1"/>
  <c r="V64" i="1"/>
  <c r="AC64" i="1"/>
  <c r="AE64" i="1" l="1"/>
</calcChain>
</file>

<file path=xl/sharedStrings.xml><?xml version="1.0" encoding="utf-8"?>
<sst xmlns="http://schemas.openxmlformats.org/spreadsheetml/2006/main" count="457" uniqueCount="140">
  <si>
    <t>ALTRIA CALLCENTER OPC</t>
  </si>
  <si>
    <r>
      <t>3</t>
    </r>
    <r>
      <rPr>
        <i/>
        <vertAlign val="superscript"/>
        <sz val="10"/>
        <color rgb="FF000000"/>
        <rFont val="Calibri"/>
        <family val="2"/>
      </rPr>
      <t>RD</t>
    </r>
    <r>
      <rPr>
        <i/>
        <sz val="10"/>
        <color rgb="FF000000"/>
        <rFont val="Calibri"/>
        <family val="2"/>
      </rPr>
      <t xml:space="preserve"> Floor Consuelo Building, Km. 7 J.P. Laurel Avenue, Brgy. Wilfredo Aquino, Agdao District, Davao City, 8000 </t>
    </r>
  </si>
  <si>
    <t>PAYROLL REGISTRY</t>
  </si>
  <si>
    <t>PAYROLL CUTOFF:</t>
  </si>
  <si>
    <t>NOVEMBER 01-15, 2021</t>
  </si>
  <si>
    <t>PAYROLL DATE:</t>
  </si>
  <si>
    <t>EMPLOYEE NAME - OLD</t>
  </si>
  <si>
    <t>ROLE</t>
  </si>
  <si>
    <t>DAILY RATE</t>
  </si>
  <si>
    <t>HOURLY RATE</t>
  </si>
  <si>
    <t>ALLOWANCE HRLY RATE</t>
  </si>
  <si>
    <t>ND RATE</t>
  </si>
  <si>
    <t>TOTAL WORKED HOURS</t>
  </si>
  <si>
    <t>TOTAL ND HOURS</t>
  </si>
  <si>
    <t>REG HOL</t>
  </si>
  <si>
    <t>OT HOURS</t>
  </si>
  <si>
    <t>SPL HOL</t>
  </si>
  <si>
    <t>PREM.</t>
  </si>
  <si>
    <t>BASIC HOURS PAY</t>
  </si>
  <si>
    <t>NDS PAY</t>
  </si>
  <si>
    <t>ALLOWANCE PAY</t>
  </si>
  <si>
    <t>DISPUTE</t>
  </si>
  <si>
    <t>SP HOL PAY</t>
  </si>
  <si>
    <t>REG HOL PAY</t>
  </si>
  <si>
    <t>PREMIUM PAY</t>
  </si>
  <si>
    <t>OT PAY</t>
  </si>
  <si>
    <t>GROSS PAY</t>
  </si>
  <si>
    <t>DEDUCTIONS</t>
  </si>
  <si>
    <t>TOTAL DEDUCTIONS</t>
  </si>
  <si>
    <t>NET PAY</t>
  </si>
  <si>
    <t>HRS</t>
  </si>
  <si>
    <t>SSS</t>
  </si>
  <si>
    <t>PHIC</t>
  </si>
  <si>
    <t>PAGIBIG</t>
  </si>
  <si>
    <t>OTHERS</t>
  </si>
  <si>
    <t>CA</t>
  </si>
  <si>
    <t xml:space="preserve">ABAN, ARTHUR </t>
  </si>
  <si>
    <t>AOM</t>
  </si>
  <si>
    <t>AGUINSATAN, ROBERT ANDREW R.</t>
  </si>
  <si>
    <t>TL</t>
  </si>
  <si>
    <t>ASI, GLENN JAY</t>
  </si>
  <si>
    <t>IT</t>
  </si>
  <si>
    <t>CORTES, EUGENE</t>
  </si>
  <si>
    <t>EMBLAWA, MARVIN</t>
  </si>
  <si>
    <t>QA</t>
  </si>
  <si>
    <t>ENTAL, EDNA M.</t>
  </si>
  <si>
    <t>GUARD</t>
  </si>
  <si>
    <t>LUARDO, ALCHON B.</t>
  </si>
  <si>
    <t>SUPPORT</t>
  </si>
  <si>
    <t xml:space="preserve">MANAOIS, JUNE </t>
  </si>
  <si>
    <t>OM</t>
  </si>
  <si>
    <t>OBELIDHON, ANGEL MAE</t>
  </si>
  <si>
    <t>RECRUITMENT</t>
  </si>
  <si>
    <t>OMBIGA, ROCHELLE</t>
  </si>
  <si>
    <t>ADMIN</t>
  </si>
  <si>
    <t>PERLAS, MICHAEL JOHN</t>
  </si>
  <si>
    <t>REYES, JAMES BRYAN O.</t>
  </si>
  <si>
    <t>SME</t>
  </si>
  <si>
    <t>SOLIS, MARIANNE</t>
  </si>
  <si>
    <t>CLEANER</t>
  </si>
  <si>
    <t>TAHIL, MAIMONA</t>
  </si>
  <si>
    <t>TULLAO, MIERYCKERT</t>
  </si>
  <si>
    <t>VALENCIA, JUBERT</t>
  </si>
  <si>
    <t>DRIVER</t>
  </si>
  <si>
    <t>EMPLOYEE NAME - NEW</t>
  </si>
  <si>
    <t>DISPUTE/</t>
  </si>
  <si>
    <t>COMMIS'N</t>
  </si>
  <si>
    <t>ABAS, MARYANNE P.</t>
  </si>
  <si>
    <t>AGENT</t>
  </si>
  <si>
    <t>ABIERA, RONMIR</t>
  </si>
  <si>
    <t>AMAD, KRISTAL GEAN</t>
  </si>
  <si>
    <t>AVILES, JAN RIZ</t>
  </si>
  <si>
    <t>AYON, KARL JAKE</t>
  </si>
  <si>
    <t xml:space="preserve">BACLAYAN, JESSA MAE </t>
  </si>
  <si>
    <t>BARCENA, VENUS</t>
  </si>
  <si>
    <t>BORJA, MARIA KRISTINA</t>
  </si>
  <si>
    <t xml:space="preserve">COSTAN, LEXCY JEAN </t>
  </si>
  <si>
    <t>DASOC, ROBERT</t>
  </si>
  <si>
    <t>DIANSAY, EDUARD</t>
  </si>
  <si>
    <t>DOLORES, GRACE</t>
  </si>
  <si>
    <t>GONATO, CRIS ROLDAN</t>
  </si>
  <si>
    <t>JUMAWID, NARLYN</t>
  </si>
  <si>
    <t>LANGINAN, JANISSAS</t>
  </si>
  <si>
    <t>LAWIAN, JEFFREY</t>
  </si>
  <si>
    <t>LIMBAGO, LYNDON ALDOUS</t>
  </si>
  <si>
    <t>LUMOCSO, CHARITY DAWN</t>
  </si>
  <si>
    <t xml:space="preserve">LUNGAN, ROBBY </t>
  </si>
  <si>
    <t>MAGALONA, VAL MITCHELLE</t>
  </si>
  <si>
    <t>MAHILUM, KYLE</t>
  </si>
  <si>
    <t>MALUPA, ANA MADEL</t>
  </si>
  <si>
    <t>MONTEALEGRE, VANESSA</t>
  </si>
  <si>
    <t>NOJOR, JERIC S.</t>
  </si>
  <si>
    <t>OMANDAM, RUDELYN</t>
  </si>
  <si>
    <t>OSORIO, JOEY</t>
  </si>
  <si>
    <t>PAGUIDOPON, LAWRENCE CONRAD</t>
  </si>
  <si>
    <t>PRE, CARLOS MECAR JOHN SHADDE</t>
  </si>
  <si>
    <t>SALPOCIAL, CRISTINE JOY I.</t>
  </si>
  <si>
    <t>SATUROS, JAMAICA F.</t>
  </si>
  <si>
    <t>SILVANO, CRYSTAL JADE</t>
  </si>
  <si>
    <t>TARROSA, JOHN LOYD</t>
  </si>
  <si>
    <t>TENEFRANCIA, JAMES ANDREI</t>
  </si>
  <si>
    <t>DBL OUTBOUND COMM</t>
  </si>
  <si>
    <t>TRAINING RATE</t>
  </si>
  <si>
    <t>SALES RATE</t>
  </si>
  <si>
    <t>ALLOWANCE RATE</t>
  </si>
  <si>
    <t>TOTAL NUMBER OF SALES</t>
  </si>
  <si>
    <t>TOTAL TRAINING DAYS</t>
  </si>
  <si>
    <t>TOTAL NUMBER OF DAYS</t>
  </si>
  <si>
    <t>SALES PAY</t>
  </si>
  <si>
    <t>TRAINING PAY</t>
  </si>
  <si>
    <t>ND PAY</t>
  </si>
  <si>
    <t xml:space="preserve"> </t>
  </si>
  <si>
    <t>STUDENT LOAN</t>
  </si>
  <si>
    <t>ALFECHE, STEPHANIE</t>
  </si>
  <si>
    <t>CAHILOG, ERWIN</t>
  </si>
  <si>
    <t>CEBA, JUVELYN</t>
  </si>
  <si>
    <t>DACILLO, CHRISTELLA MAE</t>
  </si>
  <si>
    <t>DIAMAN, AILYN</t>
  </si>
  <si>
    <t>DOMINGO, VINCENT</t>
  </si>
  <si>
    <t>GARBO, CYREEN ROSE VISTAR</t>
  </si>
  <si>
    <t>HADMAN, DIANNE</t>
  </si>
  <si>
    <t>LOYLOY, ALLIEN REY D.</t>
  </si>
  <si>
    <t>NORBE, FRITZY JOY</t>
  </si>
  <si>
    <t>PARCON, GODWIN</t>
  </si>
  <si>
    <t>ROBLES, ARNEL</t>
  </si>
  <si>
    <t>SAGA, DIETHER JOHN</t>
  </si>
  <si>
    <t>SALCEDO, GINA</t>
  </si>
  <si>
    <t>SALUDAGA, JAY</t>
  </si>
  <si>
    <t>SCHUCK, ANDREAN</t>
  </si>
  <si>
    <t>VERTUDAZO, ALJON</t>
  </si>
  <si>
    <t>VILLACORTA, SUNSHINE V.</t>
  </si>
  <si>
    <t>SPL HOL PAY</t>
  </si>
  <si>
    <t>fullname</t>
  </si>
  <si>
    <t>REG HOL HRS</t>
  </si>
  <si>
    <t>SPL HOL HRS</t>
  </si>
  <si>
    <t>PREM. HRS</t>
  </si>
  <si>
    <t>Nils Sjoberg</t>
  </si>
  <si>
    <t>William Bowery</t>
  </si>
  <si>
    <t>Marjorie Finlay</t>
  </si>
  <si>
    <t>Meredith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</si>
</sst>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\₱#,##0.00"/>
    <numFmt numFmtId="166" formatCode="[$-3409]dd\-mmm\-yy;@"/>
    <numFmt numFmtId="167" formatCode="_(* #,##0_);_(* \(#,##0\);_(* &quot;-&quot;??_);_(@_)"/>
    <numFmt numFmtId="168" formatCode="_(* #,##0.0_);_(* \(#,##0.0\);_(* &quot;-&quot;??_);_(@_)"/>
    <numFmt numFmtId="169" formatCode="_-* #,##0_-;\-* #,##0_-;_-* &quot;-&quot;??_-;_-@_-"/>
  </numFmts>
  <fonts count="39" x14ac:knownFonts="1">
    <font>
      <sz val="10"/>
      <color rgb="FF000000"/>
      <name val="Arial"/>
      <charset val="1"/>
    </font>
    <font>
      <sz val="10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</font>
    <font>
      <i/>
      <vertAlign val="superscript"/>
      <sz val="10"/>
      <color rgb="FF000000"/>
      <name val="Calibri"/>
      <family val="2"/>
    </font>
    <font>
      <i/>
      <sz val="10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i/>
      <sz val="13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5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5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62222B"/>
      <name val="Calibri"/>
      <family val="2"/>
      <scheme val="minor"/>
    </font>
    <font>
      <sz val="10"/>
      <color rgb="FF62222B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rgb="FF62222B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6BDC6"/>
        <bgColor rgb="FF00CCFF"/>
      </patternFill>
    </fill>
    <fill>
      <patternFill patternType="solid">
        <fgColor rgb="FFF7B4A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219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164" fontId="1" fillId="0" borderId="0" xfId="1" applyFont="1"/>
    <xf numFmtId="164" fontId="5" fillId="0" borderId="0" xfId="1" applyFont="1" applyFill="1" applyAlignment="1"/>
    <xf numFmtId="0" fontId="1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9" fillId="0" borderId="0" xfId="0" applyFont="1" applyAlignment="1"/>
    <xf numFmtId="164" fontId="6" fillId="0" borderId="0" xfId="1" applyFont="1" applyAlignment="1"/>
    <xf numFmtId="164" fontId="10" fillId="0" borderId="0" xfId="1" applyFont="1" applyFill="1" applyAlignment="1"/>
    <xf numFmtId="0" fontId="6" fillId="0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5" fontId="1" fillId="0" borderId="0" xfId="0" applyNumberFormat="1" applyFont="1" applyAlignment="1"/>
    <xf numFmtId="164" fontId="1" fillId="0" borderId="0" xfId="1" applyFont="1" applyAlignment="1"/>
    <xf numFmtId="164" fontId="1" fillId="0" borderId="0" xfId="0" applyNumberFormat="1" applyFont="1" applyAlignment="1"/>
    <xf numFmtId="10" fontId="1" fillId="0" borderId="0" xfId="0" applyNumberFormat="1" applyFont="1" applyAlignment="1"/>
    <xf numFmtId="0" fontId="14" fillId="0" borderId="0" xfId="0" applyFont="1" applyAlignment="1"/>
    <xf numFmtId="0" fontId="18" fillId="4" borderId="1" xfId="0" applyFont="1" applyFill="1" applyBorder="1" applyAlignment="1">
      <alignment horizontal="center" vertical="center"/>
    </xf>
    <xf numFmtId="164" fontId="15" fillId="0" borderId="0" xfId="1" applyFont="1" applyFill="1" applyAlignment="1"/>
    <xf numFmtId="0" fontId="12" fillId="0" borderId="0" xfId="0" applyFont="1" applyFill="1" applyAlignment="1"/>
    <xf numFmtId="0" fontId="12" fillId="0" borderId="0" xfId="0" applyFont="1"/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/>
    <xf numFmtId="0" fontId="5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/>
    <xf numFmtId="164" fontId="1" fillId="0" borderId="2" xfId="1" applyFont="1" applyFill="1" applyBorder="1" applyAlignment="1"/>
    <xf numFmtId="165" fontId="3" fillId="0" borderId="2" xfId="0" applyNumberFormat="1" applyFont="1" applyFill="1" applyBorder="1" applyAlignment="1"/>
    <xf numFmtId="0" fontId="1" fillId="0" borderId="0" xfId="0" applyFont="1" applyFill="1"/>
    <xf numFmtId="164" fontId="5" fillId="0" borderId="0" xfId="3" applyFont="1" applyFill="1" applyAlignment="1"/>
    <xf numFmtId="164" fontId="25" fillId="0" borderId="0" xfId="1" applyFont="1" applyFill="1" applyAlignment="1"/>
    <xf numFmtId="164" fontId="26" fillId="10" borderId="5" xfId="1" applyFont="1" applyFill="1" applyBorder="1"/>
    <xf numFmtId="164" fontId="24" fillId="10" borderId="5" xfId="1" applyFont="1" applyFill="1" applyBorder="1"/>
    <xf numFmtId="164" fontId="1" fillId="10" borderId="5" xfId="1" applyFont="1" applyFill="1" applyBorder="1"/>
    <xf numFmtId="164" fontId="3" fillId="10" borderId="5" xfId="1" applyFont="1" applyFill="1" applyBorder="1"/>
    <xf numFmtId="164" fontId="22" fillId="10" borderId="5" xfId="1" applyFont="1" applyFill="1" applyBorder="1"/>
    <xf numFmtId="164" fontId="26" fillId="0" borderId="0" xfId="1" applyFont="1" applyFill="1" applyAlignment="1"/>
    <xf numFmtId="164" fontId="26" fillId="0" borderId="0" xfId="1" applyFont="1"/>
    <xf numFmtId="164" fontId="3" fillId="0" borderId="0" xfId="0" applyNumberFormat="1" applyFont="1"/>
    <xf numFmtId="43" fontId="1" fillId="0" borderId="0" xfId="0" applyNumberFormat="1" applyFont="1"/>
    <xf numFmtId="164" fontId="1" fillId="0" borderId="0" xfId="0" applyNumberFormat="1" applyFont="1"/>
    <xf numFmtId="164" fontId="18" fillId="5" borderId="1" xfId="1" applyFont="1" applyFill="1" applyBorder="1" applyAlignment="1">
      <alignment horizontal="center" vertical="center" wrapText="1"/>
    </xf>
    <xf numFmtId="164" fontId="18" fillId="5" borderId="3" xfId="1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5" fillId="0" borderId="3" xfId="0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2" fontId="27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/>
    </xf>
    <xf numFmtId="165" fontId="1" fillId="0" borderId="3" xfId="0" applyNumberFormat="1" applyFont="1" applyFill="1" applyBorder="1" applyAlignment="1"/>
    <xf numFmtId="164" fontId="1" fillId="0" borderId="3" xfId="1" applyFont="1" applyFill="1" applyBorder="1" applyAlignment="1"/>
    <xf numFmtId="165" fontId="1" fillId="0" borderId="7" xfId="0" applyNumberFormat="1" applyFont="1" applyBorder="1" applyAlignment="1"/>
    <xf numFmtId="0" fontId="24" fillId="0" borderId="2" xfId="0" applyFont="1" applyFill="1" applyBorder="1" applyAlignment="1">
      <alignment horizontal="center"/>
    </xf>
    <xf numFmtId="164" fontId="24" fillId="0" borderId="0" xfId="1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5" fillId="0" borderId="1" xfId="0" applyFont="1" applyFill="1" applyBorder="1" applyAlignment="1">
      <alignment horizontal="center"/>
    </xf>
    <xf numFmtId="164" fontId="12" fillId="10" borderId="5" xfId="1" applyFont="1" applyFill="1" applyBorder="1"/>
    <xf numFmtId="164" fontId="26" fillId="0" borderId="0" xfId="1" applyFont="1" applyFill="1" applyBorder="1"/>
    <xf numFmtId="164" fontId="28" fillId="0" borderId="0" xfId="0" applyNumberFormat="1" applyFont="1" applyAlignment="1"/>
    <xf numFmtId="164" fontId="29" fillId="0" borderId="0" xfId="0" applyNumberFormat="1" applyFont="1" applyAlignment="1"/>
    <xf numFmtId="167" fontId="29" fillId="0" borderId="0" xfId="0" applyNumberFormat="1" applyFont="1" applyAlignment="1"/>
    <xf numFmtId="164" fontId="5" fillId="0" borderId="0" xfId="1" applyFont="1" applyFill="1" applyBorder="1"/>
    <xf numFmtId="168" fontId="6" fillId="0" borderId="0" xfId="1" applyNumberFormat="1" applyFont="1" applyFill="1"/>
    <xf numFmtId="164" fontId="1" fillId="0" borderId="0" xfId="1" applyFont="1" applyFill="1" applyBorder="1"/>
    <xf numFmtId="164" fontId="3" fillId="0" borderId="0" xfId="1" applyFont="1" applyFill="1" applyBorder="1"/>
    <xf numFmtId="164" fontId="22" fillId="0" borderId="0" xfId="1" applyFont="1" applyFill="1" applyBorder="1"/>
    <xf numFmtId="164" fontId="26" fillId="0" borderId="0" xfId="1" applyFont="1" applyFill="1"/>
    <xf numFmtId="0" fontId="22" fillId="7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3" fillId="0" borderId="1" xfId="4" applyFont="1" applyFill="1" applyBorder="1" applyAlignment="1"/>
    <xf numFmtId="165" fontId="30" fillId="0" borderId="6" xfId="0" applyNumberFormat="1" applyFont="1" applyFill="1" applyBorder="1" applyAlignment="1"/>
    <xf numFmtId="1" fontId="3" fillId="0" borderId="2" xfId="0" applyNumberFormat="1" applyFont="1" applyFill="1" applyBorder="1" applyAlignment="1">
      <alignment horizontal="center" vertical="center"/>
    </xf>
    <xf numFmtId="0" fontId="27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165" fontId="31" fillId="0" borderId="6" xfId="0" applyNumberFormat="1" applyFont="1" applyFill="1" applyBorder="1" applyAlignment="1"/>
    <xf numFmtId="165" fontId="1" fillId="0" borderId="7" xfId="0" applyNumberFormat="1" applyFont="1" applyFill="1" applyBorder="1" applyAlignment="1"/>
    <xf numFmtId="0" fontId="32" fillId="0" borderId="2" xfId="0" applyFont="1" applyFill="1" applyBorder="1" applyAlignment="1"/>
    <xf numFmtId="0" fontId="3" fillId="0" borderId="2" xfId="4" applyFont="1" applyFill="1" applyBorder="1" applyAlignment="1"/>
    <xf numFmtId="164" fontId="33" fillId="10" borderId="5" xfId="1" applyFont="1" applyFill="1" applyBorder="1"/>
    <xf numFmtId="0" fontId="29" fillId="0" borderId="0" xfId="0" applyFont="1"/>
    <xf numFmtId="0" fontId="29" fillId="0" borderId="0" xfId="0" applyFont="1" applyAlignment="1"/>
    <xf numFmtId="1" fontId="29" fillId="0" borderId="0" xfId="0" applyNumberFormat="1" applyFont="1"/>
    <xf numFmtId="43" fontId="29" fillId="0" borderId="0" xfId="0" applyNumberFormat="1" applyFont="1"/>
    <xf numFmtId="169" fontId="29" fillId="0" borderId="0" xfId="0" applyNumberFormat="1" applyFont="1"/>
    <xf numFmtId="165" fontId="29" fillId="0" borderId="0" xfId="0" applyNumberFormat="1" applyFont="1" applyAlignment="1"/>
    <xf numFmtId="164" fontId="29" fillId="0" borderId="0" xfId="1" applyFont="1" applyAlignment="1"/>
    <xf numFmtId="165" fontId="1" fillId="0" borderId="0" xfId="0" applyNumberFormat="1" applyFont="1" applyFill="1" applyBorder="1" applyAlignment="1"/>
    <xf numFmtId="165" fontId="9" fillId="0" borderId="0" xfId="0" applyNumberFormat="1" applyFont="1" applyAlignment="1"/>
    <xf numFmtId="164" fontId="34" fillId="0" borderId="0" xfId="1" applyFont="1" applyFill="1" applyAlignment="1"/>
    <xf numFmtId="0" fontId="29" fillId="0" borderId="0" xfId="0" applyFont="1" applyFill="1" applyAlignment="1"/>
    <xf numFmtId="0" fontId="14" fillId="0" borderId="0" xfId="0" applyFont="1"/>
    <xf numFmtId="164" fontId="3" fillId="0" borderId="0" xfId="1" applyFont="1" applyAlignment="1"/>
    <xf numFmtId="0" fontId="3" fillId="0" borderId="2" xfId="0" applyFont="1" applyFill="1" applyBorder="1"/>
    <xf numFmtId="165" fontId="24" fillId="0" borderId="2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164" fontId="1" fillId="0" borderId="2" xfId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right"/>
    </xf>
    <xf numFmtId="0" fontId="3" fillId="0" borderId="2" xfId="2" applyFont="1" applyFill="1" applyBorder="1" applyAlignment="1"/>
    <xf numFmtId="165" fontId="3" fillId="0" borderId="6" xfId="0" applyNumberFormat="1" applyFont="1" applyFill="1" applyBorder="1" applyAlignment="1"/>
    <xf numFmtId="165" fontId="1" fillId="0" borderId="8" xfId="0" applyNumberFormat="1" applyFont="1" applyFill="1" applyBorder="1" applyAlignment="1"/>
    <xf numFmtId="14" fontId="1" fillId="0" borderId="0" xfId="0" applyNumberFormat="1" applyFont="1" applyAlignment="1"/>
    <xf numFmtId="0" fontId="12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4" fontId="1" fillId="0" borderId="0" xfId="1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164" fontId="16" fillId="0" borderId="0" xfId="1" applyFont="1" applyFill="1" applyAlignment="1"/>
    <xf numFmtId="0" fontId="16" fillId="0" borderId="0" xfId="0" applyFont="1" applyFill="1" applyAlignment="1"/>
    <xf numFmtId="0" fontId="16" fillId="0" borderId="0" xfId="0" applyFont="1"/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4" fillId="0" borderId="0" xfId="0" applyFont="1"/>
    <xf numFmtId="0" fontId="24" fillId="0" borderId="2" xfId="0" applyFont="1" applyFill="1" applyBorder="1" applyAlignment="1"/>
    <xf numFmtId="0" fontId="38" fillId="0" borderId="2" xfId="0" applyFont="1" applyFill="1" applyBorder="1" applyAlignment="1"/>
    <xf numFmtId="0" fontId="24" fillId="0" borderId="2" xfId="4" applyFont="1" applyFill="1" applyBorder="1" applyAlignment="1"/>
    <xf numFmtId="2" fontId="3" fillId="0" borderId="2" xfId="0" applyNumberFormat="1" applyFont="1" applyFill="1" applyBorder="1" applyAlignment="1"/>
    <xf numFmtId="2" fontId="5" fillId="0" borderId="2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/>
    <xf numFmtId="2" fontId="31" fillId="0" borderId="6" xfId="0" applyNumberFormat="1" applyFont="1" applyFill="1" applyBorder="1" applyAlignment="1"/>
    <xf numFmtId="2" fontId="1" fillId="0" borderId="2" xfId="0" applyNumberFormat="1" applyFont="1" applyFill="1" applyBorder="1" applyAlignment="1"/>
    <xf numFmtId="2" fontId="1" fillId="0" borderId="6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/>
    <xf numFmtId="2" fontId="1" fillId="0" borderId="7" xfId="0" applyNumberFormat="1" applyFont="1" applyFill="1" applyBorder="1" applyAlignment="1"/>
    <xf numFmtId="2" fontId="1" fillId="0" borderId="7" xfId="0" applyNumberFormat="1" applyFont="1" applyBorder="1" applyAlignment="1"/>
    <xf numFmtId="2" fontId="32" fillId="0" borderId="2" xfId="0" applyNumberFormat="1" applyFont="1" applyFill="1" applyBorder="1" applyAlignment="1"/>
    <xf numFmtId="2" fontId="3" fillId="0" borderId="2" xfId="4" applyNumberFormat="1" applyFont="1" applyFill="1" applyBorder="1" applyAlignment="1"/>
    <xf numFmtId="0" fontId="18" fillId="5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164" fontId="18" fillId="5" borderId="2" xfId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64" fontId="18" fillId="5" borderId="1" xfId="1" applyFont="1" applyFill="1" applyBorder="1" applyAlignment="1">
      <alignment horizontal="center" vertical="center" wrapText="1"/>
    </xf>
    <xf numFmtId="164" fontId="18" fillId="5" borderId="3" xfId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/>
    </xf>
    <xf numFmtId="0" fontId="36" fillId="8" borderId="2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35" fillId="9" borderId="2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16" fillId="5" borderId="2" xfId="1" applyFont="1" applyFill="1" applyBorder="1" applyAlignment="1">
      <alignment horizontal="center" vertical="center" wrapText="1"/>
    </xf>
    <xf numFmtId="164" fontId="16" fillId="5" borderId="1" xfId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2" fontId="24" fillId="0" borderId="2" xfId="0" applyNumberFormat="1" applyFont="1" applyFill="1" applyBorder="1" applyAlignment="1"/>
    <xf numFmtId="2" fontId="1" fillId="0" borderId="2" xfId="1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right"/>
    </xf>
  </cellXfs>
  <cellStyles count="5">
    <cellStyle name="Comma" xfId="1" builtinId="3"/>
    <cellStyle name="Comma 2" xfId="3"/>
    <cellStyle name="Normal" xfId="0" builtinId="0"/>
    <cellStyle name="Normal 3" xfId="2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lly_roche/Downloads/STUDENT%20LOANS%20REPORT%20-%20g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gus\PAYROLL\PAYROLL%20NOVEMBER%2001-15,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. IBRAHIM'S ACCESS"/>
      <sheetName val="RAW DATA"/>
      <sheetName val="data"/>
      <sheetName val="AGENT ROSTER"/>
      <sheetName val="UPDATES"/>
      <sheetName val="REPORTING"/>
      <sheetName val="April 2021 Attendance "/>
      <sheetName val="May 2021 Attendance "/>
      <sheetName val="DBL - DATA DAILY"/>
      <sheetName val="DBL - DATA WEEKLY"/>
    </sheetNames>
    <sheetDataSet>
      <sheetData sheetId="0"/>
      <sheetData sheetId="1"/>
      <sheetData sheetId="2">
        <row r="2">
          <cell r="A2" t="str">
            <v>all - DO NOT SELECT</v>
          </cell>
        </row>
        <row r="3">
          <cell r="A3" t="str">
            <v>Abad, Darwin</v>
          </cell>
        </row>
        <row r="4">
          <cell r="A4" t="str">
            <v>Amad, Kristal</v>
          </cell>
        </row>
        <row r="5">
          <cell r="A5" t="str">
            <v>Barcena, Venus</v>
          </cell>
        </row>
        <row r="6">
          <cell r="A6" t="str">
            <v>Cabarrubias, Coleen</v>
          </cell>
        </row>
        <row r="7">
          <cell r="A7" t="str">
            <v>Cagunan, Jhalnah</v>
          </cell>
        </row>
        <row r="8">
          <cell r="A8" t="str">
            <v>Cala, Orlando</v>
          </cell>
        </row>
        <row r="9">
          <cell r="A9" t="str">
            <v>Espina, Rhoanne</v>
          </cell>
        </row>
        <row r="10">
          <cell r="A10" t="str">
            <v>Estudillo, Alvin</v>
          </cell>
        </row>
        <row r="11">
          <cell r="A11" t="str">
            <v>Gomez, Clyde Dexter</v>
          </cell>
        </row>
        <row r="12">
          <cell r="A12" t="str">
            <v>Ibarat, Jennifer</v>
          </cell>
        </row>
        <row r="13">
          <cell r="A13" t="str">
            <v>Labastida,John Rey</v>
          </cell>
        </row>
        <row r="14">
          <cell r="A14" t="str">
            <v>Lafuente, Clark Aaron</v>
          </cell>
        </row>
        <row r="15">
          <cell r="A15" t="str">
            <v>Lanaban, Joshua</v>
          </cell>
        </row>
        <row r="16">
          <cell r="A16" t="str">
            <v>Lupos, Lady Monneth</v>
          </cell>
        </row>
        <row r="17">
          <cell r="A17" t="str">
            <v>Lupos, Lady Monneth</v>
          </cell>
        </row>
        <row r="18">
          <cell r="A18" t="str">
            <v>Mamac, Maeya</v>
          </cell>
        </row>
        <row r="19">
          <cell r="A19" t="str">
            <v>Medilo, Harriet</v>
          </cell>
        </row>
        <row r="20">
          <cell r="A20" t="str">
            <v>Mondala, Jake</v>
          </cell>
        </row>
        <row r="21">
          <cell r="A21" t="str">
            <v>Morante, Camille</v>
          </cell>
        </row>
        <row r="22">
          <cell r="A22" t="str">
            <v>Paciente, Elaine</v>
          </cell>
        </row>
        <row r="23">
          <cell r="A23" t="str">
            <v>Parantar, Ma. Florabel</v>
          </cell>
        </row>
        <row r="24">
          <cell r="A24" t="str">
            <v>Priagula, Marietta</v>
          </cell>
        </row>
        <row r="25">
          <cell r="A25" t="str">
            <v>Salpocial, Christine Joy</v>
          </cell>
        </row>
        <row r="26">
          <cell r="A26" t="str">
            <v>Samontina, Ethel</v>
          </cell>
        </row>
        <row r="27">
          <cell r="A27" t="str">
            <v>Sosmena, Glyza</v>
          </cell>
        </row>
        <row r="28">
          <cell r="A28" t="str">
            <v>Taculin, Dave</v>
          </cell>
        </row>
        <row r="29">
          <cell r="A29" t="str">
            <v>Tienio, Shirley</v>
          </cell>
        </row>
        <row r="30">
          <cell r="A30" t="str">
            <v>Tuling, Luise</v>
          </cell>
        </row>
        <row r="31">
          <cell r="A31" t="str">
            <v>Tibas,John Anthony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0</v>
          </cell>
        </row>
        <row r="502">
          <cell r="A502">
            <v>0</v>
          </cell>
        </row>
        <row r="503">
          <cell r="A503">
            <v>0</v>
          </cell>
        </row>
        <row r="504">
          <cell r="A504">
            <v>0</v>
          </cell>
        </row>
        <row r="505">
          <cell r="A505">
            <v>0</v>
          </cell>
        </row>
        <row r="506">
          <cell r="A506">
            <v>0</v>
          </cell>
        </row>
        <row r="507">
          <cell r="A507">
            <v>0</v>
          </cell>
        </row>
        <row r="508">
          <cell r="A508">
            <v>0</v>
          </cell>
        </row>
        <row r="509">
          <cell r="A509">
            <v>0</v>
          </cell>
        </row>
        <row r="510">
          <cell r="A510">
            <v>0</v>
          </cell>
        </row>
        <row r="511">
          <cell r="A511">
            <v>0</v>
          </cell>
        </row>
        <row r="512">
          <cell r="A512">
            <v>0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0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0</v>
          </cell>
        </row>
        <row r="557">
          <cell r="A557">
            <v>0</v>
          </cell>
        </row>
        <row r="558">
          <cell r="A558">
            <v>0</v>
          </cell>
        </row>
        <row r="559">
          <cell r="A559">
            <v>0</v>
          </cell>
        </row>
        <row r="560">
          <cell r="A560">
            <v>0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</sheetData>
      <sheetData sheetId="3">
        <row r="2">
          <cell r="A2" t="str">
            <v>Amad, Kristal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"/>
      <sheetName val="Sheet2"/>
      <sheetName val="DATA FOR PAYSLIP"/>
      <sheetName val="PAYSLIP"/>
      <sheetName val="Sheet1"/>
      <sheetName val="PAYROLL"/>
      <sheetName val="DTR"/>
      <sheetName val="CHECK"/>
      <sheetName val="ATM"/>
      <sheetName val="REVENUE"/>
      <sheetName val="PER CAMPAIGN"/>
      <sheetName val="CASH ADVANCES"/>
      <sheetName val="ACCOUNT NUMBERS"/>
      <sheetName val="EMPLOYEE RATES"/>
    </sheetNames>
    <sheetDataSet>
      <sheetData sheetId="0"/>
      <sheetData sheetId="1"/>
      <sheetData sheetId="2"/>
      <sheetData sheetId="3"/>
      <sheetData sheetId="4"/>
      <sheetData sheetId="5"/>
      <sheetData sheetId="6">
        <row r="56">
          <cell r="S56">
            <v>2374.8900000000003</v>
          </cell>
          <cell r="T56">
            <v>1662</v>
          </cell>
          <cell r="U56">
            <v>17.899999999999999</v>
          </cell>
          <cell r="V56">
            <v>21</v>
          </cell>
          <cell r="X56">
            <v>185.25</v>
          </cell>
        </row>
        <row r="72">
          <cell r="S72">
            <v>3</v>
          </cell>
          <cell r="T72">
            <v>3</v>
          </cell>
          <cell r="U72">
            <v>3</v>
          </cell>
        </row>
        <row r="82">
          <cell r="S82">
            <v>5</v>
          </cell>
          <cell r="T82">
            <v>3</v>
          </cell>
          <cell r="U82">
            <v>5</v>
          </cell>
        </row>
        <row r="85">
          <cell r="S85">
            <v>111</v>
          </cell>
          <cell r="T85">
            <v>26</v>
          </cell>
          <cell r="U85">
            <v>113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33"/>
  <sheetViews>
    <sheetView zoomScale="110" zoomScaleNormal="110" workbookViewId="0">
      <pane xSplit="2" ySplit="8" topLeftCell="R9" activePane="bottomRight" state="frozen"/>
      <selection pane="topRight" activeCell="C1" sqref="C1"/>
      <selection pane="bottomLeft" activeCell="A10" sqref="A10"/>
      <selection pane="bottomRight" activeCell="B9" sqref="B9:AC24"/>
    </sheetView>
  </sheetViews>
  <sheetFormatPr defaultColWidth="8.85546875" defaultRowHeight="12.75" x14ac:dyDescent="0.2"/>
  <cols>
    <col min="1" max="1" width="2.85546875" style="1" customWidth="1"/>
    <col min="2" max="2" width="32.42578125" style="1" customWidth="1"/>
    <col min="3" max="3" width="17.28515625" style="1" customWidth="1"/>
    <col min="4" max="4" width="8.85546875" style="1" customWidth="1"/>
    <col min="5" max="5" width="7.42578125" style="1" customWidth="1"/>
    <col min="6" max="6" width="8.5703125" style="1" customWidth="1"/>
    <col min="7" max="7" width="7.7109375" style="1" bestFit="1" customWidth="1"/>
    <col min="8" max="8" width="8" style="3" customWidth="1"/>
    <col min="9" max="9" width="8.28515625" style="1" customWidth="1"/>
    <col min="10" max="11" width="7" style="1" customWidth="1"/>
    <col min="12" max="13" width="6.5703125" style="1" customWidth="1"/>
    <col min="14" max="14" width="11.28515625" style="1" customWidth="1"/>
    <col min="15" max="15" width="10.140625" style="1" customWidth="1"/>
    <col min="16" max="16" width="9.85546875" style="1" customWidth="1"/>
    <col min="17" max="17" width="9.7109375" style="4" customWidth="1"/>
    <col min="18" max="18" width="9" style="1" customWidth="1"/>
    <col min="19" max="19" width="9.85546875" style="1" customWidth="1"/>
    <col min="20" max="20" width="12.5703125" style="1" bestFit="1" customWidth="1"/>
    <col min="21" max="21" width="9" style="1" customWidth="1"/>
    <col min="22" max="22" width="10.7109375" style="1" customWidth="1"/>
    <col min="23" max="23" width="8.7109375" style="1" customWidth="1"/>
    <col min="24" max="24" width="8.85546875" style="1" customWidth="1"/>
    <col min="25" max="25" width="7.28515625" style="1" customWidth="1"/>
    <col min="26" max="26" width="8.7109375" style="1" customWidth="1"/>
    <col min="27" max="27" width="10.42578125" style="3" bestFit="1" customWidth="1"/>
    <col min="28" max="28" width="10.140625" style="1" customWidth="1"/>
    <col min="29" max="29" width="12.7109375" style="3" customWidth="1"/>
    <col min="30" max="30" width="14.140625" style="5" customWidth="1"/>
    <col min="31" max="31" width="11.85546875" style="6" customWidth="1"/>
    <col min="32" max="32" width="10.85546875" style="6" customWidth="1"/>
    <col min="33" max="33" width="3" style="6" customWidth="1"/>
    <col min="34" max="34" width="15.42578125" style="6" customWidth="1"/>
    <col min="35" max="35" width="12.28515625" style="6" customWidth="1"/>
    <col min="36" max="36" width="11" style="6" customWidth="1"/>
    <col min="37" max="37" width="11.5703125" style="6" customWidth="1"/>
    <col min="38" max="1028" width="8.85546875" style="6"/>
    <col min="1029" max="16384" width="8.85546875" style="1"/>
  </cols>
  <sheetData>
    <row r="1" spans="1:1028" ht="19.5" x14ac:dyDescent="0.3">
      <c r="B1" s="2" t="s">
        <v>0</v>
      </c>
    </row>
    <row r="2" spans="1:1028" s="7" customFormat="1" ht="15" x14ac:dyDescent="0.2">
      <c r="B2" s="8" t="s">
        <v>1</v>
      </c>
      <c r="H2" s="9"/>
      <c r="Q2" s="10"/>
      <c r="AA2" s="9"/>
      <c r="AC2" s="9"/>
      <c r="AD2" s="11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</row>
    <row r="3" spans="1:1028" ht="17.25" x14ac:dyDescent="0.3">
      <c r="B3" s="13" t="s">
        <v>2</v>
      </c>
      <c r="H3" s="1"/>
    </row>
    <row r="4" spans="1:1028" ht="15.75" x14ac:dyDescent="0.25">
      <c r="B4" s="14" t="s">
        <v>3</v>
      </c>
      <c r="C4" s="15" t="s">
        <v>4</v>
      </c>
      <c r="E4" s="16"/>
      <c r="F4" s="16"/>
      <c r="G4" s="16"/>
      <c r="H4" s="17"/>
      <c r="I4" s="16"/>
      <c r="K4" s="16"/>
      <c r="L4" s="16"/>
      <c r="M4" s="16"/>
      <c r="N4" s="18"/>
      <c r="O4" s="16"/>
      <c r="P4" s="16"/>
      <c r="Q4" s="19"/>
      <c r="R4" s="20"/>
      <c r="S4" s="20"/>
      <c r="T4" s="117">
        <v>44516</v>
      </c>
      <c r="U4" s="16"/>
      <c r="V4" s="21"/>
      <c r="W4" s="16"/>
      <c r="X4" s="16"/>
      <c r="Y4" s="16"/>
      <c r="Z4" s="16"/>
      <c r="AA4" s="17"/>
      <c r="AB4" s="16"/>
    </row>
    <row r="5" spans="1:1028" x14ac:dyDescent="0.2">
      <c r="B5" s="14" t="s">
        <v>5</v>
      </c>
      <c r="C5" s="212">
        <v>44530</v>
      </c>
      <c r="D5" s="212"/>
      <c r="E5" s="16"/>
      <c r="F5" s="16"/>
      <c r="G5" s="16"/>
      <c r="H5" s="17"/>
      <c r="I5" s="19"/>
      <c r="J5" s="19"/>
      <c r="K5" s="19"/>
      <c r="L5" s="19"/>
      <c r="M5" s="16"/>
      <c r="N5" s="22">
        <f>17000*12/261</f>
        <v>781.60919540229884</v>
      </c>
      <c r="O5" s="16"/>
      <c r="P5" s="16"/>
      <c r="Q5" s="19"/>
      <c r="R5" s="20"/>
      <c r="S5" s="20"/>
      <c r="T5" s="117">
        <v>44515</v>
      </c>
      <c r="U5" s="16"/>
      <c r="V5" s="16"/>
      <c r="W5" s="16"/>
      <c r="X5" s="16"/>
      <c r="Y5" s="16"/>
      <c r="Z5" s="16"/>
      <c r="AA5" s="17"/>
      <c r="AB5" s="16"/>
    </row>
    <row r="6" spans="1:1028" ht="2.25" customHeight="1" x14ac:dyDescent="0.2">
      <c r="B6" s="16"/>
      <c r="C6" s="16"/>
      <c r="D6" s="16"/>
      <c r="E6" s="16"/>
      <c r="F6" s="16"/>
      <c r="G6" s="16"/>
      <c r="H6" s="17"/>
      <c r="I6" s="16"/>
      <c r="J6" s="16"/>
      <c r="K6" s="16"/>
      <c r="L6" s="16"/>
      <c r="M6" s="16"/>
      <c r="N6" s="16"/>
      <c r="O6" s="16"/>
      <c r="P6" s="16"/>
      <c r="Q6" s="19"/>
      <c r="R6" s="16"/>
      <c r="S6" s="16"/>
      <c r="T6" s="16"/>
      <c r="U6" s="16"/>
      <c r="V6" s="16"/>
      <c r="W6" s="16"/>
      <c r="X6" s="16"/>
      <c r="Y6" s="16"/>
      <c r="Z6" s="16"/>
      <c r="AA6" s="17"/>
      <c r="AB6" s="16"/>
      <c r="AC6" s="17"/>
    </row>
    <row r="7" spans="1:1028" s="135" customFormat="1" ht="12.75" customHeight="1" x14ac:dyDescent="0.2">
      <c r="A7" s="213"/>
      <c r="B7" s="215" t="s">
        <v>6</v>
      </c>
      <c r="C7" s="215" t="s">
        <v>7</v>
      </c>
      <c r="D7" s="206" t="s">
        <v>8</v>
      </c>
      <c r="E7" s="206" t="s">
        <v>9</v>
      </c>
      <c r="F7" s="206" t="s">
        <v>10</v>
      </c>
      <c r="G7" s="206" t="s">
        <v>11</v>
      </c>
      <c r="H7" s="208" t="s">
        <v>12</v>
      </c>
      <c r="I7" s="210" t="s">
        <v>13</v>
      </c>
      <c r="J7" s="132" t="s">
        <v>14</v>
      </c>
      <c r="K7" s="210" t="s">
        <v>15</v>
      </c>
      <c r="L7" s="132" t="s">
        <v>16</v>
      </c>
      <c r="M7" s="132" t="s">
        <v>17</v>
      </c>
      <c r="N7" s="194" t="s">
        <v>18</v>
      </c>
      <c r="O7" s="194" t="s">
        <v>19</v>
      </c>
      <c r="P7" s="194" t="s">
        <v>20</v>
      </c>
      <c r="Q7" s="204" t="s">
        <v>21</v>
      </c>
      <c r="R7" s="194" t="s">
        <v>131</v>
      </c>
      <c r="S7" s="194" t="s">
        <v>23</v>
      </c>
      <c r="T7" s="194" t="s">
        <v>24</v>
      </c>
      <c r="U7" s="194" t="s">
        <v>25</v>
      </c>
      <c r="V7" s="196" t="s">
        <v>26</v>
      </c>
      <c r="W7" s="198" t="s">
        <v>27</v>
      </c>
      <c r="X7" s="198"/>
      <c r="Y7" s="198"/>
      <c r="Z7" s="198"/>
      <c r="AA7" s="198"/>
      <c r="AB7" s="199" t="s">
        <v>28</v>
      </c>
      <c r="AC7" s="201" t="s">
        <v>29</v>
      </c>
      <c r="AD7" s="133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  <c r="HE7" s="134"/>
      <c r="HF7" s="134"/>
      <c r="HG7" s="134"/>
      <c r="HH7" s="134"/>
      <c r="HI7" s="134"/>
      <c r="HJ7" s="134"/>
      <c r="HK7" s="134"/>
      <c r="HL7" s="134"/>
      <c r="HM7" s="134"/>
      <c r="HN7" s="134"/>
      <c r="HO7" s="134"/>
      <c r="HP7" s="134"/>
      <c r="HQ7" s="134"/>
      <c r="HR7" s="134"/>
      <c r="HS7" s="134"/>
      <c r="HT7" s="134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4"/>
      <c r="LK7" s="134"/>
      <c r="LL7" s="134"/>
      <c r="LM7" s="134"/>
      <c r="LN7" s="134"/>
      <c r="LO7" s="134"/>
      <c r="LP7" s="134"/>
      <c r="LQ7" s="134"/>
      <c r="LR7" s="134"/>
      <c r="LS7" s="134"/>
      <c r="LT7" s="134"/>
      <c r="LU7" s="134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4"/>
      <c r="ML7" s="134"/>
      <c r="MM7" s="134"/>
      <c r="MN7" s="134"/>
      <c r="MO7" s="134"/>
      <c r="MP7" s="134"/>
      <c r="MQ7" s="134"/>
      <c r="MR7" s="134"/>
      <c r="MS7" s="134"/>
      <c r="MT7" s="134"/>
      <c r="MU7" s="134"/>
      <c r="MV7" s="134"/>
      <c r="MW7" s="134"/>
      <c r="MX7" s="134"/>
      <c r="MY7" s="134"/>
      <c r="MZ7" s="134"/>
      <c r="NA7" s="134"/>
      <c r="NB7" s="134"/>
      <c r="NC7" s="134"/>
      <c r="ND7" s="134"/>
      <c r="NE7" s="134"/>
      <c r="NF7" s="134"/>
      <c r="NG7" s="134"/>
      <c r="NH7" s="134"/>
      <c r="NI7" s="134"/>
      <c r="NJ7" s="134"/>
      <c r="NK7" s="134"/>
      <c r="NL7" s="134"/>
      <c r="NM7" s="134"/>
      <c r="NN7" s="134"/>
      <c r="NO7" s="134"/>
      <c r="NP7" s="134"/>
      <c r="NQ7" s="134"/>
      <c r="NR7" s="134"/>
      <c r="NS7" s="134"/>
      <c r="NT7" s="134"/>
      <c r="NU7" s="134"/>
      <c r="NV7" s="134"/>
      <c r="NW7" s="134"/>
      <c r="NX7" s="134"/>
      <c r="NY7" s="134"/>
      <c r="NZ7" s="134"/>
      <c r="OA7" s="134"/>
      <c r="OB7" s="134"/>
      <c r="OC7" s="134"/>
      <c r="OD7" s="134"/>
      <c r="OE7" s="134"/>
      <c r="OF7" s="134"/>
      <c r="OG7" s="134"/>
      <c r="OH7" s="134"/>
      <c r="OI7" s="134"/>
      <c r="OJ7" s="134"/>
      <c r="OK7" s="134"/>
      <c r="OL7" s="134"/>
      <c r="OM7" s="134"/>
      <c r="ON7" s="134"/>
      <c r="OO7" s="134"/>
      <c r="OP7" s="134"/>
      <c r="OQ7" s="134"/>
      <c r="OR7" s="134"/>
      <c r="OS7" s="134"/>
      <c r="OT7" s="134"/>
      <c r="OU7" s="134"/>
      <c r="OV7" s="134"/>
      <c r="OW7" s="134"/>
      <c r="OX7" s="134"/>
      <c r="OY7" s="134"/>
      <c r="OZ7" s="134"/>
      <c r="PA7" s="134"/>
      <c r="PB7" s="134"/>
      <c r="PC7" s="134"/>
      <c r="PD7" s="134"/>
      <c r="PE7" s="134"/>
      <c r="PF7" s="134"/>
      <c r="PG7" s="134"/>
      <c r="PH7" s="134"/>
      <c r="PI7" s="134"/>
      <c r="PJ7" s="134"/>
      <c r="PK7" s="134"/>
      <c r="PL7" s="134"/>
      <c r="PM7" s="134"/>
      <c r="PN7" s="134"/>
      <c r="PO7" s="134"/>
      <c r="PP7" s="134"/>
      <c r="PQ7" s="134"/>
      <c r="PR7" s="134"/>
      <c r="PS7" s="134"/>
      <c r="PT7" s="134"/>
      <c r="PU7" s="134"/>
      <c r="PV7" s="134"/>
      <c r="PW7" s="134"/>
      <c r="PX7" s="134"/>
      <c r="PY7" s="134"/>
      <c r="PZ7" s="134"/>
      <c r="QA7" s="134"/>
      <c r="QB7" s="134"/>
      <c r="QC7" s="134"/>
      <c r="QD7" s="134"/>
      <c r="QE7" s="134"/>
      <c r="QF7" s="134"/>
      <c r="QG7" s="134"/>
      <c r="QH7" s="134"/>
      <c r="QI7" s="134"/>
      <c r="QJ7" s="134"/>
      <c r="QK7" s="134"/>
      <c r="QL7" s="134"/>
      <c r="QM7" s="134"/>
      <c r="QN7" s="134"/>
      <c r="QO7" s="134"/>
      <c r="QP7" s="134"/>
      <c r="QQ7" s="134"/>
      <c r="QR7" s="134"/>
      <c r="QS7" s="134"/>
      <c r="QT7" s="134"/>
      <c r="QU7" s="134"/>
      <c r="QV7" s="134"/>
      <c r="QW7" s="134"/>
      <c r="QX7" s="134"/>
      <c r="QY7" s="134"/>
      <c r="QZ7" s="134"/>
      <c r="RA7" s="134"/>
      <c r="RB7" s="134"/>
      <c r="RC7" s="134"/>
      <c r="RD7" s="134"/>
      <c r="RE7" s="134"/>
      <c r="RF7" s="134"/>
      <c r="RG7" s="134"/>
      <c r="RH7" s="134"/>
      <c r="RI7" s="134"/>
      <c r="RJ7" s="134"/>
      <c r="RK7" s="134"/>
      <c r="RL7" s="134"/>
      <c r="RM7" s="134"/>
      <c r="RN7" s="134"/>
      <c r="RO7" s="134"/>
      <c r="RP7" s="134"/>
      <c r="RQ7" s="134"/>
      <c r="RR7" s="134"/>
      <c r="RS7" s="134"/>
      <c r="RT7" s="134"/>
      <c r="RU7" s="134"/>
      <c r="RV7" s="134"/>
      <c r="RW7" s="134"/>
      <c r="RX7" s="134"/>
      <c r="RY7" s="134"/>
      <c r="RZ7" s="134"/>
      <c r="SA7" s="134"/>
      <c r="SB7" s="134"/>
      <c r="SC7" s="134"/>
      <c r="SD7" s="134"/>
      <c r="SE7" s="134"/>
      <c r="SF7" s="134"/>
      <c r="SG7" s="134"/>
      <c r="SH7" s="134"/>
      <c r="SI7" s="134"/>
      <c r="SJ7" s="134"/>
      <c r="SK7" s="134"/>
      <c r="SL7" s="134"/>
      <c r="SM7" s="134"/>
      <c r="SN7" s="134"/>
      <c r="SO7" s="134"/>
      <c r="SP7" s="134"/>
      <c r="SQ7" s="134"/>
      <c r="SR7" s="134"/>
      <c r="SS7" s="134"/>
      <c r="ST7" s="134"/>
      <c r="SU7" s="134"/>
      <c r="SV7" s="134"/>
      <c r="SW7" s="134"/>
      <c r="SX7" s="134"/>
      <c r="SY7" s="134"/>
      <c r="SZ7" s="134"/>
      <c r="TA7" s="134"/>
      <c r="TB7" s="134"/>
      <c r="TC7" s="134"/>
      <c r="TD7" s="134"/>
      <c r="TE7" s="134"/>
      <c r="TF7" s="134"/>
      <c r="TG7" s="134"/>
      <c r="TH7" s="134"/>
      <c r="TI7" s="134"/>
      <c r="TJ7" s="134"/>
      <c r="TK7" s="134"/>
      <c r="TL7" s="134"/>
      <c r="TM7" s="134"/>
      <c r="TN7" s="134"/>
      <c r="TO7" s="134"/>
      <c r="TP7" s="134"/>
      <c r="TQ7" s="134"/>
      <c r="TR7" s="134"/>
      <c r="TS7" s="134"/>
      <c r="TT7" s="134"/>
      <c r="TU7" s="134"/>
      <c r="TV7" s="134"/>
      <c r="TW7" s="134"/>
      <c r="TX7" s="134"/>
      <c r="TY7" s="134"/>
      <c r="TZ7" s="134"/>
      <c r="UA7" s="134"/>
      <c r="UB7" s="134"/>
      <c r="UC7" s="134"/>
      <c r="UD7" s="134"/>
      <c r="UE7" s="134"/>
      <c r="UF7" s="134"/>
      <c r="UG7" s="134"/>
      <c r="UH7" s="134"/>
      <c r="UI7" s="134"/>
      <c r="UJ7" s="134"/>
      <c r="UK7" s="134"/>
      <c r="UL7" s="134"/>
      <c r="UM7" s="134"/>
      <c r="UN7" s="134"/>
      <c r="UO7" s="134"/>
      <c r="UP7" s="134"/>
      <c r="UQ7" s="134"/>
      <c r="UR7" s="134"/>
      <c r="US7" s="134"/>
      <c r="UT7" s="134"/>
      <c r="UU7" s="134"/>
      <c r="UV7" s="134"/>
      <c r="UW7" s="134"/>
      <c r="UX7" s="134"/>
      <c r="UY7" s="134"/>
      <c r="UZ7" s="134"/>
      <c r="VA7" s="134"/>
      <c r="VB7" s="134"/>
      <c r="VC7" s="134"/>
      <c r="VD7" s="134"/>
      <c r="VE7" s="134"/>
      <c r="VF7" s="134"/>
      <c r="VG7" s="134"/>
      <c r="VH7" s="134"/>
      <c r="VI7" s="134"/>
      <c r="VJ7" s="134"/>
      <c r="VK7" s="134"/>
      <c r="VL7" s="134"/>
      <c r="VM7" s="134"/>
      <c r="VN7" s="134"/>
      <c r="VO7" s="134"/>
      <c r="VP7" s="134"/>
      <c r="VQ7" s="134"/>
      <c r="VR7" s="134"/>
      <c r="VS7" s="134"/>
      <c r="VT7" s="134"/>
      <c r="VU7" s="134"/>
      <c r="VV7" s="134"/>
      <c r="VW7" s="134"/>
      <c r="VX7" s="134"/>
      <c r="VY7" s="134"/>
      <c r="VZ7" s="134"/>
      <c r="WA7" s="134"/>
      <c r="WB7" s="134"/>
      <c r="WC7" s="134"/>
      <c r="WD7" s="134"/>
      <c r="WE7" s="134"/>
      <c r="WF7" s="134"/>
      <c r="WG7" s="134"/>
      <c r="WH7" s="134"/>
      <c r="WI7" s="134"/>
      <c r="WJ7" s="134"/>
      <c r="WK7" s="134"/>
      <c r="WL7" s="134"/>
      <c r="WM7" s="134"/>
      <c r="WN7" s="134"/>
      <c r="WO7" s="134"/>
      <c r="WP7" s="134"/>
      <c r="WQ7" s="134"/>
      <c r="WR7" s="134"/>
      <c r="WS7" s="134"/>
      <c r="WT7" s="134"/>
      <c r="WU7" s="134"/>
      <c r="WV7" s="134"/>
      <c r="WW7" s="134"/>
      <c r="WX7" s="134"/>
      <c r="WY7" s="134"/>
      <c r="WZ7" s="134"/>
      <c r="XA7" s="134"/>
      <c r="XB7" s="134"/>
      <c r="XC7" s="134"/>
      <c r="XD7" s="134"/>
      <c r="XE7" s="134"/>
      <c r="XF7" s="134"/>
      <c r="XG7" s="134"/>
      <c r="XH7" s="134"/>
      <c r="XI7" s="134"/>
      <c r="XJ7" s="134"/>
      <c r="XK7" s="134"/>
      <c r="XL7" s="134"/>
      <c r="XM7" s="134"/>
      <c r="XN7" s="134"/>
      <c r="XO7" s="134"/>
      <c r="XP7" s="134"/>
      <c r="XQ7" s="134"/>
      <c r="XR7" s="134"/>
      <c r="XS7" s="134"/>
      <c r="XT7" s="134"/>
      <c r="XU7" s="134"/>
      <c r="XV7" s="134"/>
      <c r="XW7" s="134"/>
      <c r="XX7" s="134"/>
      <c r="XY7" s="134"/>
      <c r="XZ7" s="134"/>
      <c r="YA7" s="134"/>
      <c r="YB7" s="134"/>
      <c r="YC7" s="134"/>
      <c r="YD7" s="134"/>
      <c r="YE7" s="134"/>
      <c r="YF7" s="134"/>
      <c r="YG7" s="134"/>
      <c r="YH7" s="134"/>
      <c r="YI7" s="134"/>
      <c r="YJ7" s="134"/>
      <c r="YK7" s="134"/>
      <c r="YL7" s="134"/>
      <c r="YM7" s="134"/>
      <c r="YN7" s="134"/>
      <c r="YO7" s="134"/>
      <c r="YP7" s="134"/>
      <c r="YQ7" s="134"/>
      <c r="YR7" s="134"/>
      <c r="YS7" s="134"/>
      <c r="YT7" s="134"/>
      <c r="YU7" s="134"/>
      <c r="YV7" s="134"/>
      <c r="YW7" s="134"/>
      <c r="YX7" s="134"/>
      <c r="YY7" s="134"/>
      <c r="YZ7" s="134"/>
      <c r="ZA7" s="134"/>
      <c r="ZB7" s="134"/>
      <c r="ZC7" s="134"/>
      <c r="ZD7" s="134"/>
      <c r="ZE7" s="134"/>
      <c r="ZF7" s="134"/>
      <c r="ZG7" s="134"/>
      <c r="ZH7" s="134"/>
      <c r="ZI7" s="134"/>
      <c r="ZJ7" s="134"/>
      <c r="ZK7" s="134"/>
      <c r="ZL7" s="134"/>
      <c r="ZM7" s="134"/>
      <c r="ZN7" s="134"/>
      <c r="ZO7" s="134"/>
      <c r="ZP7" s="134"/>
      <c r="ZQ7" s="134"/>
      <c r="ZR7" s="134"/>
      <c r="ZS7" s="134"/>
      <c r="ZT7" s="134"/>
      <c r="ZU7" s="134"/>
      <c r="ZV7" s="134"/>
      <c r="ZW7" s="134"/>
      <c r="ZX7" s="134"/>
      <c r="ZY7" s="134"/>
      <c r="ZZ7" s="134"/>
      <c r="AAA7" s="134"/>
      <c r="AAB7" s="134"/>
      <c r="AAC7" s="134"/>
      <c r="AAD7" s="134"/>
      <c r="AAE7" s="134"/>
      <c r="AAF7" s="134"/>
      <c r="AAG7" s="134"/>
      <c r="AAH7" s="134"/>
      <c r="AAI7" s="134"/>
      <c r="AAJ7" s="134"/>
      <c r="AAK7" s="134"/>
      <c r="AAL7" s="134"/>
      <c r="AAM7" s="134"/>
      <c r="AAN7" s="134"/>
      <c r="AAO7" s="134"/>
      <c r="AAP7" s="134"/>
      <c r="AAQ7" s="134"/>
      <c r="AAR7" s="134"/>
      <c r="AAS7" s="134"/>
      <c r="AAT7" s="134"/>
      <c r="AAU7" s="134"/>
      <c r="AAV7" s="134"/>
      <c r="AAW7" s="134"/>
      <c r="AAX7" s="134"/>
      <c r="AAY7" s="134"/>
      <c r="AAZ7" s="134"/>
      <c r="ABA7" s="134"/>
      <c r="ABB7" s="134"/>
      <c r="ABC7" s="134"/>
      <c r="ABD7" s="134"/>
      <c r="ABE7" s="134"/>
      <c r="ABF7" s="134"/>
      <c r="ABG7" s="134"/>
      <c r="ABH7" s="134"/>
      <c r="ABI7" s="134"/>
      <c r="ABJ7" s="134"/>
      <c r="ABK7" s="134"/>
      <c r="ABL7" s="134"/>
      <c r="ABM7" s="134"/>
      <c r="ABN7" s="134"/>
      <c r="ABO7" s="134"/>
      <c r="ABP7" s="134"/>
      <c r="ABQ7" s="134"/>
      <c r="ABR7" s="134"/>
      <c r="ABS7" s="134"/>
      <c r="ABT7" s="134"/>
      <c r="ABU7" s="134"/>
      <c r="ABV7" s="134"/>
      <c r="ABW7" s="134"/>
      <c r="ABX7" s="134"/>
      <c r="ABY7" s="134"/>
      <c r="ABZ7" s="134"/>
      <c r="ACA7" s="134"/>
      <c r="ACB7" s="134"/>
      <c r="ACC7" s="134"/>
      <c r="ACD7" s="134"/>
      <c r="ACE7" s="134"/>
      <c r="ACF7" s="134"/>
      <c r="ACG7" s="134"/>
      <c r="ACH7" s="134"/>
      <c r="ACI7" s="134"/>
      <c r="ACJ7" s="134"/>
      <c r="ACK7" s="134"/>
      <c r="ACL7" s="134"/>
      <c r="ACM7" s="134"/>
      <c r="ACN7" s="134"/>
      <c r="ACO7" s="134"/>
      <c r="ACP7" s="134"/>
      <c r="ACQ7" s="134"/>
      <c r="ACR7" s="134"/>
      <c r="ACS7" s="134"/>
      <c r="ACT7" s="134"/>
      <c r="ACU7" s="134"/>
      <c r="ACV7" s="134"/>
      <c r="ACW7" s="134"/>
      <c r="ACX7" s="134"/>
      <c r="ACY7" s="134"/>
      <c r="ACZ7" s="134"/>
      <c r="ADA7" s="134"/>
      <c r="ADB7" s="134"/>
      <c r="ADC7" s="134"/>
      <c r="ADD7" s="134"/>
      <c r="ADE7" s="134"/>
      <c r="ADF7" s="134"/>
      <c r="ADG7" s="134"/>
      <c r="ADH7" s="134"/>
      <c r="ADI7" s="134"/>
      <c r="ADJ7" s="134"/>
      <c r="ADK7" s="134"/>
      <c r="ADL7" s="134"/>
      <c r="ADM7" s="134"/>
      <c r="ADN7" s="134"/>
      <c r="ADO7" s="134"/>
      <c r="ADP7" s="134"/>
      <c r="ADQ7" s="134"/>
      <c r="ADR7" s="134"/>
      <c r="ADS7" s="134"/>
      <c r="ADT7" s="134"/>
      <c r="ADU7" s="134"/>
      <c r="ADV7" s="134"/>
      <c r="ADW7" s="134"/>
      <c r="ADX7" s="134"/>
      <c r="ADY7" s="134"/>
      <c r="ADZ7" s="134"/>
      <c r="AEA7" s="134"/>
      <c r="AEB7" s="134"/>
      <c r="AEC7" s="134"/>
      <c r="AED7" s="134"/>
      <c r="AEE7" s="134"/>
      <c r="AEF7" s="134"/>
      <c r="AEG7" s="134"/>
      <c r="AEH7" s="134"/>
      <c r="AEI7" s="134"/>
      <c r="AEJ7" s="134"/>
      <c r="AEK7" s="134"/>
      <c r="AEL7" s="134"/>
      <c r="AEM7" s="134"/>
      <c r="AEN7" s="134"/>
      <c r="AEO7" s="134"/>
      <c r="AEP7" s="134"/>
      <c r="AEQ7" s="134"/>
      <c r="AER7" s="134"/>
      <c r="AES7" s="134"/>
      <c r="AET7" s="134"/>
      <c r="AEU7" s="134"/>
      <c r="AEV7" s="134"/>
      <c r="AEW7" s="134"/>
      <c r="AEX7" s="134"/>
      <c r="AEY7" s="134"/>
      <c r="AEZ7" s="134"/>
      <c r="AFA7" s="134"/>
      <c r="AFB7" s="134"/>
      <c r="AFC7" s="134"/>
      <c r="AFD7" s="134"/>
      <c r="AFE7" s="134"/>
      <c r="AFF7" s="134"/>
      <c r="AFG7" s="134"/>
      <c r="AFH7" s="134"/>
      <c r="AFI7" s="134"/>
      <c r="AFJ7" s="134"/>
      <c r="AFK7" s="134"/>
      <c r="AFL7" s="134"/>
      <c r="AFM7" s="134"/>
      <c r="AFN7" s="134"/>
      <c r="AFO7" s="134"/>
      <c r="AFP7" s="134"/>
      <c r="AFQ7" s="134"/>
      <c r="AFR7" s="134"/>
      <c r="AFS7" s="134"/>
      <c r="AFT7" s="134"/>
      <c r="AFU7" s="134"/>
      <c r="AFV7" s="134"/>
      <c r="AFW7" s="134"/>
      <c r="AFX7" s="134"/>
      <c r="AFY7" s="134"/>
      <c r="AFZ7" s="134"/>
      <c r="AGA7" s="134"/>
      <c r="AGB7" s="134"/>
      <c r="AGC7" s="134"/>
      <c r="AGD7" s="134"/>
      <c r="AGE7" s="134"/>
      <c r="AGF7" s="134"/>
      <c r="AGG7" s="134"/>
      <c r="AGH7" s="134"/>
      <c r="AGI7" s="134"/>
      <c r="AGJ7" s="134"/>
      <c r="AGK7" s="134"/>
      <c r="AGL7" s="134"/>
      <c r="AGM7" s="134"/>
      <c r="AGN7" s="134"/>
      <c r="AGO7" s="134"/>
      <c r="AGP7" s="134"/>
      <c r="AGQ7" s="134"/>
      <c r="AGR7" s="134"/>
      <c r="AGS7" s="134"/>
      <c r="AGT7" s="134"/>
      <c r="AGU7" s="134"/>
      <c r="AGV7" s="134"/>
      <c r="AGW7" s="134"/>
      <c r="AGX7" s="134"/>
      <c r="AGY7" s="134"/>
      <c r="AGZ7" s="134"/>
      <c r="AHA7" s="134"/>
      <c r="AHB7" s="134"/>
      <c r="AHC7" s="134"/>
      <c r="AHD7" s="134"/>
      <c r="AHE7" s="134"/>
      <c r="AHF7" s="134"/>
      <c r="AHG7" s="134"/>
      <c r="AHH7" s="134"/>
      <c r="AHI7" s="134"/>
      <c r="AHJ7" s="134"/>
      <c r="AHK7" s="134"/>
      <c r="AHL7" s="134"/>
      <c r="AHM7" s="134"/>
      <c r="AHN7" s="134"/>
      <c r="AHO7" s="134"/>
      <c r="AHP7" s="134"/>
      <c r="AHQ7" s="134"/>
      <c r="AHR7" s="134"/>
      <c r="AHS7" s="134"/>
      <c r="AHT7" s="134"/>
      <c r="AHU7" s="134"/>
      <c r="AHV7" s="134"/>
      <c r="AHW7" s="134"/>
      <c r="AHX7" s="134"/>
      <c r="AHY7" s="134"/>
      <c r="AHZ7" s="134"/>
      <c r="AIA7" s="134"/>
      <c r="AIB7" s="134"/>
      <c r="AIC7" s="134"/>
      <c r="AID7" s="134"/>
      <c r="AIE7" s="134"/>
      <c r="AIF7" s="134"/>
      <c r="AIG7" s="134"/>
      <c r="AIH7" s="134"/>
      <c r="AII7" s="134"/>
      <c r="AIJ7" s="134"/>
      <c r="AIK7" s="134"/>
      <c r="AIL7" s="134"/>
      <c r="AIM7" s="134"/>
      <c r="AIN7" s="134"/>
      <c r="AIO7" s="134"/>
      <c r="AIP7" s="134"/>
      <c r="AIQ7" s="134"/>
      <c r="AIR7" s="134"/>
      <c r="AIS7" s="134"/>
      <c r="AIT7" s="134"/>
      <c r="AIU7" s="134"/>
      <c r="AIV7" s="134"/>
      <c r="AIW7" s="134"/>
      <c r="AIX7" s="134"/>
      <c r="AIY7" s="134"/>
      <c r="AIZ7" s="134"/>
      <c r="AJA7" s="134"/>
      <c r="AJB7" s="134"/>
      <c r="AJC7" s="134"/>
      <c r="AJD7" s="134"/>
      <c r="AJE7" s="134"/>
      <c r="AJF7" s="134"/>
      <c r="AJG7" s="134"/>
      <c r="AJH7" s="134"/>
      <c r="AJI7" s="134"/>
      <c r="AJJ7" s="134"/>
      <c r="AJK7" s="134"/>
      <c r="AJL7" s="134"/>
      <c r="AJM7" s="134"/>
      <c r="AJN7" s="134"/>
      <c r="AJO7" s="134"/>
      <c r="AJP7" s="134"/>
      <c r="AJQ7" s="134"/>
      <c r="AJR7" s="134"/>
      <c r="AJS7" s="134"/>
      <c r="AJT7" s="134"/>
      <c r="AJU7" s="134"/>
      <c r="AJV7" s="134"/>
      <c r="AJW7" s="134"/>
      <c r="AJX7" s="134"/>
      <c r="AJY7" s="134"/>
      <c r="AJZ7" s="134"/>
      <c r="AKA7" s="134"/>
      <c r="AKB7" s="134"/>
      <c r="AKC7" s="134"/>
      <c r="AKD7" s="134"/>
      <c r="AKE7" s="134"/>
      <c r="AKF7" s="134"/>
      <c r="AKG7" s="134"/>
      <c r="AKH7" s="134"/>
      <c r="AKI7" s="134"/>
      <c r="AKJ7" s="134"/>
      <c r="AKK7" s="134"/>
      <c r="AKL7" s="134"/>
      <c r="AKM7" s="134"/>
      <c r="AKN7" s="134"/>
      <c r="AKO7" s="134"/>
      <c r="AKP7" s="134"/>
      <c r="AKQ7" s="134"/>
      <c r="AKR7" s="134"/>
      <c r="AKS7" s="134"/>
      <c r="AKT7" s="134"/>
      <c r="AKU7" s="134"/>
      <c r="AKV7" s="134"/>
      <c r="AKW7" s="134"/>
      <c r="AKX7" s="134"/>
      <c r="AKY7" s="134"/>
      <c r="AKZ7" s="134"/>
      <c r="ALA7" s="134"/>
      <c r="ALB7" s="134"/>
      <c r="ALC7" s="134"/>
      <c r="ALD7" s="134"/>
      <c r="ALE7" s="134"/>
      <c r="ALF7" s="134"/>
      <c r="ALG7" s="134"/>
      <c r="ALH7" s="134"/>
      <c r="ALI7" s="134"/>
      <c r="ALJ7" s="134"/>
      <c r="ALK7" s="134"/>
      <c r="ALL7" s="134"/>
      <c r="ALM7" s="134"/>
      <c r="ALN7" s="134"/>
      <c r="ALO7" s="134"/>
      <c r="ALP7" s="134"/>
      <c r="ALQ7" s="134"/>
      <c r="ALR7" s="134"/>
      <c r="ALS7" s="134"/>
      <c r="ALT7" s="134"/>
      <c r="ALU7" s="134"/>
      <c r="ALV7" s="134"/>
      <c r="ALW7" s="134"/>
      <c r="ALX7" s="134"/>
      <c r="ALY7" s="134"/>
      <c r="ALZ7" s="134"/>
      <c r="AMA7" s="134"/>
      <c r="AMB7" s="134"/>
      <c r="AMC7" s="134"/>
      <c r="AMD7" s="134"/>
      <c r="AME7" s="134"/>
      <c r="AMF7" s="134"/>
      <c r="AMG7" s="134"/>
      <c r="AMH7" s="134"/>
      <c r="AMI7" s="134"/>
      <c r="AMJ7" s="134"/>
      <c r="AMK7" s="134"/>
      <c r="AML7" s="134"/>
      <c r="AMM7" s="134"/>
      <c r="AMN7" s="134"/>
    </row>
    <row r="8" spans="1:1028" s="135" customFormat="1" ht="12.75" customHeight="1" x14ac:dyDescent="0.2">
      <c r="A8" s="214"/>
      <c r="B8" s="215"/>
      <c r="C8" s="215"/>
      <c r="D8" s="207"/>
      <c r="E8" s="207"/>
      <c r="F8" s="207"/>
      <c r="G8" s="207"/>
      <c r="H8" s="209"/>
      <c r="I8" s="211"/>
      <c r="J8" s="136" t="s">
        <v>30</v>
      </c>
      <c r="K8" s="211"/>
      <c r="L8" s="137" t="s">
        <v>30</v>
      </c>
      <c r="M8" s="137" t="s">
        <v>30</v>
      </c>
      <c r="N8" s="195"/>
      <c r="O8" s="195"/>
      <c r="P8" s="195"/>
      <c r="Q8" s="205"/>
      <c r="R8" s="195"/>
      <c r="S8" s="195"/>
      <c r="T8" s="195"/>
      <c r="U8" s="195"/>
      <c r="V8" s="197"/>
      <c r="W8" s="138" t="s">
        <v>31</v>
      </c>
      <c r="X8" s="138" t="s">
        <v>32</v>
      </c>
      <c r="Y8" s="138" t="s">
        <v>33</v>
      </c>
      <c r="Z8" s="138" t="s">
        <v>34</v>
      </c>
      <c r="AA8" s="139" t="s">
        <v>35</v>
      </c>
      <c r="AB8" s="200"/>
      <c r="AC8" s="202"/>
      <c r="AD8" s="133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  <c r="HE8" s="134"/>
      <c r="HF8" s="134"/>
      <c r="HG8" s="134"/>
      <c r="HH8" s="134"/>
      <c r="HI8" s="134"/>
      <c r="HJ8" s="134"/>
      <c r="HK8" s="134"/>
      <c r="HL8" s="134"/>
      <c r="HM8" s="134"/>
      <c r="HN8" s="134"/>
      <c r="HO8" s="134"/>
      <c r="HP8" s="134"/>
      <c r="HQ8" s="134"/>
      <c r="HR8" s="134"/>
      <c r="HS8" s="134"/>
      <c r="HT8" s="134"/>
      <c r="HU8" s="134"/>
      <c r="HV8" s="134"/>
      <c r="HW8" s="134"/>
      <c r="HX8" s="134"/>
      <c r="HY8" s="134"/>
      <c r="HZ8" s="134"/>
      <c r="IA8" s="134"/>
      <c r="IB8" s="134"/>
      <c r="IC8" s="134"/>
      <c r="ID8" s="134"/>
      <c r="IE8" s="134"/>
      <c r="IF8" s="134"/>
      <c r="IG8" s="134"/>
      <c r="IH8" s="134"/>
      <c r="II8" s="134"/>
      <c r="IJ8" s="134"/>
      <c r="IK8" s="134"/>
      <c r="IL8" s="134"/>
      <c r="IM8" s="134"/>
      <c r="IN8" s="134"/>
      <c r="IO8" s="134"/>
      <c r="IP8" s="134"/>
      <c r="IQ8" s="134"/>
      <c r="IR8" s="134"/>
      <c r="IS8" s="134"/>
      <c r="IT8" s="134"/>
      <c r="IU8" s="134"/>
      <c r="IV8" s="134"/>
      <c r="IW8" s="134"/>
      <c r="IX8" s="134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134"/>
      <c r="JM8" s="134"/>
      <c r="JN8" s="134"/>
      <c r="JO8" s="134"/>
      <c r="JP8" s="134"/>
      <c r="JQ8" s="134"/>
      <c r="JR8" s="134"/>
      <c r="JS8" s="134"/>
      <c r="JT8" s="134"/>
      <c r="JU8" s="134"/>
      <c r="JV8" s="134"/>
      <c r="JW8" s="134"/>
      <c r="JX8" s="134"/>
      <c r="JY8" s="134"/>
      <c r="JZ8" s="134"/>
      <c r="KA8" s="134"/>
      <c r="KB8" s="134"/>
      <c r="KC8" s="134"/>
      <c r="KD8" s="134"/>
      <c r="KE8" s="134"/>
      <c r="KF8" s="134"/>
      <c r="KG8" s="134"/>
      <c r="KH8" s="134"/>
      <c r="KI8" s="134"/>
      <c r="KJ8" s="134"/>
      <c r="KK8" s="134"/>
      <c r="KL8" s="134"/>
      <c r="KM8" s="134"/>
      <c r="KN8" s="134"/>
      <c r="KO8" s="134"/>
      <c r="KP8" s="134"/>
      <c r="KQ8" s="134"/>
      <c r="KR8" s="134"/>
      <c r="KS8" s="134"/>
      <c r="KT8" s="134"/>
      <c r="KU8" s="134"/>
      <c r="KV8" s="134"/>
      <c r="KW8" s="134"/>
      <c r="KX8" s="134"/>
      <c r="KY8" s="134"/>
      <c r="KZ8" s="134"/>
      <c r="LA8" s="134"/>
      <c r="LB8" s="134"/>
      <c r="LC8" s="134"/>
      <c r="LD8" s="134"/>
      <c r="LE8" s="134"/>
      <c r="LF8" s="134"/>
      <c r="LG8" s="134"/>
      <c r="LH8" s="134"/>
      <c r="LI8" s="134"/>
      <c r="LJ8" s="134"/>
      <c r="LK8" s="134"/>
      <c r="LL8" s="134"/>
      <c r="LM8" s="134"/>
      <c r="LN8" s="134"/>
      <c r="LO8" s="134"/>
      <c r="LP8" s="134"/>
      <c r="LQ8" s="134"/>
      <c r="LR8" s="134"/>
      <c r="LS8" s="134"/>
      <c r="LT8" s="134"/>
      <c r="LU8" s="134"/>
      <c r="LV8" s="134"/>
      <c r="LW8" s="134"/>
      <c r="LX8" s="134"/>
      <c r="LY8" s="134"/>
      <c r="LZ8" s="134"/>
      <c r="MA8" s="134"/>
      <c r="MB8" s="134"/>
      <c r="MC8" s="134"/>
      <c r="MD8" s="134"/>
      <c r="ME8" s="134"/>
      <c r="MF8" s="134"/>
      <c r="MG8" s="134"/>
      <c r="MH8" s="134"/>
      <c r="MI8" s="134"/>
      <c r="MJ8" s="134"/>
      <c r="MK8" s="134"/>
      <c r="ML8" s="134"/>
      <c r="MM8" s="134"/>
      <c r="MN8" s="134"/>
      <c r="MO8" s="134"/>
      <c r="MP8" s="134"/>
      <c r="MQ8" s="134"/>
      <c r="MR8" s="134"/>
      <c r="MS8" s="134"/>
      <c r="MT8" s="134"/>
      <c r="MU8" s="134"/>
      <c r="MV8" s="134"/>
      <c r="MW8" s="134"/>
      <c r="MX8" s="134"/>
      <c r="MY8" s="134"/>
      <c r="MZ8" s="134"/>
      <c r="NA8" s="134"/>
      <c r="NB8" s="134"/>
      <c r="NC8" s="134"/>
      <c r="ND8" s="134"/>
      <c r="NE8" s="134"/>
      <c r="NF8" s="134"/>
      <c r="NG8" s="134"/>
      <c r="NH8" s="134"/>
      <c r="NI8" s="134"/>
      <c r="NJ8" s="134"/>
      <c r="NK8" s="134"/>
      <c r="NL8" s="134"/>
      <c r="NM8" s="134"/>
      <c r="NN8" s="134"/>
      <c r="NO8" s="134"/>
      <c r="NP8" s="134"/>
      <c r="NQ8" s="134"/>
      <c r="NR8" s="134"/>
      <c r="NS8" s="134"/>
      <c r="NT8" s="134"/>
      <c r="NU8" s="134"/>
      <c r="NV8" s="134"/>
      <c r="NW8" s="134"/>
      <c r="NX8" s="134"/>
      <c r="NY8" s="134"/>
      <c r="NZ8" s="134"/>
      <c r="OA8" s="134"/>
      <c r="OB8" s="134"/>
      <c r="OC8" s="134"/>
      <c r="OD8" s="134"/>
      <c r="OE8" s="134"/>
      <c r="OF8" s="134"/>
      <c r="OG8" s="134"/>
      <c r="OH8" s="134"/>
      <c r="OI8" s="134"/>
      <c r="OJ8" s="134"/>
      <c r="OK8" s="134"/>
      <c r="OL8" s="134"/>
      <c r="OM8" s="134"/>
      <c r="ON8" s="134"/>
      <c r="OO8" s="134"/>
      <c r="OP8" s="134"/>
      <c r="OQ8" s="134"/>
      <c r="OR8" s="134"/>
      <c r="OS8" s="134"/>
      <c r="OT8" s="134"/>
      <c r="OU8" s="134"/>
      <c r="OV8" s="134"/>
      <c r="OW8" s="134"/>
      <c r="OX8" s="134"/>
      <c r="OY8" s="134"/>
      <c r="OZ8" s="134"/>
      <c r="PA8" s="134"/>
      <c r="PB8" s="134"/>
      <c r="PC8" s="134"/>
      <c r="PD8" s="134"/>
      <c r="PE8" s="134"/>
      <c r="PF8" s="134"/>
      <c r="PG8" s="134"/>
      <c r="PH8" s="134"/>
      <c r="PI8" s="134"/>
      <c r="PJ8" s="134"/>
      <c r="PK8" s="134"/>
      <c r="PL8" s="134"/>
      <c r="PM8" s="134"/>
      <c r="PN8" s="134"/>
      <c r="PO8" s="134"/>
      <c r="PP8" s="134"/>
      <c r="PQ8" s="134"/>
      <c r="PR8" s="134"/>
      <c r="PS8" s="134"/>
      <c r="PT8" s="134"/>
      <c r="PU8" s="134"/>
      <c r="PV8" s="134"/>
      <c r="PW8" s="134"/>
      <c r="PX8" s="134"/>
      <c r="PY8" s="134"/>
      <c r="PZ8" s="134"/>
      <c r="QA8" s="134"/>
      <c r="QB8" s="134"/>
      <c r="QC8" s="134"/>
      <c r="QD8" s="134"/>
      <c r="QE8" s="134"/>
      <c r="QF8" s="134"/>
      <c r="QG8" s="134"/>
      <c r="QH8" s="134"/>
      <c r="QI8" s="134"/>
      <c r="QJ8" s="134"/>
      <c r="QK8" s="134"/>
      <c r="QL8" s="134"/>
      <c r="QM8" s="134"/>
      <c r="QN8" s="134"/>
      <c r="QO8" s="134"/>
      <c r="QP8" s="134"/>
      <c r="QQ8" s="134"/>
      <c r="QR8" s="134"/>
      <c r="QS8" s="134"/>
      <c r="QT8" s="134"/>
      <c r="QU8" s="134"/>
      <c r="QV8" s="134"/>
      <c r="QW8" s="134"/>
      <c r="QX8" s="134"/>
      <c r="QY8" s="134"/>
      <c r="QZ8" s="134"/>
      <c r="RA8" s="134"/>
      <c r="RB8" s="134"/>
      <c r="RC8" s="134"/>
      <c r="RD8" s="134"/>
      <c r="RE8" s="134"/>
      <c r="RF8" s="134"/>
      <c r="RG8" s="134"/>
      <c r="RH8" s="134"/>
      <c r="RI8" s="134"/>
      <c r="RJ8" s="134"/>
      <c r="RK8" s="134"/>
      <c r="RL8" s="134"/>
      <c r="RM8" s="134"/>
      <c r="RN8" s="134"/>
      <c r="RO8" s="134"/>
      <c r="RP8" s="134"/>
      <c r="RQ8" s="134"/>
      <c r="RR8" s="134"/>
      <c r="RS8" s="134"/>
      <c r="RT8" s="134"/>
      <c r="RU8" s="134"/>
      <c r="RV8" s="134"/>
      <c r="RW8" s="134"/>
      <c r="RX8" s="134"/>
      <c r="RY8" s="134"/>
      <c r="RZ8" s="134"/>
      <c r="SA8" s="134"/>
      <c r="SB8" s="134"/>
      <c r="SC8" s="134"/>
      <c r="SD8" s="134"/>
      <c r="SE8" s="134"/>
      <c r="SF8" s="134"/>
      <c r="SG8" s="134"/>
      <c r="SH8" s="134"/>
      <c r="SI8" s="134"/>
      <c r="SJ8" s="134"/>
      <c r="SK8" s="134"/>
      <c r="SL8" s="134"/>
      <c r="SM8" s="134"/>
      <c r="SN8" s="134"/>
      <c r="SO8" s="134"/>
      <c r="SP8" s="134"/>
      <c r="SQ8" s="134"/>
      <c r="SR8" s="134"/>
      <c r="SS8" s="134"/>
      <c r="ST8" s="134"/>
      <c r="SU8" s="134"/>
      <c r="SV8" s="134"/>
      <c r="SW8" s="134"/>
      <c r="SX8" s="134"/>
      <c r="SY8" s="134"/>
      <c r="SZ8" s="134"/>
      <c r="TA8" s="134"/>
      <c r="TB8" s="134"/>
      <c r="TC8" s="134"/>
      <c r="TD8" s="134"/>
      <c r="TE8" s="134"/>
      <c r="TF8" s="134"/>
      <c r="TG8" s="134"/>
      <c r="TH8" s="134"/>
      <c r="TI8" s="134"/>
      <c r="TJ8" s="134"/>
      <c r="TK8" s="134"/>
      <c r="TL8" s="134"/>
      <c r="TM8" s="134"/>
      <c r="TN8" s="134"/>
      <c r="TO8" s="134"/>
      <c r="TP8" s="134"/>
      <c r="TQ8" s="134"/>
      <c r="TR8" s="134"/>
      <c r="TS8" s="134"/>
      <c r="TT8" s="134"/>
      <c r="TU8" s="134"/>
      <c r="TV8" s="134"/>
      <c r="TW8" s="134"/>
      <c r="TX8" s="134"/>
      <c r="TY8" s="134"/>
      <c r="TZ8" s="134"/>
      <c r="UA8" s="134"/>
      <c r="UB8" s="134"/>
      <c r="UC8" s="134"/>
      <c r="UD8" s="134"/>
      <c r="UE8" s="134"/>
      <c r="UF8" s="134"/>
      <c r="UG8" s="134"/>
      <c r="UH8" s="134"/>
      <c r="UI8" s="134"/>
      <c r="UJ8" s="134"/>
      <c r="UK8" s="134"/>
      <c r="UL8" s="134"/>
      <c r="UM8" s="134"/>
      <c r="UN8" s="134"/>
      <c r="UO8" s="134"/>
      <c r="UP8" s="134"/>
      <c r="UQ8" s="134"/>
      <c r="UR8" s="134"/>
      <c r="US8" s="134"/>
      <c r="UT8" s="134"/>
      <c r="UU8" s="134"/>
      <c r="UV8" s="134"/>
      <c r="UW8" s="134"/>
      <c r="UX8" s="134"/>
      <c r="UY8" s="134"/>
      <c r="UZ8" s="134"/>
      <c r="VA8" s="134"/>
      <c r="VB8" s="134"/>
      <c r="VC8" s="134"/>
      <c r="VD8" s="134"/>
      <c r="VE8" s="134"/>
      <c r="VF8" s="134"/>
      <c r="VG8" s="134"/>
      <c r="VH8" s="134"/>
      <c r="VI8" s="134"/>
      <c r="VJ8" s="134"/>
      <c r="VK8" s="134"/>
      <c r="VL8" s="134"/>
      <c r="VM8" s="134"/>
      <c r="VN8" s="134"/>
      <c r="VO8" s="134"/>
      <c r="VP8" s="134"/>
      <c r="VQ8" s="134"/>
      <c r="VR8" s="134"/>
      <c r="VS8" s="134"/>
      <c r="VT8" s="134"/>
      <c r="VU8" s="134"/>
      <c r="VV8" s="134"/>
      <c r="VW8" s="134"/>
      <c r="VX8" s="134"/>
      <c r="VY8" s="134"/>
      <c r="VZ8" s="134"/>
      <c r="WA8" s="134"/>
      <c r="WB8" s="134"/>
      <c r="WC8" s="134"/>
      <c r="WD8" s="134"/>
      <c r="WE8" s="134"/>
      <c r="WF8" s="134"/>
      <c r="WG8" s="134"/>
      <c r="WH8" s="134"/>
      <c r="WI8" s="134"/>
      <c r="WJ8" s="134"/>
      <c r="WK8" s="134"/>
      <c r="WL8" s="134"/>
      <c r="WM8" s="134"/>
      <c r="WN8" s="134"/>
      <c r="WO8" s="134"/>
      <c r="WP8" s="134"/>
      <c r="WQ8" s="134"/>
      <c r="WR8" s="134"/>
      <c r="WS8" s="134"/>
      <c r="WT8" s="134"/>
      <c r="WU8" s="134"/>
      <c r="WV8" s="134"/>
      <c r="WW8" s="134"/>
      <c r="WX8" s="134"/>
      <c r="WY8" s="134"/>
      <c r="WZ8" s="134"/>
      <c r="XA8" s="134"/>
      <c r="XB8" s="134"/>
      <c r="XC8" s="134"/>
      <c r="XD8" s="134"/>
      <c r="XE8" s="134"/>
      <c r="XF8" s="134"/>
      <c r="XG8" s="134"/>
      <c r="XH8" s="134"/>
      <c r="XI8" s="134"/>
      <c r="XJ8" s="134"/>
      <c r="XK8" s="134"/>
      <c r="XL8" s="134"/>
      <c r="XM8" s="134"/>
      <c r="XN8" s="134"/>
      <c r="XO8" s="134"/>
      <c r="XP8" s="134"/>
      <c r="XQ8" s="134"/>
      <c r="XR8" s="134"/>
      <c r="XS8" s="134"/>
      <c r="XT8" s="134"/>
      <c r="XU8" s="134"/>
      <c r="XV8" s="134"/>
      <c r="XW8" s="134"/>
      <c r="XX8" s="134"/>
      <c r="XY8" s="134"/>
      <c r="XZ8" s="134"/>
      <c r="YA8" s="134"/>
      <c r="YB8" s="134"/>
      <c r="YC8" s="134"/>
      <c r="YD8" s="134"/>
      <c r="YE8" s="134"/>
      <c r="YF8" s="134"/>
      <c r="YG8" s="134"/>
      <c r="YH8" s="134"/>
      <c r="YI8" s="134"/>
      <c r="YJ8" s="134"/>
      <c r="YK8" s="134"/>
      <c r="YL8" s="134"/>
      <c r="YM8" s="134"/>
      <c r="YN8" s="134"/>
      <c r="YO8" s="134"/>
      <c r="YP8" s="134"/>
      <c r="YQ8" s="134"/>
      <c r="YR8" s="134"/>
      <c r="YS8" s="134"/>
      <c r="YT8" s="134"/>
      <c r="YU8" s="134"/>
      <c r="YV8" s="134"/>
      <c r="YW8" s="134"/>
      <c r="YX8" s="134"/>
      <c r="YY8" s="134"/>
      <c r="YZ8" s="134"/>
      <c r="ZA8" s="134"/>
      <c r="ZB8" s="134"/>
      <c r="ZC8" s="134"/>
      <c r="ZD8" s="134"/>
      <c r="ZE8" s="134"/>
      <c r="ZF8" s="134"/>
      <c r="ZG8" s="134"/>
      <c r="ZH8" s="134"/>
      <c r="ZI8" s="134"/>
      <c r="ZJ8" s="134"/>
      <c r="ZK8" s="134"/>
      <c r="ZL8" s="134"/>
      <c r="ZM8" s="134"/>
      <c r="ZN8" s="134"/>
      <c r="ZO8" s="134"/>
      <c r="ZP8" s="134"/>
      <c r="ZQ8" s="134"/>
      <c r="ZR8" s="134"/>
      <c r="ZS8" s="134"/>
      <c r="ZT8" s="134"/>
      <c r="ZU8" s="134"/>
      <c r="ZV8" s="134"/>
      <c r="ZW8" s="134"/>
      <c r="ZX8" s="134"/>
      <c r="ZY8" s="134"/>
      <c r="ZZ8" s="134"/>
      <c r="AAA8" s="134"/>
      <c r="AAB8" s="134"/>
      <c r="AAC8" s="134"/>
      <c r="AAD8" s="134"/>
      <c r="AAE8" s="134"/>
      <c r="AAF8" s="134"/>
      <c r="AAG8" s="134"/>
      <c r="AAH8" s="134"/>
      <c r="AAI8" s="134"/>
      <c r="AAJ8" s="134"/>
      <c r="AAK8" s="134"/>
      <c r="AAL8" s="134"/>
      <c r="AAM8" s="134"/>
      <c r="AAN8" s="134"/>
      <c r="AAO8" s="134"/>
      <c r="AAP8" s="134"/>
      <c r="AAQ8" s="134"/>
      <c r="AAR8" s="134"/>
      <c r="AAS8" s="134"/>
      <c r="AAT8" s="134"/>
      <c r="AAU8" s="134"/>
      <c r="AAV8" s="134"/>
      <c r="AAW8" s="134"/>
      <c r="AAX8" s="134"/>
      <c r="AAY8" s="134"/>
      <c r="AAZ8" s="134"/>
      <c r="ABA8" s="134"/>
      <c r="ABB8" s="134"/>
      <c r="ABC8" s="134"/>
      <c r="ABD8" s="134"/>
      <c r="ABE8" s="134"/>
      <c r="ABF8" s="134"/>
      <c r="ABG8" s="134"/>
      <c r="ABH8" s="134"/>
      <c r="ABI8" s="134"/>
      <c r="ABJ8" s="134"/>
      <c r="ABK8" s="134"/>
      <c r="ABL8" s="134"/>
      <c r="ABM8" s="134"/>
      <c r="ABN8" s="134"/>
      <c r="ABO8" s="134"/>
      <c r="ABP8" s="134"/>
      <c r="ABQ8" s="134"/>
      <c r="ABR8" s="134"/>
      <c r="ABS8" s="134"/>
      <c r="ABT8" s="134"/>
      <c r="ABU8" s="134"/>
      <c r="ABV8" s="134"/>
      <c r="ABW8" s="134"/>
      <c r="ABX8" s="134"/>
      <c r="ABY8" s="134"/>
      <c r="ABZ8" s="134"/>
      <c r="ACA8" s="134"/>
      <c r="ACB8" s="134"/>
      <c r="ACC8" s="134"/>
      <c r="ACD8" s="134"/>
      <c r="ACE8" s="134"/>
      <c r="ACF8" s="134"/>
      <c r="ACG8" s="134"/>
      <c r="ACH8" s="134"/>
      <c r="ACI8" s="134"/>
      <c r="ACJ8" s="134"/>
      <c r="ACK8" s="134"/>
      <c r="ACL8" s="134"/>
      <c r="ACM8" s="134"/>
      <c r="ACN8" s="134"/>
      <c r="ACO8" s="134"/>
      <c r="ACP8" s="134"/>
      <c r="ACQ8" s="134"/>
      <c r="ACR8" s="134"/>
      <c r="ACS8" s="134"/>
      <c r="ACT8" s="134"/>
      <c r="ACU8" s="134"/>
      <c r="ACV8" s="134"/>
      <c r="ACW8" s="134"/>
      <c r="ACX8" s="134"/>
      <c r="ACY8" s="134"/>
      <c r="ACZ8" s="134"/>
      <c r="ADA8" s="134"/>
      <c r="ADB8" s="134"/>
      <c r="ADC8" s="134"/>
      <c r="ADD8" s="134"/>
      <c r="ADE8" s="134"/>
      <c r="ADF8" s="134"/>
      <c r="ADG8" s="134"/>
      <c r="ADH8" s="134"/>
      <c r="ADI8" s="134"/>
      <c r="ADJ8" s="134"/>
      <c r="ADK8" s="134"/>
      <c r="ADL8" s="134"/>
      <c r="ADM8" s="134"/>
      <c r="ADN8" s="134"/>
      <c r="ADO8" s="134"/>
      <c r="ADP8" s="134"/>
      <c r="ADQ8" s="134"/>
      <c r="ADR8" s="134"/>
      <c r="ADS8" s="134"/>
      <c r="ADT8" s="134"/>
      <c r="ADU8" s="134"/>
      <c r="ADV8" s="134"/>
      <c r="ADW8" s="134"/>
      <c r="ADX8" s="134"/>
      <c r="ADY8" s="134"/>
      <c r="ADZ8" s="134"/>
      <c r="AEA8" s="134"/>
      <c r="AEB8" s="134"/>
      <c r="AEC8" s="134"/>
      <c r="AED8" s="134"/>
      <c r="AEE8" s="134"/>
      <c r="AEF8" s="134"/>
      <c r="AEG8" s="134"/>
      <c r="AEH8" s="134"/>
      <c r="AEI8" s="134"/>
      <c r="AEJ8" s="134"/>
      <c r="AEK8" s="134"/>
      <c r="AEL8" s="134"/>
      <c r="AEM8" s="134"/>
      <c r="AEN8" s="134"/>
      <c r="AEO8" s="134"/>
      <c r="AEP8" s="134"/>
      <c r="AEQ8" s="134"/>
      <c r="AER8" s="134"/>
      <c r="AES8" s="134"/>
      <c r="AET8" s="134"/>
      <c r="AEU8" s="134"/>
      <c r="AEV8" s="134"/>
      <c r="AEW8" s="134"/>
      <c r="AEX8" s="134"/>
      <c r="AEY8" s="134"/>
      <c r="AEZ8" s="134"/>
      <c r="AFA8" s="134"/>
      <c r="AFB8" s="134"/>
      <c r="AFC8" s="134"/>
      <c r="AFD8" s="134"/>
      <c r="AFE8" s="134"/>
      <c r="AFF8" s="134"/>
      <c r="AFG8" s="134"/>
      <c r="AFH8" s="134"/>
      <c r="AFI8" s="134"/>
      <c r="AFJ8" s="134"/>
      <c r="AFK8" s="134"/>
      <c r="AFL8" s="134"/>
      <c r="AFM8" s="134"/>
      <c r="AFN8" s="134"/>
      <c r="AFO8" s="134"/>
      <c r="AFP8" s="134"/>
      <c r="AFQ8" s="134"/>
      <c r="AFR8" s="134"/>
      <c r="AFS8" s="134"/>
      <c r="AFT8" s="134"/>
      <c r="AFU8" s="134"/>
      <c r="AFV8" s="134"/>
      <c r="AFW8" s="134"/>
      <c r="AFX8" s="134"/>
      <c r="AFY8" s="134"/>
      <c r="AFZ8" s="134"/>
      <c r="AGA8" s="134"/>
      <c r="AGB8" s="134"/>
      <c r="AGC8" s="134"/>
      <c r="AGD8" s="134"/>
      <c r="AGE8" s="134"/>
      <c r="AGF8" s="134"/>
      <c r="AGG8" s="134"/>
      <c r="AGH8" s="134"/>
      <c r="AGI8" s="134"/>
      <c r="AGJ8" s="134"/>
      <c r="AGK8" s="134"/>
      <c r="AGL8" s="134"/>
      <c r="AGM8" s="134"/>
      <c r="AGN8" s="134"/>
      <c r="AGO8" s="134"/>
      <c r="AGP8" s="134"/>
      <c r="AGQ8" s="134"/>
      <c r="AGR8" s="134"/>
      <c r="AGS8" s="134"/>
      <c r="AGT8" s="134"/>
      <c r="AGU8" s="134"/>
      <c r="AGV8" s="134"/>
      <c r="AGW8" s="134"/>
      <c r="AGX8" s="134"/>
      <c r="AGY8" s="134"/>
      <c r="AGZ8" s="134"/>
      <c r="AHA8" s="134"/>
      <c r="AHB8" s="134"/>
      <c r="AHC8" s="134"/>
      <c r="AHD8" s="134"/>
      <c r="AHE8" s="134"/>
      <c r="AHF8" s="134"/>
      <c r="AHG8" s="134"/>
      <c r="AHH8" s="134"/>
      <c r="AHI8" s="134"/>
      <c r="AHJ8" s="134"/>
      <c r="AHK8" s="134"/>
      <c r="AHL8" s="134"/>
      <c r="AHM8" s="134"/>
      <c r="AHN8" s="134"/>
      <c r="AHO8" s="134"/>
      <c r="AHP8" s="134"/>
      <c r="AHQ8" s="134"/>
      <c r="AHR8" s="134"/>
      <c r="AHS8" s="134"/>
      <c r="AHT8" s="134"/>
      <c r="AHU8" s="134"/>
      <c r="AHV8" s="134"/>
      <c r="AHW8" s="134"/>
      <c r="AHX8" s="134"/>
      <c r="AHY8" s="134"/>
      <c r="AHZ8" s="134"/>
      <c r="AIA8" s="134"/>
      <c r="AIB8" s="134"/>
      <c r="AIC8" s="134"/>
      <c r="AID8" s="134"/>
      <c r="AIE8" s="134"/>
      <c r="AIF8" s="134"/>
      <c r="AIG8" s="134"/>
      <c r="AIH8" s="134"/>
      <c r="AII8" s="134"/>
      <c r="AIJ8" s="134"/>
      <c r="AIK8" s="134"/>
      <c r="AIL8" s="134"/>
      <c r="AIM8" s="134"/>
      <c r="AIN8" s="134"/>
      <c r="AIO8" s="134"/>
      <c r="AIP8" s="134"/>
      <c r="AIQ8" s="134"/>
      <c r="AIR8" s="134"/>
      <c r="AIS8" s="134"/>
      <c r="AIT8" s="134"/>
      <c r="AIU8" s="134"/>
      <c r="AIV8" s="134"/>
      <c r="AIW8" s="134"/>
      <c r="AIX8" s="134"/>
      <c r="AIY8" s="134"/>
      <c r="AIZ8" s="134"/>
      <c r="AJA8" s="134"/>
      <c r="AJB8" s="134"/>
      <c r="AJC8" s="134"/>
      <c r="AJD8" s="134"/>
      <c r="AJE8" s="134"/>
      <c r="AJF8" s="134"/>
      <c r="AJG8" s="134"/>
      <c r="AJH8" s="134"/>
      <c r="AJI8" s="134"/>
      <c r="AJJ8" s="134"/>
      <c r="AJK8" s="134"/>
      <c r="AJL8" s="134"/>
      <c r="AJM8" s="134"/>
      <c r="AJN8" s="134"/>
      <c r="AJO8" s="134"/>
      <c r="AJP8" s="134"/>
      <c r="AJQ8" s="134"/>
      <c r="AJR8" s="134"/>
      <c r="AJS8" s="134"/>
      <c r="AJT8" s="134"/>
      <c r="AJU8" s="134"/>
      <c r="AJV8" s="134"/>
      <c r="AJW8" s="134"/>
      <c r="AJX8" s="134"/>
      <c r="AJY8" s="134"/>
      <c r="AJZ8" s="134"/>
      <c r="AKA8" s="134"/>
      <c r="AKB8" s="134"/>
      <c r="AKC8" s="134"/>
      <c r="AKD8" s="134"/>
      <c r="AKE8" s="134"/>
      <c r="AKF8" s="134"/>
      <c r="AKG8" s="134"/>
      <c r="AKH8" s="134"/>
      <c r="AKI8" s="134"/>
      <c r="AKJ8" s="134"/>
      <c r="AKK8" s="134"/>
      <c r="AKL8" s="134"/>
      <c r="AKM8" s="134"/>
      <c r="AKN8" s="134"/>
      <c r="AKO8" s="134"/>
      <c r="AKP8" s="134"/>
      <c r="AKQ8" s="134"/>
      <c r="AKR8" s="134"/>
      <c r="AKS8" s="134"/>
      <c r="AKT8" s="134"/>
      <c r="AKU8" s="134"/>
      <c r="AKV8" s="134"/>
      <c r="AKW8" s="134"/>
      <c r="AKX8" s="134"/>
      <c r="AKY8" s="134"/>
      <c r="AKZ8" s="134"/>
      <c r="ALA8" s="134"/>
      <c r="ALB8" s="134"/>
      <c r="ALC8" s="134"/>
      <c r="ALD8" s="134"/>
      <c r="ALE8" s="134"/>
      <c r="ALF8" s="134"/>
      <c r="ALG8" s="134"/>
      <c r="ALH8" s="134"/>
      <c r="ALI8" s="134"/>
      <c r="ALJ8" s="134"/>
      <c r="ALK8" s="134"/>
      <c r="ALL8" s="134"/>
      <c r="ALM8" s="134"/>
      <c r="ALN8" s="134"/>
      <c r="ALO8" s="134"/>
      <c r="ALP8" s="134"/>
      <c r="ALQ8" s="134"/>
      <c r="ALR8" s="134"/>
      <c r="ALS8" s="134"/>
      <c r="ALT8" s="134"/>
      <c r="ALU8" s="134"/>
      <c r="ALV8" s="134"/>
      <c r="ALW8" s="134"/>
      <c r="ALX8" s="134"/>
      <c r="ALY8" s="134"/>
      <c r="ALZ8" s="134"/>
      <c r="AMA8" s="134"/>
      <c r="AMB8" s="134"/>
      <c r="AMC8" s="134"/>
      <c r="AMD8" s="134"/>
      <c r="AME8" s="134"/>
      <c r="AMF8" s="134"/>
      <c r="AMG8" s="134"/>
      <c r="AMH8" s="134"/>
      <c r="AMI8" s="134"/>
      <c r="AMJ8" s="134"/>
      <c r="AMK8" s="134"/>
      <c r="AML8" s="134"/>
      <c r="AMM8" s="134"/>
      <c r="AMN8" s="134"/>
    </row>
    <row r="9" spans="1:1028" s="40" customFormat="1" x14ac:dyDescent="0.2">
      <c r="A9" s="57">
        <v>1</v>
      </c>
      <c r="B9" s="109" t="s">
        <v>36</v>
      </c>
      <c r="C9" s="34" t="s">
        <v>37</v>
      </c>
      <c r="D9" s="110">
        <v>1440</v>
      </c>
      <c r="E9" s="39">
        <v>180</v>
      </c>
      <c r="F9" s="37">
        <v>0</v>
      </c>
      <c r="G9" s="32">
        <v>8</v>
      </c>
      <c r="H9" s="60">
        <v>80</v>
      </c>
      <c r="I9" s="111">
        <v>60</v>
      </c>
      <c r="J9" s="35">
        <v>2</v>
      </c>
      <c r="K9" s="111">
        <v>2</v>
      </c>
      <c r="L9" s="111">
        <v>0</v>
      </c>
      <c r="M9" s="111">
        <v>0</v>
      </c>
      <c r="N9" s="32">
        <f>1440*10</f>
        <v>14400</v>
      </c>
      <c r="O9" s="32">
        <f>I9*G9</f>
        <v>480</v>
      </c>
      <c r="P9" s="37">
        <v>0</v>
      </c>
      <c r="Q9" s="112">
        <v>0</v>
      </c>
      <c r="R9" s="32">
        <v>320</v>
      </c>
      <c r="S9" s="32">
        <v>150</v>
      </c>
      <c r="T9" s="32">
        <v>150</v>
      </c>
      <c r="U9" s="32">
        <v>120</v>
      </c>
      <c r="V9" s="113">
        <f>SUM(N9:U9)</f>
        <v>15620</v>
      </c>
      <c r="W9" s="37">
        <v>120</v>
      </c>
      <c r="X9" s="37">
        <v>100</v>
      </c>
      <c r="Y9" s="37">
        <v>80</v>
      </c>
      <c r="Z9" s="37">
        <v>0</v>
      </c>
      <c r="AA9" s="39">
        <v>2000</v>
      </c>
      <c r="AB9" s="37">
        <f>SUM(W9:AA9)</f>
        <v>2300</v>
      </c>
      <c r="AC9" s="39">
        <f>V9-AB9</f>
        <v>13320</v>
      </c>
      <c r="AD9" s="5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</row>
    <row r="10" spans="1:1028" s="40" customFormat="1" x14ac:dyDescent="0.2">
      <c r="A10" s="57">
        <v>2</v>
      </c>
      <c r="B10" s="114" t="s">
        <v>38</v>
      </c>
      <c r="C10" s="34" t="s">
        <v>39</v>
      </c>
      <c r="D10" s="110">
        <v>1440</v>
      </c>
      <c r="E10" s="39">
        <v>180</v>
      </c>
      <c r="F10" s="37">
        <v>0</v>
      </c>
      <c r="G10" s="32">
        <v>8</v>
      </c>
      <c r="H10" s="60">
        <v>80</v>
      </c>
      <c r="I10" s="111">
        <v>60</v>
      </c>
      <c r="J10" s="35">
        <v>2</v>
      </c>
      <c r="K10" s="111">
        <v>2</v>
      </c>
      <c r="L10" s="111">
        <v>0</v>
      </c>
      <c r="M10" s="111">
        <v>0</v>
      </c>
      <c r="N10" s="32">
        <f t="shared" ref="N10:N24" si="0">1440*10</f>
        <v>14400</v>
      </c>
      <c r="O10" s="32">
        <f>I10*G10</f>
        <v>480</v>
      </c>
      <c r="P10" s="37">
        <v>0</v>
      </c>
      <c r="Q10" s="112">
        <v>0</v>
      </c>
      <c r="R10" s="32">
        <v>320</v>
      </c>
      <c r="S10" s="32">
        <v>150</v>
      </c>
      <c r="T10" s="32">
        <v>150</v>
      </c>
      <c r="U10" s="32">
        <v>120</v>
      </c>
      <c r="V10" s="113">
        <f t="shared" ref="V10:V24" si="1">SUM(N10:U10)</f>
        <v>15620</v>
      </c>
      <c r="W10" s="37">
        <v>120</v>
      </c>
      <c r="X10" s="37">
        <v>100</v>
      </c>
      <c r="Y10" s="37">
        <v>80</v>
      </c>
      <c r="Z10" s="37">
        <v>0</v>
      </c>
      <c r="AA10" s="39">
        <v>2000</v>
      </c>
      <c r="AB10" s="37">
        <f t="shared" ref="AB10:AB24" si="2">SUM(W10:AA10)</f>
        <v>2300</v>
      </c>
      <c r="AC10" s="39">
        <f t="shared" ref="AC10:AC24" si="3">V10-AB10</f>
        <v>13320</v>
      </c>
      <c r="AD10" s="5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</row>
    <row r="11" spans="1:1028" s="40" customFormat="1" x14ac:dyDescent="0.2">
      <c r="A11" s="57">
        <v>3</v>
      </c>
      <c r="B11" s="114" t="s">
        <v>40</v>
      </c>
      <c r="C11" s="34" t="s">
        <v>41</v>
      </c>
      <c r="D11" s="110">
        <v>1440</v>
      </c>
      <c r="E11" s="39">
        <v>180</v>
      </c>
      <c r="F11" s="37">
        <v>0</v>
      </c>
      <c r="G11" s="32">
        <v>8</v>
      </c>
      <c r="H11" s="60">
        <v>80</v>
      </c>
      <c r="I11" s="111">
        <v>60</v>
      </c>
      <c r="J11" s="35">
        <v>2</v>
      </c>
      <c r="K11" s="111">
        <v>2</v>
      </c>
      <c r="L11" s="111">
        <v>0</v>
      </c>
      <c r="M11" s="111">
        <v>0</v>
      </c>
      <c r="N11" s="32">
        <f t="shared" si="0"/>
        <v>14400</v>
      </c>
      <c r="O11" s="32">
        <f t="shared" ref="O11:O24" si="4">I11*G11</f>
        <v>480</v>
      </c>
      <c r="P11" s="37">
        <v>0</v>
      </c>
      <c r="Q11" s="112">
        <v>0</v>
      </c>
      <c r="R11" s="32">
        <v>320</v>
      </c>
      <c r="S11" s="32">
        <v>150</v>
      </c>
      <c r="T11" s="32">
        <v>150</v>
      </c>
      <c r="U11" s="32">
        <v>120</v>
      </c>
      <c r="V11" s="113">
        <f t="shared" si="1"/>
        <v>15620</v>
      </c>
      <c r="W11" s="37">
        <v>120</v>
      </c>
      <c r="X11" s="37">
        <v>100</v>
      </c>
      <c r="Y11" s="37">
        <v>80</v>
      </c>
      <c r="Z11" s="37">
        <v>0</v>
      </c>
      <c r="AA11" s="39">
        <v>2000</v>
      </c>
      <c r="AB11" s="37">
        <f t="shared" si="2"/>
        <v>2300</v>
      </c>
      <c r="AC11" s="39">
        <f t="shared" si="3"/>
        <v>13320</v>
      </c>
      <c r="AD11" s="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</row>
    <row r="12" spans="1:1028" s="40" customFormat="1" x14ac:dyDescent="0.2">
      <c r="A12" s="57">
        <v>4</v>
      </c>
      <c r="B12" s="114" t="s">
        <v>42</v>
      </c>
      <c r="C12" s="34" t="s">
        <v>41</v>
      </c>
      <c r="D12" s="110">
        <v>1440</v>
      </c>
      <c r="E12" s="39">
        <v>180</v>
      </c>
      <c r="F12" s="37">
        <v>0</v>
      </c>
      <c r="G12" s="32">
        <v>8</v>
      </c>
      <c r="H12" s="60">
        <v>80</v>
      </c>
      <c r="I12" s="111">
        <v>60</v>
      </c>
      <c r="J12" s="35">
        <v>2</v>
      </c>
      <c r="K12" s="111">
        <v>2</v>
      </c>
      <c r="L12" s="111">
        <v>0</v>
      </c>
      <c r="M12" s="111">
        <v>0</v>
      </c>
      <c r="N12" s="32">
        <f t="shared" si="0"/>
        <v>14400</v>
      </c>
      <c r="O12" s="32">
        <f t="shared" si="4"/>
        <v>480</v>
      </c>
      <c r="P12" s="37">
        <v>0</v>
      </c>
      <c r="Q12" s="112">
        <v>0</v>
      </c>
      <c r="R12" s="32">
        <v>320</v>
      </c>
      <c r="S12" s="32">
        <v>150</v>
      </c>
      <c r="T12" s="32">
        <v>150</v>
      </c>
      <c r="U12" s="32">
        <v>120</v>
      </c>
      <c r="V12" s="113">
        <f t="shared" si="1"/>
        <v>15620</v>
      </c>
      <c r="W12" s="37">
        <v>120</v>
      </c>
      <c r="X12" s="37">
        <v>100</v>
      </c>
      <c r="Y12" s="37">
        <v>80</v>
      </c>
      <c r="Z12" s="37">
        <v>0</v>
      </c>
      <c r="AA12" s="39">
        <v>2000</v>
      </c>
      <c r="AB12" s="37">
        <f t="shared" si="2"/>
        <v>2300</v>
      </c>
      <c r="AC12" s="39">
        <f t="shared" si="3"/>
        <v>13320</v>
      </c>
      <c r="AD12" s="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</row>
    <row r="13" spans="1:1028" s="40" customFormat="1" x14ac:dyDescent="0.2">
      <c r="A13" s="57">
        <v>5</v>
      </c>
      <c r="B13" s="90" t="s">
        <v>43</v>
      </c>
      <c r="C13" s="34" t="s">
        <v>44</v>
      </c>
      <c r="D13" s="110">
        <v>1440</v>
      </c>
      <c r="E13" s="39">
        <v>180</v>
      </c>
      <c r="F13" s="37">
        <v>0</v>
      </c>
      <c r="G13" s="32">
        <v>8</v>
      </c>
      <c r="H13" s="60">
        <v>80</v>
      </c>
      <c r="I13" s="111">
        <v>60</v>
      </c>
      <c r="J13" s="35">
        <v>2</v>
      </c>
      <c r="K13" s="111">
        <v>2</v>
      </c>
      <c r="L13" s="111">
        <v>0</v>
      </c>
      <c r="M13" s="111">
        <v>0</v>
      </c>
      <c r="N13" s="32">
        <f t="shared" si="0"/>
        <v>14400</v>
      </c>
      <c r="O13" s="32">
        <f t="shared" si="4"/>
        <v>480</v>
      </c>
      <c r="P13" s="37">
        <v>0</v>
      </c>
      <c r="Q13" s="112">
        <v>0</v>
      </c>
      <c r="R13" s="32">
        <v>320</v>
      </c>
      <c r="S13" s="32">
        <v>150</v>
      </c>
      <c r="T13" s="32">
        <v>150</v>
      </c>
      <c r="U13" s="32">
        <v>120</v>
      </c>
      <c r="V13" s="113">
        <f t="shared" si="1"/>
        <v>15620</v>
      </c>
      <c r="W13" s="37">
        <v>120</v>
      </c>
      <c r="X13" s="37">
        <v>100</v>
      </c>
      <c r="Y13" s="37">
        <v>80</v>
      </c>
      <c r="Z13" s="37">
        <v>0</v>
      </c>
      <c r="AA13" s="39">
        <v>2000</v>
      </c>
      <c r="AB13" s="37">
        <f t="shared" si="2"/>
        <v>2300</v>
      </c>
      <c r="AC13" s="39">
        <f t="shared" si="3"/>
        <v>13320</v>
      </c>
      <c r="AD13" s="5"/>
      <c r="AE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</row>
    <row r="14" spans="1:1028" s="40" customFormat="1" x14ac:dyDescent="0.2">
      <c r="A14" s="57">
        <v>6</v>
      </c>
      <c r="B14" s="90" t="s">
        <v>45</v>
      </c>
      <c r="C14" s="34" t="s">
        <v>46</v>
      </c>
      <c r="D14" s="110">
        <v>1440</v>
      </c>
      <c r="E14" s="39">
        <v>180</v>
      </c>
      <c r="F14" s="37">
        <v>0</v>
      </c>
      <c r="G14" s="32">
        <v>8</v>
      </c>
      <c r="H14" s="60">
        <v>80</v>
      </c>
      <c r="I14" s="111">
        <v>60</v>
      </c>
      <c r="J14" s="35">
        <v>2</v>
      </c>
      <c r="K14" s="111">
        <v>2</v>
      </c>
      <c r="L14" s="111">
        <v>0</v>
      </c>
      <c r="M14" s="111">
        <v>0</v>
      </c>
      <c r="N14" s="32">
        <f t="shared" si="0"/>
        <v>14400</v>
      </c>
      <c r="O14" s="32">
        <f t="shared" si="4"/>
        <v>480</v>
      </c>
      <c r="P14" s="37">
        <v>0</v>
      </c>
      <c r="Q14" s="112">
        <v>0</v>
      </c>
      <c r="R14" s="32">
        <v>320</v>
      </c>
      <c r="S14" s="32">
        <v>150</v>
      </c>
      <c r="T14" s="32">
        <v>150</v>
      </c>
      <c r="U14" s="32">
        <v>120</v>
      </c>
      <c r="V14" s="113">
        <f t="shared" si="1"/>
        <v>15620</v>
      </c>
      <c r="W14" s="37">
        <v>120</v>
      </c>
      <c r="X14" s="37">
        <v>100</v>
      </c>
      <c r="Y14" s="37">
        <v>80</v>
      </c>
      <c r="Z14" s="37">
        <v>0</v>
      </c>
      <c r="AA14" s="39">
        <v>2000</v>
      </c>
      <c r="AB14" s="37">
        <f t="shared" si="2"/>
        <v>2300</v>
      </c>
      <c r="AC14" s="39">
        <f t="shared" si="3"/>
        <v>13320</v>
      </c>
      <c r="AD14" s="5"/>
      <c r="AE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</row>
    <row r="15" spans="1:1028" s="40" customFormat="1" x14ac:dyDescent="0.2">
      <c r="A15" s="57">
        <v>7</v>
      </c>
      <c r="B15" s="90" t="s">
        <v>47</v>
      </c>
      <c r="C15" s="34" t="s">
        <v>48</v>
      </c>
      <c r="D15" s="110">
        <v>1440</v>
      </c>
      <c r="E15" s="39">
        <v>180</v>
      </c>
      <c r="F15" s="37">
        <v>0</v>
      </c>
      <c r="G15" s="32">
        <v>8</v>
      </c>
      <c r="H15" s="60">
        <v>80</v>
      </c>
      <c r="I15" s="111">
        <v>60</v>
      </c>
      <c r="J15" s="35">
        <v>2</v>
      </c>
      <c r="K15" s="111">
        <v>2</v>
      </c>
      <c r="L15" s="111">
        <v>0</v>
      </c>
      <c r="M15" s="111">
        <v>0</v>
      </c>
      <c r="N15" s="32">
        <f t="shared" si="0"/>
        <v>14400</v>
      </c>
      <c r="O15" s="32">
        <f t="shared" si="4"/>
        <v>480</v>
      </c>
      <c r="P15" s="37">
        <v>0</v>
      </c>
      <c r="Q15" s="112">
        <v>0</v>
      </c>
      <c r="R15" s="32">
        <v>320</v>
      </c>
      <c r="S15" s="32">
        <v>150</v>
      </c>
      <c r="T15" s="32">
        <v>150</v>
      </c>
      <c r="U15" s="32">
        <v>120</v>
      </c>
      <c r="V15" s="113">
        <f t="shared" si="1"/>
        <v>15620</v>
      </c>
      <c r="W15" s="37">
        <v>120</v>
      </c>
      <c r="X15" s="37">
        <v>100</v>
      </c>
      <c r="Y15" s="37">
        <v>80</v>
      </c>
      <c r="Z15" s="37">
        <v>0</v>
      </c>
      <c r="AA15" s="39">
        <v>2000</v>
      </c>
      <c r="AB15" s="37">
        <f t="shared" si="2"/>
        <v>2300</v>
      </c>
      <c r="AC15" s="39">
        <f t="shared" si="3"/>
        <v>13320</v>
      </c>
      <c r="AD15" s="41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</row>
    <row r="16" spans="1:1028" s="40" customFormat="1" ht="13.5" customHeight="1" x14ac:dyDescent="0.2">
      <c r="A16" s="57">
        <v>8</v>
      </c>
      <c r="B16" s="109" t="s">
        <v>49</v>
      </c>
      <c r="C16" s="34" t="s">
        <v>50</v>
      </c>
      <c r="D16" s="110">
        <v>1440</v>
      </c>
      <c r="E16" s="39">
        <v>180</v>
      </c>
      <c r="F16" s="37">
        <v>0</v>
      </c>
      <c r="G16" s="32">
        <v>8</v>
      </c>
      <c r="H16" s="60">
        <v>80</v>
      </c>
      <c r="I16" s="111">
        <v>60</v>
      </c>
      <c r="J16" s="35">
        <v>2</v>
      </c>
      <c r="K16" s="111">
        <v>2</v>
      </c>
      <c r="L16" s="111">
        <v>0</v>
      </c>
      <c r="M16" s="111">
        <v>0</v>
      </c>
      <c r="N16" s="32">
        <f t="shared" si="0"/>
        <v>14400</v>
      </c>
      <c r="O16" s="32">
        <f t="shared" si="4"/>
        <v>480</v>
      </c>
      <c r="P16" s="37">
        <v>0</v>
      </c>
      <c r="Q16" s="112">
        <v>0</v>
      </c>
      <c r="R16" s="32">
        <v>320</v>
      </c>
      <c r="S16" s="32">
        <v>150</v>
      </c>
      <c r="T16" s="32">
        <v>150</v>
      </c>
      <c r="U16" s="32">
        <v>120</v>
      </c>
      <c r="V16" s="113">
        <f t="shared" si="1"/>
        <v>15620</v>
      </c>
      <c r="W16" s="37">
        <v>120</v>
      </c>
      <c r="X16" s="37">
        <v>100</v>
      </c>
      <c r="Y16" s="37">
        <v>80</v>
      </c>
      <c r="Z16" s="37">
        <v>0</v>
      </c>
      <c r="AA16" s="39">
        <v>2000</v>
      </c>
      <c r="AB16" s="37">
        <f t="shared" si="2"/>
        <v>2300</v>
      </c>
      <c r="AC16" s="39">
        <f t="shared" si="3"/>
        <v>13320</v>
      </c>
      <c r="AD16" s="42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</row>
    <row r="17" spans="1:1028" s="40" customFormat="1" ht="13.5" customHeight="1" x14ac:dyDescent="0.2">
      <c r="A17" s="57">
        <v>9</v>
      </c>
      <c r="B17" s="90" t="s">
        <v>51</v>
      </c>
      <c r="C17" s="34" t="s">
        <v>52</v>
      </c>
      <c r="D17" s="110">
        <v>1440</v>
      </c>
      <c r="E17" s="39">
        <v>180</v>
      </c>
      <c r="F17" s="37">
        <v>0</v>
      </c>
      <c r="G17" s="32">
        <v>8</v>
      </c>
      <c r="H17" s="60">
        <v>80</v>
      </c>
      <c r="I17" s="111">
        <v>60</v>
      </c>
      <c r="J17" s="35">
        <v>2</v>
      </c>
      <c r="K17" s="111">
        <v>2</v>
      </c>
      <c r="L17" s="111">
        <v>0</v>
      </c>
      <c r="M17" s="111">
        <v>0</v>
      </c>
      <c r="N17" s="32">
        <f t="shared" si="0"/>
        <v>14400</v>
      </c>
      <c r="O17" s="32">
        <f t="shared" si="4"/>
        <v>480</v>
      </c>
      <c r="P17" s="37">
        <v>0</v>
      </c>
      <c r="Q17" s="112">
        <v>0</v>
      </c>
      <c r="R17" s="32">
        <v>320</v>
      </c>
      <c r="S17" s="32">
        <v>150</v>
      </c>
      <c r="T17" s="32">
        <v>150</v>
      </c>
      <c r="U17" s="32">
        <v>120</v>
      </c>
      <c r="V17" s="113">
        <f t="shared" si="1"/>
        <v>15620</v>
      </c>
      <c r="W17" s="37">
        <v>120</v>
      </c>
      <c r="X17" s="37">
        <v>100</v>
      </c>
      <c r="Y17" s="37">
        <v>80</v>
      </c>
      <c r="Z17" s="37">
        <v>0</v>
      </c>
      <c r="AA17" s="39">
        <v>2000</v>
      </c>
      <c r="AB17" s="37">
        <f t="shared" si="2"/>
        <v>2300</v>
      </c>
      <c r="AC17" s="39">
        <f t="shared" si="3"/>
        <v>13320</v>
      </c>
      <c r="AD17" s="5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</row>
    <row r="18" spans="1:1028" s="40" customFormat="1" x14ac:dyDescent="0.2">
      <c r="A18" s="57">
        <v>10</v>
      </c>
      <c r="B18" s="57" t="s">
        <v>53</v>
      </c>
      <c r="C18" s="34" t="s">
        <v>54</v>
      </c>
      <c r="D18" s="110">
        <v>1440</v>
      </c>
      <c r="E18" s="39">
        <v>180</v>
      </c>
      <c r="F18" s="37">
        <v>0</v>
      </c>
      <c r="G18" s="32">
        <v>8</v>
      </c>
      <c r="H18" s="60">
        <v>80</v>
      </c>
      <c r="I18" s="111">
        <v>60</v>
      </c>
      <c r="J18" s="35">
        <v>2</v>
      </c>
      <c r="K18" s="111">
        <v>2</v>
      </c>
      <c r="L18" s="111">
        <v>0</v>
      </c>
      <c r="M18" s="111">
        <v>0</v>
      </c>
      <c r="N18" s="32">
        <f t="shared" si="0"/>
        <v>14400</v>
      </c>
      <c r="O18" s="32">
        <f t="shared" si="4"/>
        <v>480</v>
      </c>
      <c r="P18" s="37">
        <v>0</v>
      </c>
      <c r="Q18" s="112">
        <v>0</v>
      </c>
      <c r="R18" s="32">
        <v>320</v>
      </c>
      <c r="S18" s="32">
        <v>150</v>
      </c>
      <c r="T18" s="32">
        <v>150</v>
      </c>
      <c r="U18" s="32">
        <v>120</v>
      </c>
      <c r="V18" s="113">
        <f t="shared" si="1"/>
        <v>15620</v>
      </c>
      <c r="W18" s="37">
        <v>120</v>
      </c>
      <c r="X18" s="37">
        <v>100</v>
      </c>
      <c r="Y18" s="37">
        <v>80</v>
      </c>
      <c r="Z18" s="37">
        <v>0</v>
      </c>
      <c r="AA18" s="39">
        <v>2000</v>
      </c>
      <c r="AB18" s="37">
        <f t="shared" si="2"/>
        <v>2300</v>
      </c>
      <c r="AC18" s="39">
        <f t="shared" si="3"/>
        <v>13320</v>
      </c>
      <c r="AD18" s="5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</row>
    <row r="19" spans="1:1028" s="40" customFormat="1" x14ac:dyDescent="0.2">
      <c r="A19" s="57">
        <v>11</v>
      </c>
      <c r="B19" s="57" t="s">
        <v>55</v>
      </c>
      <c r="C19" s="34" t="s">
        <v>39</v>
      </c>
      <c r="D19" s="110">
        <v>1440</v>
      </c>
      <c r="E19" s="39">
        <v>180</v>
      </c>
      <c r="F19" s="37">
        <v>0</v>
      </c>
      <c r="G19" s="32">
        <v>8</v>
      </c>
      <c r="H19" s="60">
        <v>80</v>
      </c>
      <c r="I19" s="111">
        <v>60</v>
      </c>
      <c r="J19" s="35">
        <v>2</v>
      </c>
      <c r="K19" s="111">
        <v>2</v>
      </c>
      <c r="L19" s="111">
        <v>0</v>
      </c>
      <c r="M19" s="111">
        <v>0</v>
      </c>
      <c r="N19" s="32">
        <f t="shared" si="0"/>
        <v>14400</v>
      </c>
      <c r="O19" s="32">
        <f t="shared" si="4"/>
        <v>480</v>
      </c>
      <c r="P19" s="37">
        <v>0</v>
      </c>
      <c r="Q19" s="112">
        <v>0</v>
      </c>
      <c r="R19" s="32">
        <v>320</v>
      </c>
      <c r="S19" s="32">
        <v>150</v>
      </c>
      <c r="T19" s="32">
        <v>150</v>
      </c>
      <c r="U19" s="32">
        <v>120</v>
      </c>
      <c r="V19" s="113">
        <f t="shared" si="1"/>
        <v>15620</v>
      </c>
      <c r="W19" s="37">
        <v>120</v>
      </c>
      <c r="X19" s="37">
        <v>100</v>
      </c>
      <c r="Y19" s="37">
        <v>80</v>
      </c>
      <c r="Z19" s="37">
        <v>0</v>
      </c>
      <c r="AA19" s="39">
        <v>2000</v>
      </c>
      <c r="AB19" s="37">
        <f t="shared" si="2"/>
        <v>2300</v>
      </c>
      <c r="AC19" s="39">
        <f t="shared" si="3"/>
        <v>13320</v>
      </c>
      <c r="AD19" s="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</row>
    <row r="20" spans="1:1028" s="40" customFormat="1" x14ac:dyDescent="0.2">
      <c r="A20" s="57">
        <v>12</v>
      </c>
      <c r="B20" s="114" t="s">
        <v>56</v>
      </c>
      <c r="C20" s="34" t="s">
        <v>57</v>
      </c>
      <c r="D20" s="110">
        <v>1440</v>
      </c>
      <c r="E20" s="39">
        <v>180</v>
      </c>
      <c r="F20" s="37">
        <v>0</v>
      </c>
      <c r="G20" s="32">
        <v>8</v>
      </c>
      <c r="H20" s="60">
        <v>80</v>
      </c>
      <c r="I20" s="111">
        <v>60</v>
      </c>
      <c r="J20" s="35">
        <v>2</v>
      </c>
      <c r="K20" s="111">
        <v>2</v>
      </c>
      <c r="L20" s="111">
        <v>0</v>
      </c>
      <c r="M20" s="111">
        <v>0</v>
      </c>
      <c r="N20" s="32">
        <f t="shared" si="0"/>
        <v>14400</v>
      </c>
      <c r="O20" s="32">
        <f t="shared" si="4"/>
        <v>480</v>
      </c>
      <c r="P20" s="37">
        <v>0</v>
      </c>
      <c r="Q20" s="112">
        <v>0</v>
      </c>
      <c r="R20" s="32">
        <v>320</v>
      </c>
      <c r="S20" s="32">
        <v>150</v>
      </c>
      <c r="T20" s="32">
        <v>150</v>
      </c>
      <c r="U20" s="32">
        <v>120</v>
      </c>
      <c r="V20" s="113">
        <f t="shared" si="1"/>
        <v>15620</v>
      </c>
      <c r="W20" s="37">
        <v>120</v>
      </c>
      <c r="X20" s="37">
        <v>100</v>
      </c>
      <c r="Y20" s="37">
        <v>80</v>
      </c>
      <c r="Z20" s="37">
        <v>0</v>
      </c>
      <c r="AA20" s="39">
        <v>2000</v>
      </c>
      <c r="AB20" s="37">
        <f t="shared" si="2"/>
        <v>2300</v>
      </c>
      <c r="AC20" s="39">
        <f t="shared" si="3"/>
        <v>13320</v>
      </c>
      <c r="AD20" s="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</row>
    <row r="21" spans="1:1028" s="40" customFormat="1" x14ac:dyDescent="0.2">
      <c r="A21" s="57">
        <v>13</v>
      </c>
      <c r="B21" s="109" t="s">
        <v>58</v>
      </c>
      <c r="C21" s="34" t="s">
        <v>59</v>
      </c>
      <c r="D21" s="110">
        <v>1440</v>
      </c>
      <c r="E21" s="39">
        <v>180</v>
      </c>
      <c r="F21" s="37">
        <v>0</v>
      </c>
      <c r="G21" s="32">
        <v>8</v>
      </c>
      <c r="H21" s="60">
        <v>80</v>
      </c>
      <c r="I21" s="111">
        <v>60</v>
      </c>
      <c r="J21" s="35">
        <v>2</v>
      </c>
      <c r="K21" s="111">
        <v>2</v>
      </c>
      <c r="L21" s="111">
        <v>0</v>
      </c>
      <c r="M21" s="111">
        <v>0</v>
      </c>
      <c r="N21" s="32">
        <f t="shared" si="0"/>
        <v>14400</v>
      </c>
      <c r="O21" s="32">
        <f t="shared" si="4"/>
        <v>480</v>
      </c>
      <c r="P21" s="37">
        <v>0</v>
      </c>
      <c r="Q21" s="112">
        <v>0</v>
      </c>
      <c r="R21" s="32">
        <v>320</v>
      </c>
      <c r="S21" s="32">
        <v>150</v>
      </c>
      <c r="T21" s="32">
        <v>150</v>
      </c>
      <c r="U21" s="32">
        <v>120</v>
      </c>
      <c r="V21" s="113">
        <f t="shared" si="1"/>
        <v>15620</v>
      </c>
      <c r="W21" s="37">
        <v>120</v>
      </c>
      <c r="X21" s="37">
        <v>100</v>
      </c>
      <c r="Y21" s="37">
        <v>80</v>
      </c>
      <c r="Z21" s="37">
        <v>0</v>
      </c>
      <c r="AA21" s="39">
        <v>2000</v>
      </c>
      <c r="AB21" s="37">
        <f t="shared" si="2"/>
        <v>2300</v>
      </c>
      <c r="AC21" s="39">
        <f t="shared" si="3"/>
        <v>13320</v>
      </c>
      <c r="AD21" s="5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</row>
    <row r="22" spans="1:1028" s="40" customFormat="1" x14ac:dyDescent="0.2">
      <c r="A22" s="57">
        <v>14</v>
      </c>
      <c r="B22" s="57" t="s">
        <v>60</v>
      </c>
      <c r="C22" s="34" t="s">
        <v>54</v>
      </c>
      <c r="D22" s="110">
        <v>1440</v>
      </c>
      <c r="E22" s="39">
        <v>180</v>
      </c>
      <c r="F22" s="37">
        <v>0</v>
      </c>
      <c r="G22" s="32">
        <v>8</v>
      </c>
      <c r="H22" s="60">
        <v>80</v>
      </c>
      <c r="I22" s="111">
        <v>60</v>
      </c>
      <c r="J22" s="35">
        <v>2</v>
      </c>
      <c r="K22" s="111">
        <v>2</v>
      </c>
      <c r="L22" s="111">
        <v>0</v>
      </c>
      <c r="M22" s="111">
        <v>0</v>
      </c>
      <c r="N22" s="32">
        <f t="shared" si="0"/>
        <v>14400</v>
      </c>
      <c r="O22" s="32">
        <f t="shared" si="4"/>
        <v>480</v>
      </c>
      <c r="P22" s="37">
        <v>0</v>
      </c>
      <c r="Q22" s="112">
        <v>0</v>
      </c>
      <c r="R22" s="32">
        <v>320</v>
      </c>
      <c r="S22" s="32">
        <v>150</v>
      </c>
      <c r="T22" s="32">
        <v>150</v>
      </c>
      <c r="U22" s="32">
        <v>120</v>
      </c>
      <c r="V22" s="113">
        <f t="shared" si="1"/>
        <v>15620</v>
      </c>
      <c r="W22" s="37">
        <v>120</v>
      </c>
      <c r="X22" s="37">
        <v>100</v>
      </c>
      <c r="Y22" s="37">
        <v>80</v>
      </c>
      <c r="Z22" s="37">
        <v>0</v>
      </c>
      <c r="AA22" s="39">
        <v>2000</v>
      </c>
      <c r="AB22" s="37">
        <f t="shared" si="2"/>
        <v>2300</v>
      </c>
      <c r="AC22" s="39">
        <f t="shared" si="3"/>
        <v>13320</v>
      </c>
      <c r="AD22" s="5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</row>
    <row r="23" spans="1:1028" s="40" customFormat="1" x14ac:dyDescent="0.2">
      <c r="A23" s="57">
        <v>15</v>
      </c>
      <c r="B23" s="90" t="s">
        <v>61</v>
      </c>
      <c r="C23" s="34" t="s">
        <v>44</v>
      </c>
      <c r="D23" s="110">
        <v>1440</v>
      </c>
      <c r="E23" s="39">
        <v>180</v>
      </c>
      <c r="F23" s="37">
        <v>0</v>
      </c>
      <c r="G23" s="32">
        <v>8</v>
      </c>
      <c r="H23" s="60">
        <v>80</v>
      </c>
      <c r="I23" s="111">
        <v>60</v>
      </c>
      <c r="J23" s="35">
        <v>2</v>
      </c>
      <c r="K23" s="111">
        <v>2</v>
      </c>
      <c r="L23" s="111">
        <v>0</v>
      </c>
      <c r="M23" s="111">
        <v>0</v>
      </c>
      <c r="N23" s="32">
        <f t="shared" si="0"/>
        <v>14400</v>
      </c>
      <c r="O23" s="32">
        <f t="shared" si="4"/>
        <v>480</v>
      </c>
      <c r="P23" s="37">
        <v>0</v>
      </c>
      <c r="Q23" s="112">
        <v>0</v>
      </c>
      <c r="R23" s="32">
        <v>320</v>
      </c>
      <c r="S23" s="32">
        <v>150</v>
      </c>
      <c r="T23" s="32">
        <v>150</v>
      </c>
      <c r="U23" s="32">
        <v>120</v>
      </c>
      <c r="V23" s="113">
        <f t="shared" si="1"/>
        <v>15620</v>
      </c>
      <c r="W23" s="37">
        <v>120</v>
      </c>
      <c r="X23" s="37">
        <v>100</v>
      </c>
      <c r="Y23" s="37">
        <v>80</v>
      </c>
      <c r="Z23" s="37">
        <v>0</v>
      </c>
      <c r="AA23" s="39">
        <v>2000</v>
      </c>
      <c r="AB23" s="37">
        <f t="shared" si="2"/>
        <v>2300</v>
      </c>
      <c r="AC23" s="39">
        <f t="shared" si="3"/>
        <v>13320</v>
      </c>
      <c r="AD23" s="41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</row>
    <row r="24" spans="1:1028" s="40" customFormat="1" x14ac:dyDescent="0.2">
      <c r="A24" s="57">
        <v>16</v>
      </c>
      <c r="B24" s="114" t="s">
        <v>62</v>
      </c>
      <c r="C24" s="34" t="s">
        <v>63</v>
      </c>
      <c r="D24" s="110">
        <v>1440</v>
      </c>
      <c r="E24" s="39">
        <v>180</v>
      </c>
      <c r="F24" s="37">
        <v>0</v>
      </c>
      <c r="G24" s="32">
        <v>8</v>
      </c>
      <c r="H24" s="60">
        <v>80</v>
      </c>
      <c r="I24" s="111">
        <v>60</v>
      </c>
      <c r="J24" s="35">
        <v>2</v>
      </c>
      <c r="K24" s="111">
        <v>2</v>
      </c>
      <c r="L24" s="111">
        <v>0</v>
      </c>
      <c r="M24" s="111">
        <v>0</v>
      </c>
      <c r="N24" s="32">
        <f t="shared" si="0"/>
        <v>14400</v>
      </c>
      <c r="O24" s="32">
        <f t="shared" si="4"/>
        <v>480</v>
      </c>
      <c r="P24" s="37">
        <v>0</v>
      </c>
      <c r="Q24" s="112">
        <v>0</v>
      </c>
      <c r="R24" s="32">
        <v>320</v>
      </c>
      <c r="S24" s="32">
        <v>150</v>
      </c>
      <c r="T24" s="37">
        <v>150</v>
      </c>
      <c r="U24" s="32">
        <v>120</v>
      </c>
      <c r="V24" s="113">
        <f t="shared" si="1"/>
        <v>15620</v>
      </c>
      <c r="W24" s="37">
        <v>120</v>
      </c>
      <c r="X24" s="37">
        <v>100</v>
      </c>
      <c r="Y24" s="37">
        <v>80</v>
      </c>
      <c r="Z24" s="37">
        <v>0</v>
      </c>
      <c r="AA24" s="39">
        <v>2000</v>
      </c>
      <c r="AB24" s="37">
        <f t="shared" si="2"/>
        <v>2300</v>
      </c>
      <c r="AC24" s="39">
        <f t="shared" si="3"/>
        <v>13320</v>
      </c>
      <c r="AD24" s="41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</row>
    <row r="25" spans="1:1028" s="49" customFormat="1" ht="15.75" thickBot="1" x14ac:dyDescent="0.3">
      <c r="A25" s="43"/>
      <c r="B25" s="43"/>
      <c r="C25" s="43"/>
      <c r="D25" s="43"/>
      <c r="E25" s="43"/>
      <c r="F25" s="43"/>
      <c r="G25" s="43"/>
      <c r="H25" s="44">
        <f t="shared" ref="H25:AC25" si="5">SUM(H9:H24)</f>
        <v>1280</v>
      </c>
      <c r="I25" s="44">
        <f t="shared" si="5"/>
        <v>960</v>
      </c>
      <c r="J25" s="44">
        <f t="shared" si="5"/>
        <v>32</v>
      </c>
      <c r="K25" s="44">
        <f t="shared" si="5"/>
        <v>32</v>
      </c>
      <c r="L25" s="44">
        <f t="shared" si="5"/>
        <v>0</v>
      </c>
      <c r="M25" s="44">
        <f t="shared" si="5"/>
        <v>0</v>
      </c>
      <c r="N25" s="45">
        <f t="shared" si="5"/>
        <v>230400</v>
      </c>
      <c r="O25" s="45">
        <f t="shared" si="5"/>
        <v>7680</v>
      </c>
      <c r="P25" s="45">
        <f t="shared" si="5"/>
        <v>0</v>
      </c>
      <c r="Q25" s="45">
        <f t="shared" si="5"/>
        <v>0</v>
      </c>
      <c r="R25" s="45">
        <f t="shared" si="5"/>
        <v>5120</v>
      </c>
      <c r="S25" s="45">
        <f t="shared" si="5"/>
        <v>2400</v>
      </c>
      <c r="T25" s="45">
        <f t="shared" si="5"/>
        <v>2400</v>
      </c>
      <c r="U25" s="45">
        <f t="shared" si="5"/>
        <v>1920</v>
      </c>
      <c r="V25" s="45">
        <f t="shared" si="5"/>
        <v>249920</v>
      </c>
      <c r="W25" s="45">
        <f t="shared" si="5"/>
        <v>1920</v>
      </c>
      <c r="X25" s="45">
        <f t="shared" si="5"/>
        <v>1600</v>
      </c>
      <c r="Y25" s="45">
        <f t="shared" si="5"/>
        <v>1280</v>
      </c>
      <c r="Z25" s="45">
        <f t="shared" si="5"/>
        <v>0</v>
      </c>
      <c r="AA25" s="46">
        <f t="shared" si="5"/>
        <v>32000</v>
      </c>
      <c r="AB25" s="45">
        <f t="shared" si="5"/>
        <v>36800</v>
      </c>
      <c r="AC25" s="47">
        <f t="shared" si="5"/>
        <v>213120</v>
      </c>
      <c r="AD25" s="5">
        <f>N25+O25+P25+Q25+R25+S25+T25+U25-AB25</f>
        <v>213120</v>
      </c>
      <c r="AE25" s="48">
        <f>AC25-AD25</f>
        <v>0</v>
      </c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  <c r="IY25" s="48"/>
      <c r="IZ25" s="48"/>
      <c r="JA25" s="48"/>
      <c r="JB25" s="48"/>
      <c r="JC25" s="48"/>
      <c r="JD25" s="48"/>
      <c r="JE25" s="48"/>
      <c r="JF25" s="48"/>
      <c r="JG25" s="48"/>
      <c r="JH25" s="48"/>
      <c r="JI25" s="48"/>
      <c r="JJ25" s="48"/>
      <c r="JK25" s="48"/>
      <c r="JL25" s="48"/>
      <c r="JM25" s="48"/>
      <c r="JN25" s="48"/>
      <c r="JO25" s="48"/>
      <c r="JP25" s="48"/>
      <c r="JQ25" s="48"/>
      <c r="JR25" s="48"/>
      <c r="JS25" s="48"/>
      <c r="JT25" s="48"/>
      <c r="JU25" s="48"/>
      <c r="JV25" s="48"/>
      <c r="JW25" s="48"/>
      <c r="JX25" s="48"/>
      <c r="JY25" s="48"/>
      <c r="JZ25" s="48"/>
      <c r="KA25" s="48"/>
      <c r="KB25" s="48"/>
      <c r="KC25" s="48"/>
      <c r="KD25" s="48"/>
      <c r="KE25" s="48"/>
      <c r="KF25" s="48"/>
      <c r="KG25" s="48"/>
      <c r="KH25" s="48"/>
      <c r="KI25" s="48"/>
      <c r="KJ25" s="48"/>
      <c r="KK25" s="48"/>
      <c r="KL25" s="48"/>
      <c r="KM25" s="48"/>
      <c r="KN25" s="48"/>
      <c r="KO25" s="48"/>
      <c r="KP25" s="48"/>
      <c r="KQ25" s="48"/>
      <c r="KR25" s="48"/>
      <c r="KS25" s="48"/>
      <c r="KT25" s="48"/>
      <c r="KU25" s="48"/>
      <c r="KV25" s="48"/>
      <c r="KW25" s="48"/>
      <c r="KX25" s="48"/>
      <c r="KY25" s="48"/>
      <c r="KZ25" s="48"/>
      <c r="LA25" s="48"/>
      <c r="LB25" s="48"/>
      <c r="LC25" s="48"/>
      <c r="LD25" s="48"/>
      <c r="LE25" s="48"/>
      <c r="LF25" s="48"/>
      <c r="LG25" s="48"/>
      <c r="LH25" s="48"/>
      <c r="LI25" s="48"/>
      <c r="LJ25" s="48"/>
      <c r="LK25" s="48"/>
      <c r="LL25" s="48"/>
      <c r="LM25" s="48"/>
      <c r="LN25" s="48"/>
      <c r="LO25" s="48"/>
      <c r="LP25" s="48"/>
      <c r="LQ25" s="48"/>
      <c r="LR25" s="48"/>
      <c r="LS25" s="48"/>
      <c r="LT25" s="48"/>
      <c r="LU25" s="48"/>
      <c r="LV25" s="48"/>
      <c r="LW25" s="48"/>
      <c r="LX25" s="48"/>
      <c r="LY25" s="48"/>
      <c r="LZ25" s="48"/>
      <c r="MA25" s="48"/>
      <c r="MB25" s="48"/>
      <c r="MC25" s="48"/>
      <c r="MD25" s="48"/>
      <c r="ME25" s="48"/>
      <c r="MF25" s="48"/>
      <c r="MG25" s="48"/>
      <c r="MH25" s="48"/>
      <c r="MI25" s="48"/>
      <c r="MJ25" s="48"/>
      <c r="MK25" s="48"/>
      <c r="ML25" s="48"/>
      <c r="MM25" s="48"/>
      <c r="MN25" s="48"/>
      <c r="MO25" s="48"/>
      <c r="MP25" s="48"/>
      <c r="MQ25" s="48"/>
      <c r="MR25" s="48"/>
      <c r="MS25" s="48"/>
      <c r="MT25" s="48"/>
      <c r="MU25" s="48"/>
      <c r="MV25" s="48"/>
      <c r="MW25" s="48"/>
      <c r="MX25" s="48"/>
      <c r="MY25" s="48"/>
      <c r="MZ25" s="48"/>
      <c r="NA25" s="48"/>
      <c r="NB25" s="48"/>
      <c r="NC25" s="48"/>
      <c r="ND25" s="48"/>
      <c r="NE25" s="48"/>
      <c r="NF25" s="48"/>
      <c r="NG25" s="48"/>
      <c r="NH25" s="48"/>
      <c r="NI25" s="48"/>
      <c r="NJ25" s="48"/>
      <c r="NK25" s="48"/>
      <c r="NL25" s="48"/>
      <c r="NM25" s="48"/>
      <c r="NN25" s="48"/>
      <c r="NO25" s="48"/>
      <c r="NP25" s="48"/>
      <c r="NQ25" s="48"/>
      <c r="NR25" s="48"/>
      <c r="NS25" s="48"/>
      <c r="NT25" s="48"/>
      <c r="NU25" s="48"/>
      <c r="NV25" s="48"/>
      <c r="NW25" s="48"/>
      <c r="NX25" s="48"/>
      <c r="NY25" s="48"/>
      <c r="NZ25" s="48"/>
      <c r="OA25" s="48"/>
      <c r="OB25" s="48"/>
      <c r="OC25" s="48"/>
      <c r="OD25" s="48"/>
      <c r="OE25" s="48"/>
      <c r="OF25" s="48"/>
      <c r="OG25" s="48"/>
      <c r="OH25" s="48"/>
      <c r="OI25" s="48"/>
      <c r="OJ25" s="48"/>
      <c r="OK25" s="48"/>
      <c r="OL25" s="48"/>
      <c r="OM25" s="48"/>
      <c r="ON25" s="48"/>
      <c r="OO25" s="48"/>
      <c r="OP25" s="48"/>
      <c r="OQ25" s="48"/>
      <c r="OR25" s="48"/>
      <c r="OS25" s="48"/>
      <c r="OT25" s="48"/>
      <c r="OU25" s="48"/>
      <c r="OV25" s="48"/>
      <c r="OW25" s="48"/>
      <c r="OX25" s="48"/>
      <c r="OY25" s="48"/>
      <c r="OZ25" s="48"/>
      <c r="PA25" s="48"/>
      <c r="PB25" s="48"/>
      <c r="PC25" s="48"/>
      <c r="PD25" s="48"/>
      <c r="PE25" s="48"/>
      <c r="PF25" s="48"/>
      <c r="PG25" s="48"/>
      <c r="PH25" s="48"/>
      <c r="PI25" s="48"/>
      <c r="PJ25" s="48"/>
      <c r="PK25" s="48"/>
      <c r="PL25" s="48"/>
      <c r="PM25" s="48"/>
      <c r="PN25" s="48"/>
      <c r="PO25" s="48"/>
      <c r="PP25" s="48"/>
      <c r="PQ25" s="48"/>
      <c r="PR25" s="48"/>
      <c r="PS25" s="48"/>
      <c r="PT25" s="48"/>
      <c r="PU25" s="48"/>
      <c r="PV25" s="48"/>
      <c r="PW25" s="48"/>
      <c r="PX25" s="48"/>
      <c r="PY25" s="48"/>
      <c r="PZ25" s="48"/>
      <c r="QA25" s="48"/>
      <c r="QB25" s="48"/>
      <c r="QC25" s="48"/>
      <c r="QD25" s="48"/>
      <c r="QE25" s="48"/>
      <c r="QF25" s="48"/>
      <c r="QG25" s="48"/>
      <c r="QH25" s="48"/>
      <c r="QI25" s="48"/>
      <c r="QJ25" s="48"/>
      <c r="QK25" s="48"/>
      <c r="QL25" s="48"/>
      <c r="QM25" s="48"/>
      <c r="QN25" s="48"/>
      <c r="QO25" s="48"/>
      <c r="QP25" s="48"/>
      <c r="QQ25" s="48"/>
      <c r="QR25" s="48"/>
      <c r="QS25" s="48"/>
      <c r="QT25" s="48"/>
      <c r="QU25" s="48"/>
      <c r="QV25" s="48"/>
      <c r="QW25" s="48"/>
      <c r="QX25" s="48"/>
      <c r="QY25" s="48"/>
      <c r="QZ25" s="48"/>
      <c r="RA25" s="48"/>
      <c r="RB25" s="48"/>
      <c r="RC25" s="48"/>
      <c r="RD25" s="48"/>
      <c r="RE25" s="48"/>
      <c r="RF25" s="48"/>
      <c r="RG25" s="48"/>
      <c r="RH25" s="48"/>
      <c r="RI25" s="48"/>
      <c r="RJ25" s="48"/>
      <c r="RK25" s="48"/>
      <c r="RL25" s="48"/>
      <c r="RM25" s="48"/>
      <c r="RN25" s="48"/>
      <c r="RO25" s="48"/>
      <c r="RP25" s="48"/>
      <c r="RQ25" s="48"/>
      <c r="RR25" s="48"/>
      <c r="RS25" s="48"/>
      <c r="RT25" s="48"/>
      <c r="RU25" s="48"/>
      <c r="RV25" s="48"/>
      <c r="RW25" s="48"/>
      <c r="RX25" s="48"/>
      <c r="RY25" s="48"/>
      <c r="RZ25" s="48"/>
      <c r="SA25" s="48"/>
      <c r="SB25" s="48"/>
      <c r="SC25" s="48"/>
      <c r="SD25" s="48"/>
      <c r="SE25" s="48"/>
      <c r="SF25" s="48"/>
      <c r="SG25" s="48"/>
      <c r="SH25" s="48"/>
      <c r="SI25" s="48"/>
      <c r="SJ25" s="48"/>
      <c r="SK25" s="48"/>
      <c r="SL25" s="48"/>
      <c r="SM25" s="48"/>
      <c r="SN25" s="48"/>
      <c r="SO25" s="48"/>
      <c r="SP25" s="48"/>
      <c r="SQ25" s="48"/>
      <c r="SR25" s="48"/>
      <c r="SS25" s="48"/>
      <c r="ST25" s="48"/>
      <c r="SU25" s="48"/>
      <c r="SV25" s="48"/>
      <c r="SW25" s="48"/>
      <c r="SX25" s="48"/>
      <c r="SY25" s="48"/>
      <c r="SZ25" s="48"/>
      <c r="TA25" s="48"/>
      <c r="TB25" s="48"/>
      <c r="TC25" s="48"/>
      <c r="TD25" s="48"/>
      <c r="TE25" s="48"/>
      <c r="TF25" s="48"/>
      <c r="TG25" s="48"/>
      <c r="TH25" s="48"/>
      <c r="TI25" s="48"/>
      <c r="TJ25" s="48"/>
      <c r="TK25" s="48"/>
      <c r="TL25" s="48"/>
      <c r="TM25" s="48"/>
      <c r="TN25" s="48"/>
      <c r="TO25" s="48"/>
      <c r="TP25" s="48"/>
      <c r="TQ25" s="48"/>
      <c r="TR25" s="48"/>
      <c r="TS25" s="48"/>
      <c r="TT25" s="48"/>
      <c r="TU25" s="48"/>
      <c r="TV25" s="48"/>
      <c r="TW25" s="48"/>
      <c r="TX25" s="48"/>
      <c r="TY25" s="48"/>
      <c r="TZ25" s="48"/>
      <c r="UA25" s="48"/>
      <c r="UB25" s="48"/>
      <c r="UC25" s="48"/>
      <c r="UD25" s="48"/>
      <c r="UE25" s="48"/>
      <c r="UF25" s="48"/>
      <c r="UG25" s="48"/>
      <c r="UH25" s="48"/>
      <c r="UI25" s="48"/>
      <c r="UJ25" s="48"/>
      <c r="UK25" s="48"/>
      <c r="UL25" s="48"/>
      <c r="UM25" s="48"/>
      <c r="UN25" s="48"/>
      <c r="UO25" s="48"/>
      <c r="UP25" s="48"/>
      <c r="UQ25" s="48"/>
      <c r="UR25" s="48"/>
      <c r="US25" s="48"/>
      <c r="UT25" s="48"/>
      <c r="UU25" s="48"/>
      <c r="UV25" s="48"/>
      <c r="UW25" s="48"/>
      <c r="UX25" s="48"/>
      <c r="UY25" s="48"/>
      <c r="UZ25" s="48"/>
      <c r="VA25" s="48"/>
      <c r="VB25" s="48"/>
      <c r="VC25" s="48"/>
      <c r="VD25" s="48"/>
      <c r="VE25" s="48"/>
      <c r="VF25" s="48"/>
      <c r="VG25" s="48"/>
      <c r="VH25" s="48"/>
      <c r="VI25" s="48"/>
      <c r="VJ25" s="48"/>
      <c r="VK25" s="48"/>
      <c r="VL25" s="48"/>
      <c r="VM25" s="48"/>
      <c r="VN25" s="48"/>
      <c r="VO25" s="48"/>
      <c r="VP25" s="48"/>
      <c r="VQ25" s="48"/>
      <c r="VR25" s="48"/>
      <c r="VS25" s="48"/>
      <c r="VT25" s="48"/>
      <c r="VU25" s="48"/>
      <c r="VV25" s="48"/>
      <c r="VW25" s="48"/>
      <c r="VX25" s="48"/>
      <c r="VY25" s="48"/>
      <c r="VZ25" s="48"/>
      <c r="WA25" s="48"/>
      <c r="WB25" s="48"/>
      <c r="WC25" s="48"/>
      <c r="WD25" s="48"/>
      <c r="WE25" s="48"/>
      <c r="WF25" s="48"/>
      <c r="WG25" s="48"/>
      <c r="WH25" s="48"/>
      <c r="WI25" s="48"/>
      <c r="WJ25" s="48"/>
      <c r="WK25" s="48"/>
      <c r="WL25" s="48"/>
      <c r="WM25" s="48"/>
      <c r="WN25" s="48"/>
      <c r="WO25" s="48"/>
      <c r="WP25" s="48"/>
      <c r="WQ25" s="48"/>
      <c r="WR25" s="48"/>
      <c r="WS25" s="48"/>
      <c r="WT25" s="48"/>
      <c r="WU25" s="48"/>
      <c r="WV25" s="48"/>
      <c r="WW25" s="48"/>
      <c r="WX25" s="48"/>
      <c r="WY25" s="48"/>
      <c r="WZ25" s="48"/>
      <c r="XA25" s="48"/>
      <c r="XB25" s="48"/>
      <c r="XC25" s="48"/>
      <c r="XD25" s="48"/>
      <c r="XE25" s="48"/>
      <c r="XF25" s="48"/>
      <c r="XG25" s="48"/>
      <c r="XH25" s="48"/>
      <c r="XI25" s="48"/>
      <c r="XJ25" s="48"/>
      <c r="XK25" s="48"/>
      <c r="XL25" s="48"/>
      <c r="XM25" s="48"/>
      <c r="XN25" s="48"/>
      <c r="XO25" s="48"/>
      <c r="XP25" s="48"/>
      <c r="XQ25" s="48"/>
      <c r="XR25" s="48"/>
      <c r="XS25" s="48"/>
      <c r="XT25" s="48"/>
      <c r="XU25" s="48"/>
      <c r="XV25" s="48"/>
      <c r="XW25" s="48"/>
      <c r="XX25" s="48"/>
      <c r="XY25" s="48"/>
      <c r="XZ25" s="48"/>
      <c r="YA25" s="48"/>
      <c r="YB25" s="48"/>
      <c r="YC25" s="48"/>
      <c r="YD25" s="48"/>
      <c r="YE25" s="48"/>
      <c r="YF25" s="48"/>
      <c r="YG25" s="48"/>
      <c r="YH25" s="48"/>
      <c r="YI25" s="48"/>
      <c r="YJ25" s="48"/>
      <c r="YK25" s="48"/>
      <c r="YL25" s="48"/>
      <c r="YM25" s="48"/>
      <c r="YN25" s="48"/>
      <c r="YO25" s="48"/>
      <c r="YP25" s="48"/>
      <c r="YQ25" s="48"/>
      <c r="YR25" s="48"/>
      <c r="YS25" s="48"/>
      <c r="YT25" s="48"/>
      <c r="YU25" s="48"/>
      <c r="YV25" s="48"/>
      <c r="YW25" s="48"/>
      <c r="YX25" s="48"/>
      <c r="YY25" s="48"/>
      <c r="YZ25" s="48"/>
      <c r="ZA25" s="48"/>
      <c r="ZB25" s="48"/>
      <c r="ZC25" s="48"/>
      <c r="ZD25" s="48"/>
      <c r="ZE25" s="48"/>
      <c r="ZF25" s="48"/>
      <c r="ZG25" s="48"/>
      <c r="ZH25" s="48"/>
      <c r="ZI25" s="48"/>
      <c r="ZJ25" s="48"/>
      <c r="ZK25" s="48"/>
      <c r="ZL25" s="48"/>
      <c r="ZM25" s="48"/>
      <c r="ZN25" s="48"/>
      <c r="ZO25" s="48"/>
      <c r="ZP25" s="48"/>
      <c r="ZQ25" s="48"/>
      <c r="ZR25" s="48"/>
      <c r="ZS25" s="48"/>
      <c r="ZT25" s="48"/>
      <c r="ZU25" s="48"/>
      <c r="ZV25" s="48"/>
      <c r="ZW25" s="48"/>
      <c r="ZX25" s="48"/>
      <c r="ZY25" s="48"/>
      <c r="ZZ25" s="48"/>
      <c r="AAA25" s="48"/>
      <c r="AAB25" s="48"/>
      <c r="AAC25" s="48"/>
      <c r="AAD25" s="48"/>
      <c r="AAE25" s="48"/>
      <c r="AAF25" s="48"/>
      <c r="AAG25" s="48"/>
      <c r="AAH25" s="48"/>
      <c r="AAI25" s="48"/>
      <c r="AAJ25" s="48"/>
      <c r="AAK25" s="48"/>
      <c r="AAL25" s="48"/>
      <c r="AAM25" s="48"/>
      <c r="AAN25" s="48"/>
      <c r="AAO25" s="48"/>
      <c r="AAP25" s="48"/>
      <c r="AAQ25" s="48"/>
      <c r="AAR25" s="48"/>
      <c r="AAS25" s="48"/>
      <c r="AAT25" s="48"/>
      <c r="AAU25" s="48"/>
      <c r="AAV25" s="48"/>
      <c r="AAW25" s="48"/>
      <c r="AAX25" s="48"/>
      <c r="AAY25" s="48"/>
      <c r="AAZ25" s="48"/>
      <c r="ABA25" s="48"/>
      <c r="ABB25" s="48"/>
      <c r="ABC25" s="48"/>
      <c r="ABD25" s="48"/>
      <c r="ABE25" s="48"/>
      <c r="ABF25" s="48"/>
      <c r="ABG25" s="48"/>
      <c r="ABH25" s="48"/>
      <c r="ABI25" s="48"/>
      <c r="ABJ25" s="48"/>
      <c r="ABK25" s="48"/>
      <c r="ABL25" s="48"/>
      <c r="ABM25" s="48"/>
      <c r="ABN25" s="48"/>
      <c r="ABO25" s="48"/>
      <c r="ABP25" s="48"/>
      <c r="ABQ25" s="48"/>
      <c r="ABR25" s="48"/>
      <c r="ABS25" s="48"/>
      <c r="ABT25" s="48"/>
      <c r="ABU25" s="48"/>
      <c r="ABV25" s="48"/>
      <c r="ABW25" s="48"/>
      <c r="ABX25" s="48"/>
      <c r="ABY25" s="48"/>
      <c r="ABZ25" s="48"/>
      <c r="ACA25" s="48"/>
      <c r="ACB25" s="48"/>
      <c r="ACC25" s="48"/>
      <c r="ACD25" s="48"/>
      <c r="ACE25" s="48"/>
      <c r="ACF25" s="48"/>
      <c r="ACG25" s="48"/>
      <c r="ACH25" s="48"/>
      <c r="ACI25" s="48"/>
      <c r="ACJ25" s="48"/>
      <c r="ACK25" s="48"/>
      <c r="ACL25" s="48"/>
      <c r="ACM25" s="48"/>
      <c r="ACN25" s="48"/>
      <c r="ACO25" s="48"/>
      <c r="ACP25" s="48"/>
      <c r="ACQ25" s="48"/>
      <c r="ACR25" s="48"/>
      <c r="ACS25" s="48"/>
      <c r="ACT25" s="48"/>
      <c r="ACU25" s="48"/>
      <c r="ACV25" s="48"/>
      <c r="ACW25" s="48"/>
      <c r="ACX25" s="48"/>
      <c r="ACY25" s="48"/>
      <c r="ACZ25" s="48"/>
      <c r="ADA25" s="48"/>
      <c r="ADB25" s="48"/>
      <c r="ADC25" s="48"/>
      <c r="ADD25" s="48"/>
      <c r="ADE25" s="48"/>
      <c r="ADF25" s="48"/>
      <c r="ADG25" s="48"/>
      <c r="ADH25" s="48"/>
      <c r="ADI25" s="48"/>
      <c r="ADJ25" s="48"/>
      <c r="ADK25" s="48"/>
      <c r="ADL25" s="48"/>
      <c r="ADM25" s="48"/>
      <c r="ADN25" s="48"/>
      <c r="ADO25" s="48"/>
      <c r="ADP25" s="48"/>
      <c r="ADQ25" s="48"/>
      <c r="ADR25" s="48"/>
      <c r="ADS25" s="48"/>
      <c r="ADT25" s="48"/>
      <c r="ADU25" s="48"/>
      <c r="ADV25" s="48"/>
      <c r="ADW25" s="48"/>
      <c r="ADX25" s="48"/>
      <c r="ADY25" s="48"/>
      <c r="ADZ25" s="48"/>
      <c r="AEA25" s="48"/>
      <c r="AEB25" s="48"/>
      <c r="AEC25" s="48"/>
      <c r="AED25" s="48"/>
      <c r="AEE25" s="48"/>
      <c r="AEF25" s="48"/>
      <c r="AEG25" s="48"/>
      <c r="AEH25" s="48"/>
      <c r="AEI25" s="48"/>
      <c r="AEJ25" s="48"/>
      <c r="AEK25" s="48"/>
      <c r="AEL25" s="48"/>
      <c r="AEM25" s="48"/>
      <c r="AEN25" s="48"/>
      <c r="AEO25" s="48"/>
      <c r="AEP25" s="48"/>
      <c r="AEQ25" s="48"/>
      <c r="AER25" s="48"/>
      <c r="AES25" s="48"/>
      <c r="AET25" s="48"/>
      <c r="AEU25" s="48"/>
      <c r="AEV25" s="48"/>
      <c r="AEW25" s="48"/>
      <c r="AEX25" s="48"/>
      <c r="AEY25" s="48"/>
      <c r="AEZ25" s="48"/>
      <c r="AFA25" s="48"/>
      <c r="AFB25" s="48"/>
      <c r="AFC25" s="48"/>
      <c r="AFD25" s="48"/>
      <c r="AFE25" s="48"/>
      <c r="AFF25" s="48"/>
      <c r="AFG25" s="48"/>
      <c r="AFH25" s="48"/>
      <c r="AFI25" s="48"/>
      <c r="AFJ25" s="48"/>
      <c r="AFK25" s="48"/>
      <c r="AFL25" s="48"/>
      <c r="AFM25" s="48"/>
      <c r="AFN25" s="48"/>
      <c r="AFO25" s="48"/>
      <c r="AFP25" s="48"/>
      <c r="AFQ25" s="48"/>
      <c r="AFR25" s="48"/>
      <c r="AFS25" s="48"/>
      <c r="AFT25" s="48"/>
      <c r="AFU25" s="48"/>
      <c r="AFV25" s="48"/>
      <c r="AFW25" s="48"/>
      <c r="AFX25" s="48"/>
      <c r="AFY25" s="48"/>
      <c r="AFZ25" s="48"/>
      <c r="AGA25" s="48"/>
      <c r="AGB25" s="48"/>
      <c r="AGC25" s="48"/>
      <c r="AGD25" s="48"/>
      <c r="AGE25" s="48"/>
      <c r="AGF25" s="48"/>
      <c r="AGG25" s="48"/>
      <c r="AGH25" s="48"/>
      <c r="AGI25" s="48"/>
      <c r="AGJ25" s="48"/>
      <c r="AGK25" s="48"/>
      <c r="AGL25" s="48"/>
      <c r="AGM25" s="48"/>
      <c r="AGN25" s="48"/>
      <c r="AGO25" s="48"/>
      <c r="AGP25" s="48"/>
      <c r="AGQ25" s="48"/>
      <c r="AGR25" s="48"/>
      <c r="AGS25" s="48"/>
      <c r="AGT25" s="48"/>
      <c r="AGU25" s="48"/>
      <c r="AGV25" s="48"/>
      <c r="AGW25" s="48"/>
      <c r="AGX25" s="48"/>
      <c r="AGY25" s="48"/>
      <c r="AGZ25" s="48"/>
      <c r="AHA25" s="48"/>
      <c r="AHB25" s="48"/>
      <c r="AHC25" s="48"/>
      <c r="AHD25" s="48"/>
      <c r="AHE25" s="48"/>
      <c r="AHF25" s="48"/>
      <c r="AHG25" s="48"/>
      <c r="AHH25" s="48"/>
      <c r="AHI25" s="48"/>
      <c r="AHJ25" s="48"/>
      <c r="AHK25" s="48"/>
      <c r="AHL25" s="48"/>
      <c r="AHM25" s="48"/>
      <c r="AHN25" s="48"/>
      <c r="AHO25" s="48"/>
      <c r="AHP25" s="48"/>
      <c r="AHQ25" s="48"/>
      <c r="AHR25" s="48"/>
      <c r="AHS25" s="48"/>
      <c r="AHT25" s="48"/>
      <c r="AHU25" s="48"/>
      <c r="AHV25" s="48"/>
      <c r="AHW25" s="48"/>
      <c r="AHX25" s="48"/>
      <c r="AHY25" s="48"/>
      <c r="AHZ25" s="48"/>
      <c r="AIA25" s="48"/>
      <c r="AIB25" s="48"/>
      <c r="AIC25" s="48"/>
      <c r="AID25" s="48"/>
      <c r="AIE25" s="48"/>
      <c r="AIF25" s="48"/>
      <c r="AIG25" s="48"/>
      <c r="AIH25" s="48"/>
      <c r="AII25" s="48"/>
      <c r="AIJ25" s="48"/>
      <c r="AIK25" s="48"/>
      <c r="AIL25" s="48"/>
      <c r="AIM25" s="48"/>
      <c r="AIN25" s="48"/>
      <c r="AIO25" s="48"/>
      <c r="AIP25" s="48"/>
      <c r="AIQ25" s="48"/>
      <c r="AIR25" s="48"/>
      <c r="AIS25" s="48"/>
      <c r="AIT25" s="48"/>
      <c r="AIU25" s="48"/>
      <c r="AIV25" s="48"/>
      <c r="AIW25" s="48"/>
      <c r="AIX25" s="48"/>
      <c r="AIY25" s="48"/>
      <c r="AIZ25" s="48"/>
      <c r="AJA25" s="48"/>
      <c r="AJB25" s="48"/>
      <c r="AJC25" s="48"/>
      <c r="AJD25" s="48"/>
      <c r="AJE25" s="48"/>
      <c r="AJF25" s="48"/>
      <c r="AJG25" s="48"/>
      <c r="AJH25" s="48"/>
      <c r="AJI25" s="48"/>
      <c r="AJJ25" s="48"/>
      <c r="AJK25" s="48"/>
      <c r="AJL25" s="48"/>
      <c r="AJM25" s="48"/>
      <c r="AJN25" s="48"/>
      <c r="AJO25" s="48"/>
      <c r="AJP25" s="48"/>
      <c r="AJQ25" s="48"/>
      <c r="AJR25" s="48"/>
      <c r="AJS25" s="48"/>
      <c r="AJT25" s="48"/>
      <c r="AJU25" s="48"/>
      <c r="AJV25" s="48"/>
      <c r="AJW25" s="48"/>
      <c r="AJX25" s="48"/>
      <c r="AJY25" s="48"/>
      <c r="AJZ25" s="48"/>
      <c r="AKA25" s="48"/>
      <c r="AKB25" s="48"/>
      <c r="AKC25" s="48"/>
      <c r="AKD25" s="48"/>
      <c r="AKE25" s="48"/>
      <c r="AKF25" s="48"/>
      <c r="AKG25" s="48"/>
      <c r="AKH25" s="48"/>
      <c r="AKI25" s="48"/>
      <c r="AKJ25" s="48"/>
      <c r="AKK25" s="48"/>
      <c r="AKL25" s="48"/>
      <c r="AKM25" s="48"/>
      <c r="AKN25" s="48"/>
      <c r="AKO25" s="48"/>
      <c r="AKP25" s="48"/>
      <c r="AKQ25" s="48"/>
      <c r="AKR25" s="48"/>
      <c r="AKS25" s="48"/>
      <c r="AKT25" s="48"/>
      <c r="AKU25" s="48"/>
      <c r="AKV25" s="48"/>
      <c r="AKW25" s="48"/>
      <c r="AKX25" s="48"/>
      <c r="AKY25" s="48"/>
      <c r="AKZ25" s="48"/>
      <c r="ALA25" s="48"/>
      <c r="ALB25" s="48"/>
      <c r="ALC25" s="48"/>
      <c r="ALD25" s="48"/>
      <c r="ALE25" s="48"/>
      <c r="ALF25" s="48"/>
      <c r="ALG25" s="48"/>
      <c r="ALH25" s="48"/>
      <c r="ALI25" s="48"/>
      <c r="ALJ25" s="48"/>
      <c r="ALK25" s="48"/>
      <c r="ALL25" s="48"/>
      <c r="ALM25" s="48"/>
      <c r="ALN25" s="48"/>
      <c r="ALO25" s="48"/>
      <c r="ALP25" s="48"/>
      <c r="ALQ25" s="48"/>
      <c r="ALR25" s="48"/>
      <c r="ALS25" s="48"/>
      <c r="ALT25" s="48"/>
      <c r="ALU25" s="48"/>
      <c r="ALV25" s="48"/>
      <c r="ALW25" s="48"/>
      <c r="ALX25" s="48"/>
      <c r="ALY25" s="48"/>
      <c r="ALZ25" s="48"/>
      <c r="AMA25" s="48"/>
      <c r="AMB25" s="48"/>
      <c r="AMC25" s="48"/>
      <c r="AMD25" s="48"/>
      <c r="AME25" s="48"/>
      <c r="AMF25" s="48"/>
      <c r="AMG25" s="48"/>
      <c r="AMH25" s="48"/>
      <c r="AMI25" s="48"/>
      <c r="AMJ25" s="48"/>
      <c r="AMK25" s="48"/>
      <c r="AML25" s="48"/>
      <c r="AMM25" s="48"/>
      <c r="AMN25" s="48"/>
    </row>
    <row r="26" spans="1:1028" ht="13.5" thickTop="1" x14ac:dyDescent="0.2">
      <c r="H26" s="50"/>
      <c r="I26" s="51"/>
      <c r="J26" s="52"/>
      <c r="K26" s="51"/>
      <c r="L26" s="52"/>
      <c r="M26" s="52"/>
    </row>
    <row r="27" spans="1:1028" s="26" customFormat="1" ht="12.75" customHeight="1" x14ac:dyDescent="0.2">
      <c r="A27" s="181"/>
      <c r="B27" s="183" t="s">
        <v>64</v>
      </c>
      <c r="C27" s="183" t="s">
        <v>7</v>
      </c>
      <c r="D27" s="185" t="s">
        <v>8</v>
      </c>
      <c r="E27" s="166" t="s">
        <v>9</v>
      </c>
      <c r="F27" s="165" t="s">
        <v>10</v>
      </c>
      <c r="G27" s="166" t="s">
        <v>11</v>
      </c>
      <c r="H27" s="168" t="s">
        <v>12</v>
      </c>
      <c r="I27" s="193" t="s">
        <v>13</v>
      </c>
      <c r="J27" s="23" t="s">
        <v>14</v>
      </c>
      <c r="K27" s="193" t="s">
        <v>15</v>
      </c>
      <c r="L27" s="23" t="s">
        <v>16</v>
      </c>
      <c r="M27" s="23" t="s">
        <v>17</v>
      </c>
      <c r="N27" s="157" t="s">
        <v>18</v>
      </c>
      <c r="O27" s="157" t="s">
        <v>19</v>
      </c>
      <c r="P27" s="191" t="s">
        <v>20</v>
      </c>
      <c r="Q27" s="53" t="s">
        <v>65</v>
      </c>
      <c r="R27" s="192" t="s">
        <v>22</v>
      </c>
      <c r="S27" s="157" t="s">
        <v>23</v>
      </c>
      <c r="T27" s="157" t="s">
        <v>24</v>
      </c>
      <c r="U27" s="157" t="s">
        <v>25</v>
      </c>
      <c r="V27" s="158" t="s">
        <v>26</v>
      </c>
      <c r="W27" s="160" t="s">
        <v>27</v>
      </c>
      <c r="X27" s="160"/>
      <c r="Y27" s="160"/>
      <c r="Z27" s="160"/>
      <c r="AA27" s="160"/>
      <c r="AB27" s="161" t="s">
        <v>28</v>
      </c>
      <c r="AC27" s="163" t="s">
        <v>29</v>
      </c>
      <c r="AD27" s="24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</row>
    <row r="28" spans="1:1028" s="26" customFormat="1" ht="12.75" customHeight="1" x14ac:dyDescent="0.2">
      <c r="A28" s="182"/>
      <c r="B28" s="183"/>
      <c r="C28" s="183"/>
      <c r="D28" s="203"/>
      <c r="E28" s="166"/>
      <c r="F28" s="165"/>
      <c r="G28" s="166"/>
      <c r="H28" s="168"/>
      <c r="I28" s="193"/>
      <c r="J28" s="27" t="s">
        <v>30</v>
      </c>
      <c r="K28" s="193"/>
      <c r="L28" s="27" t="s">
        <v>30</v>
      </c>
      <c r="M28" s="28" t="s">
        <v>30</v>
      </c>
      <c r="N28" s="172"/>
      <c r="O28" s="157"/>
      <c r="P28" s="191"/>
      <c r="Q28" s="54" t="s">
        <v>66</v>
      </c>
      <c r="R28" s="192"/>
      <c r="S28" s="157"/>
      <c r="T28" s="157"/>
      <c r="U28" s="157"/>
      <c r="V28" s="158"/>
      <c r="W28" s="55" t="s">
        <v>31</v>
      </c>
      <c r="X28" s="55" t="s">
        <v>32</v>
      </c>
      <c r="Y28" s="29" t="s">
        <v>33</v>
      </c>
      <c r="Z28" s="55" t="s">
        <v>34</v>
      </c>
      <c r="AA28" s="56" t="s">
        <v>35</v>
      </c>
      <c r="AB28" s="161"/>
      <c r="AC28" s="163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  <c r="JU28" s="25"/>
      <c r="JV28" s="25"/>
      <c r="JW28" s="25"/>
      <c r="JX28" s="25"/>
      <c r="JY28" s="25"/>
      <c r="JZ28" s="25"/>
      <c r="KA28" s="25"/>
      <c r="KB28" s="25"/>
      <c r="KC28" s="25"/>
      <c r="KD28" s="25"/>
      <c r="KE28" s="25"/>
      <c r="KF28" s="25"/>
      <c r="KG28" s="25"/>
      <c r="KH28" s="25"/>
      <c r="KI28" s="25"/>
      <c r="KJ28" s="25"/>
      <c r="KK28" s="25"/>
      <c r="KL28" s="25"/>
      <c r="KM28" s="25"/>
      <c r="KN28" s="25"/>
      <c r="KO28" s="25"/>
      <c r="KP28" s="25"/>
      <c r="KQ28" s="25"/>
      <c r="KR28" s="25"/>
      <c r="KS28" s="25"/>
      <c r="KT28" s="25"/>
      <c r="KU28" s="25"/>
      <c r="KV28" s="25"/>
      <c r="KW28" s="25"/>
      <c r="KX28" s="25"/>
      <c r="KY28" s="25"/>
      <c r="KZ28" s="25"/>
      <c r="LA28" s="25"/>
      <c r="LB28" s="25"/>
      <c r="LC28" s="25"/>
      <c r="LD28" s="25"/>
      <c r="LE28" s="25"/>
      <c r="LF28" s="25"/>
      <c r="LG28" s="25"/>
      <c r="LH28" s="25"/>
      <c r="LI28" s="25"/>
      <c r="LJ28" s="25"/>
      <c r="LK28" s="25"/>
      <c r="LL28" s="25"/>
      <c r="LM28" s="25"/>
      <c r="LN28" s="25"/>
      <c r="LO28" s="25"/>
      <c r="LP28" s="25"/>
      <c r="LQ28" s="25"/>
      <c r="LR28" s="25"/>
      <c r="LS28" s="25"/>
      <c r="LT28" s="25"/>
      <c r="LU28" s="25"/>
      <c r="LV28" s="25"/>
      <c r="LW28" s="25"/>
      <c r="LX28" s="25"/>
      <c r="LY28" s="25"/>
      <c r="LZ28" s="25"/>
      <c r="MA28" s="25"/>
      <c r="MB28" s="25"/>
      <c r="MC28" s="25"/>
      <c r="MD28" s="25"/>
      <c r="ME28" s="25"/>
      <c r="MF28" s="25"/>
      <c r="MG28" s="25"/>
      <c r="MH28" s="25"/>
      <c r="MI28" s="25"/>
      <c r="MJ28" s="25"/>
      <c r="MK28" s="25"/>
      <c r="ML28" s="25"/>
      <c r="MM28" s="25"/>
      <c r="MN28" s="25"/>
      <c r="MO28" s="25"/>
      <c r="MP28" s="25"/>
      <c r="MQ28" s="25"/>
      <c r="MR28" s="25"/>
      <c r="MS28" s="25"/>
      <c r="MT28" s="25"/>
      <c r="MU28" s="25"/>
      <c r="MV28" s="25"/>
      <c r="MW28" s="25"/>
      <c r="MX28" s="25"/>
      <c r="MY28" s="25"/>
      <c r="MZ28" s="25"/>
      <c r="NA28" s="25"/>
      <c r="NB28" s="25"/>
      <c r="NC28" s="25"/>
      <c r="ND28" s="25"/>
      <c r="NE28" s="25"/>
      <c r="NF28" s="25"/>
      <c r="NG28" s="25"/>
      <c r="NH28" s="25"/>
      <c r="NI28" s="25"/>
      <c r="NJ28" s="25"/>
      <c r="NK28" s="25"/>
      <c r="NL28" s="25"/>
      <c r="NM28" s="25"/>
      <c r="NN28" s="25"/>
      <c r="NO28" s="25"/>
      <c r="NP28" s="25"/>
      <c r="NQ28" s="25"/>
      <c r="NR28" s="25"/>
      <c r="NS28" s="25"/>
      <c r="NT28" s="25"/>
      <c r="NU28" s="25"/>
      <c r="NV28" s="25"/>
      <c r="NW28" s="25"/>
      <c r="NX28" s="25"/>
      <c r="NY28" s="25"/>
      <c r="NZ28" s="25"/>
      <c r="OA28" s="25"/>
      <c r="OB28" s="25"/>
      <c r="OC28" s="25"/>
      <c r="OD28" s="25"/>
      <c r="OE28" s="25"/>
      <c r="OF28" s="25"/>
      <c r="OG28" s="25"/>
      <c r="OH28" s="25"/>
      <c r="OI28" s="25"/>
      <c r="OJ28" s="25"/>
      <c r="OK28" s="25"/>
      <c r="OL28" s="25"/>
      <c r="OM28" s="25"/>
      <c r="ON28" s="25"/>
      <c r="OO28" s="25"/>
      <c r="OP28" s="25"/>
      <c r="OQ28" s="25"/>
      <c r="OR28" s="25"/>
      <c r="OS28" s="25"/>
      <c r="OT28" s="25"/>
      <c r="OU28" s="25"/>
      <c r="OV28" s="25"/>
      <c r="OW28" s="25"/>
      <c r="OX28" s="25"/>
      <c r="OY28" s="25"/>
      <c r="OZ28" s="25"/>
      <c r="PA28" s="25"/>
      <c r="PB28" s="25"/>
      <c r="PC28" s="25"/>
      <c r="PD28" s="25"/>
      <c r="PE28" s="25"/>
      <c r="PF28" s="25"/>
      <c r="PG28" s="25"/>
      <c r="PH28" s="25"/>
      <c r="PI28" s="25"/>
      <c r="PJ28" s="25"/>
      <c r="PK28" s="25"/>
      <c r="PL28" s="25"/>
      <c r="PM28" s="25"/>
      <c r="PN28" s="25"/>
      <c r="PO28" s="25"/>
      <c r="PP28" s="25"/>
      <c r="PQ28" s="25"/>
      <c r="PR28" s="25"/>
      <c r="PS28" s="25"/>
      <c r="PT28" s="25"/>
      <c r="PU28" s="25"/>
      <c r="PV28" s="25"/>
      <c r="PW28" s="25"/>
      <c r="PX28" s="25"/>
      <c r="PY28" s="25"/>
      <c r="PZ28" s="25"/>
      <c r="QA28" s="25"/>
      <c r="QB28" s="25"/>
      <c r="QC28" s="25"/>
      <c r="QD28" s="25"/>
      <c r="QE28" s="25"/>
      <c r="QF28" s="25"/>
      <c r="QG28" s="25"/>
      <c r="QH28" s="25"/>
      <c r="QI28" s="25"/>
      <c r="QJ28" s="25"/>
      <c r="QK28" s="25"/>
      <c r="QL28" s="25"/>
      <c r="QM28" s="25"/>
      <c r="QN28" s="25"/>
      <c r="QO28" s="25"/>
      <c r="QP28" s="25"/>
      <c r="QQ28" s="25"/>
      <c r="QR28" s="25"/>
      <c r="QS28" s="25"/>
      <c r="QT28" s="25"/>
      <c r="QU28" s="25"/>
      <c r="QV28" s="25"/>
      <c r="QW28" s="25"/>
      <c r="QX28" s="25"/>
      <c r="QY28" s="25"/>
      <c r="QZ28" s="25"/>
      <c r="RA28" s="25"/>
      <c r="RB28" s="25"/>
      <c r="RC28" s="25"/>
      <c r="RD28" s="25"/>
      <c r="RE28" s="25"/>
      <c r="RF28" s="25"/>
      <c r="RG28" s="25"/>
      <c r="RH28" s="25"/>
      <c r="RI28" s="25"/>
      <c r="RJ28" s="25"/>
      <c r="RK28" s="25"/>
      <c r="RL28" s="25"/>
      <c r="RM28" s="25"/>
      <c r="RN28" s="25"/>
      <c r="RO28" s="25"/>
      <c r="RP28" s="25"/>
      <c r="RQ28" s="25"/>
      <c r="RR28" s="25"/>
      <c r="RS28" s="25"/>
      <c r="RT28" s="25"/>
      <c r="RU28" s="25"/>
      <c r="RV28" s="25"/>
      <c r="RW28" s="25"/>
      <c r="RX28" s="25"/>
      <c r="RY28" s="25"/>
      <c r="RZ28" s="25"/>
      <c r="SA28" s="25"/>
      <c r="SB28" s="25"/>
      <c r="SC28" s="25"/>
      <c r="SD28" s="25"/>
      <c r="SE28" s="25"/>
      <c r="SF28" s="25"/>
      <c r="SG28" s="25"/>
      <c r="SH28" s="25"/>
      <c r="SI28" s="25"/>
      <c r="SJ28" s="25"/>
      <c r="SK28" s="25"/>
      <c r="SL28" s="25"/>
      <c r="SM28" s="25"/>
      <c r="SN28" s="25"/>
      <c r="SO28" s="25"/>
      <c r="SP28" s="25"/>
      <c r="SQ28" s="25"/>
      <c r="SR28" s="25"/>
      <c r="SS28" s="25"/>
      <c r="ST28" s="25"/>
      <c r="SU28" s="25"/>
      <c r="SV28" s="25"/>
      <c r="SW28" s="25"/>
      <c r="SX28" s="25"/>
      <c r="SY28" s="25"/>
      <c r="SZ28" s="25"/>
      <c r="TA28" s="25"/>
      <c r="TB28" s="25"/>
      <c r="TC28" s="25"/>
      <c r="TD28" s="25"/>
      <c r="TE28" s="25"/>
      <c r="TF28" s="25"/>
      <c r="TG28" s="25"/>
      <c r="TH28" s="25"/>
      <c r="TI28" s="25"/>
      <c r="TJ28" s="25"/>
      <c r="TK28" s="25"/>
      <c r="TL28" s="25"/>
      <c r="TM28" s="25"/>
      <c r="TN28" s="25"/>
      <c r="TO28" s="25"/>
      <c r="TP28" s="25"/>
      <c r="TQ28" s="25"/>
      <c r="TR28" s="25"/>
      <c r="TS28" s="25"/>
      <c r="TT28" s="25"/>
      <c r="TU28" s="25"/>
      <c r="TV28" s="25"/>
      <c r="TW28" s="25"/>
      <c r="TX28" s="25"/>
      <c r="TY28" s="25"/>
      <c r="TZ28" s="25"/>
      <c r="UA28" s="25"/>
      <c r="UB28" s="25"/>
      <c r="UC28" s="25"/>
      <c r="UD28" s="25"/>
      <c r="UE28" s="25"/>
      <c r="UF28" s="25"/>
      <c r="UG28" s="25"/>
      <c r="UH28" s="25"/>
      <c r="UI28" s="25"/>
      <c r="UJ28" s="25"/>
      <c r="UK28" s="25"/>
      <c r="UL28" s="25"/>
      <c r="UM28" s="25"/>
      <c r="UN28" s="25"/>
      <c r="UO28" s="25"/>
      <c r="UP28" s="25"/>
      <c r="UQ28" s="25"/>
      <c r="UR28" s="25"/>
      <c r="US28" s="25"/>
      <c r="UT28" s="25"/>
      <c r="UU28" s="25"/>
      <c r="UV28" s="25"/>
      <c r="UW28" s="25"/>
      <c r="UX28" s="25"/>
      <c r="UY28" s="25"/>
      <c r="UZ28" s="25"/>
      <c r="VA28" s="25"/>
      <c r="VB28" s="25"/>
      <c r="VC28" s="25"/>
      <c r="VD28" s="25"/>
      <c r="VE28" s="25"/>
      <c r="VF28" s="25"/>
      <c r="VG28" s="25"/>
      <c r="VH28" s="25"/>
      <c r="VI28" s="25"/>
      <c r="VJ28" s="25"/>
      <c r="VK28" s="25"/>
      <c r="VL28" s="25"/>
      <c r="VM28" s="25"/>
      <c r="VN28" s="25"/>
      <c r="VO28" s="25"/>
      <c r="VP28" s="25"/>
      <c r="VQ28" s="25"/>
      <c r="VR28" s="25"/>
      <c r="VS28" s="25"/>
      <c r="VT28" s="25"/>
      <c r="VU28" s="25"/>
      <c r="VV28" s="25"/>
      <c r="VW28" s="25"/>
      <c r="VX28" s="25"/>
      <c r="VY28" s="25"/>
      <c r="VZ28" s="25"/>
      <c r="WA28" s="25"/>
      <c r="WB28" s="25"/>
      <c r="WC28" s="25"/>
      <c r="WD28" s="25"/>
      <c r="WE28" s="25"/>
      <c r="WF28" s="25"/>
      <c r="WG28" s="25"/>
      <c r="WH28" s="25"/>
      <c r="WI28" s="25"/>
      <c r="WJ28" s="25"/>
      <c r="WK28" s="25"/>
      <c r="WL28" s="25"/>
      <c r="WM28" s="25"/>
      <c r="WN28" s="25"/>
      <c r="WO28" s="25"/>
      <c r="WP28" s="25"/>
      <c r="WQ28" s="25"/>
      <c r="WR28" s="25"/>
      <c r="WS28" s="25"/>
      <c r="WT28" s="25"/>
      <c r="WU28" s="25"/>
      <c r="WV28" s="25"/>
      <c r="WW28" s="25"/>
      <c r="WX28" s="25"/>
      <c r="WY28" s="25"/>
      <c r="WZ28" s="25"/>
      <c r="XA28" s="25"/>
      <c r="XB28" s="25"/>
      <c r="XC28" s="25"/>
      <c r="XD28" s="25"/>
      <c r="XE28" s="25"/>
      <c r="XF28" s="25"/>
      <c r="XG28" s="25"/>
      <c r="XH28" s="25"/>
      <c r="XI28" s="25"/>
      <c r="XJ28" s="25"/>
      <c r="XK28" s="25"/>
      <c r="XL28" s="25"/>
      <c r="XM28" s="25"/>
      <c r="XN28" s="25"/>
      <c r="XO28" s="25"/>
      <c r="XP28" s="25"/>
      <c r="XQ28" s="25"/>
      <c r="XR28" s="25"/>
      <c r="XS28" s="25"/>
      <c r="XT28" s="25"/>
      <c r="XU28" s="25"/>
      <c r="XV28" s="25"/>
      <c r="XW28" s="25"/>
      <c r="XX28" s="25"/>
      <c r="XY28" s="25"/>
      <c r="XZ28" s="25"/>
      <c r="YA28" s="25"/>
      <c r="YB28" s="25"/>
      <c r="YC28" s="25"/>
      <c r="YD28" s="25"/>
      <c r="YE28" s="25"/>
      <c r="YF28" s="25"/>
      <c r="YG28" s="25"/>
      <c r="YH28" s="25"/>
      <c r="YI28" s="25"/>
      <c r="YJ28" s="25"/>
      <c r="YK28" s="25"/>
      <c r="YL28" s="25"/>
      <c r="YM28" s="25"/>
      <c r="YN28" s="25"/>
      <c r="YO28" s="25"/>
      <c r="YP28" s="25"/>
      <c r="YQ28" s="25"/>
      <c r="YR28" s="25"/>
      <c r="YS28" s="25"/>
      <c r="YT28" s="25"/>
      <c r="YU28" s="25"/>
      <c r="YV28" s="25"/>
      <c r="YW28" s="25"/>
      <c r="YX28" s="25"/>
      <c r="YY28" s="25"/>
      <c r="YZ28" s="25"/>
      <c r="ZA28" s="25"/>
      <c r="ZB28" s="25"/>
      <c r="ZC28" s="25"/>
      <c r="ZD28" s="25"/>
      <c r="ZE28" s="25"/>
      <c r="ZF28" s="25"/>
      <c r="ZG28" s="25"/>
      <c r="ZH28" s="25"/>
      <c r="ZI28" s="25"/>
      <c r="ZJ28" s="25"/>
      <c r="ZK28" s="25"/>
      <c r="ZL28" s="25"/>
      <c r="ZM28" s="25"/>
      <c r="ZN28" s="25"/>
      <c r="ZO28" s="25"/>
      <c r="ZP28" s="25"/>
      <c r="ZQ28" s="25"/>
      <c r="ZR28" s="25"/>
      <c r="ZS28" s="25"/>
      <c r="ZT28" s="25"/>
      <c r="ZU28" s="25"/>
      <c r="ZV28" s="25"/>
      <c r="ZW28" s="25"/>
      <c r="ZX28" s="25"/>
      <c r="ZY28" s="25"/>
      <c r="ZZ28" s="25"/>
      <c r="AAA28" s="25"/>
      <c r="AAB28" s="25"/>
      <c r="AAC28" s="25"/>
      <c r="AAD28" s="25"/>
      <c r="AAE28" s="25"/>
      <c r="AAF28" s="25"/>
      <c r="AAG28" s="25"/>
      <c r="AAH28" s="25"/>
      <c r="AAI28" s="25"/>
      <c r="AAJ28" s="25"/>
      <c r="AAK28" s="25"/>
      <c r="AAL28" s="25"/>
      <c r="AAM28" s="25"/>
      <c r="AAN28" s="25"/>
      <c r="AAO28" s="25"/>
      <c r="AAP28" s="25"/>
      <c r="AAQ28" s="25"/>
      <c r="AAR28" s="25"/>
      <c r="AAS28" s="25"/>
      <c r="AAT28" s="25"/>
      <c r="AAU28" s="25"/>
      <c r="AAV28" s="25"/>
      <c r="AAW28" s="25"/>
      <c r="AAX28" s="25"/>
      <c r="AAY28" s="25"/>
      <c r="AAZ28" s="25"/>
      <c r="ABA28" s="25"/>
      <c r="ABB28" s="25"/>
      <c r="ABC28" s="25"/>
      <c r="ABD28" s="25"/>
      <c r="ABE28" s="25"/>
      <c r="ABF28" s="25"/>
      <c r="ABG28" s="25"/>
      <c r="ABH28" s="25"/>
      <c r="ABI28" s="25"/>
      <c r="ABJ28" s="25"/>
      <c r="ABK28" s="25"/>
      <c r="ABL28" s="25"/>
      <c r="ABM28" s="25"/>
      <c r="ABN28" s="25"/>
      <c r="ABO28" s="25"/>
      <c r="ABP28" s="25"/>
      <c r="ABQ28" s="25"/>
      <c r="ABR28" s="25"/>
      <c r="ABS28" s="25"/>
      <c r="ABT28" s="25"/>
      <c r="ABU28" s="25"/>
      <c r="ABV28" s="25"/>
      <c r="ABW28" s="25"/>
      <c r="ABX28" s="25"/>
      <c r="ABY28" s="25"/>
      <c r="ABZ28" s="25"/>
      <c r="ACA28" s="25"/>
      <c r="ACB28" s="25"/>
      <c r="ACC28" s="25"/>
      <c r="ACD28" s="25"/>
      <c r="ACE28" s="25"/>
      <c r="ACF28" s="25"/>
      <c r="ACG28" s="25"/>
      <c r="ACH28" s="25"/>
      <c r="ACI28" s="25"/>
      <c r="ACJ28" s="25"/>
      <c r="ACK28" s="25"/>
      <c r="ACL28" s="25"/>
      <c r="ACM28" s="25"/>
      <c r="ACN28" s="25"/>
      <c r="ACO28" s="25"/>
      <c r="ACP28" s="25"/>
      <c r="ACQ28" s="25"/>
      <c r="ACR28" s="25"/>
      <c r="ACS28" s="25"/>
      <c r="ACT28" s="25"/>
      <c r="ACU28" s="25"/>
      <c r="ACV28" s="25"/>
      <c r="ACW28" s="25"/>
      <c r="ACX28" s="25"/>
      <c r="ACY28" s="25"/>
      <c r="ACZ28" s="25"/>
      <c r="ADA28" s="25"/>
      <c r="ADB28" s="25"/>
      <c r="ADC28" s="25"/>
      <c r="ADD28" s="25"/>
      <c r="ADE28" s="25"/>
      <c r="ADF28" s="25"/>
      <c r="ADG28" s="25"/>
      <c r="ADH28" s="25"/>
      <c r="ADI28" s="25"/>
      <c r="ADJ28" s="25"/>
      <c r="ADK28" s="25"/>
      <c r="ADL28" s="25"/>
      <c r="ADM28" s="25"/>
      <c r="ADN28" s="25"/>
      <c r="ADO28" s="25"/>
      <c r="ADP28" s="25"/>
      <c r="ADQ28" s="25"/>
      <c r="ADR28" s="25"/>
      <c r="ADS28" s="25"/>
      <c r="ADT28" s="25"/>
      <c r="ADU28" s="25"/>
      <c r="ADV28" s="25"/>
      <c r="ADW28" s="25"/>
      <c r="ADX28" s="25"/>
      <c r="ADY28" s="25"/>
      <c r="ADZ28" s="25"/>
      <c r="AEA28" s="25"/>
      <c r="AEB28" s="25"/>
      <c r="AEC28" s="25"/>
      <c r="AED28" s="25"/>
      <c r="AEE28" s="25"/>
      <c r="AEF28" s="25"/>
      <c r="AEG28" s="25"/>
      <c r="AEH28" s="25"/>
      <c r="AEI28" s="25"/>
      <c r="AEJ28" s="25"/>
      <c r="AEK28" s="25"/>
      <c r="AEL28" s="25"/>
      <c r="AEM28" s="25"/>
      <c r="AEN28" s="25"/>
      <c r="AEO28" s="25"/>
      <c r="AEP28" s="25"/>
      <c r="AEQ28" s="25"/>
      <c r="AER28" s="25"/>
      <c r="AES28" s="25"/>
      <c r="AET28" s="25"/>
      <c r="AEU28" s="25"/>
      <c r="AEV28" s="25"/>
      <c r="AEW28" s="25"/>
      <c r="AEX28" s="25"/>
      <c r="AEY28" s="25"/>
      <c r="AEZ28" s="25"/>
      <c r="AFA28" s="25"/>
      <c r="AFB28" s="25"/>
      <c r="AFC28" s="25"/>
      <c r="AFD28" s="25"/>
      <c r="AFE28" s="25"/>
      <c r="AFF28" s="25"/>
      <c r="AFG28" s="25"/>
      <c r="AFH28" s="25"/>
      <c r="AFI28" s="25"/>
      <c r="AFJ28" s="25"/>
      <c r="AFK28" s="25"/>
      <c r="AFL28" s="25"/>
      <c r="AFM28" s="25"/>
      <c r="AFN28" s="25"/>
      <c r="AFO28" s="25"/>
      <c r="AFP28" s="25"/>
      <c r="AFQ28" s="25"/>
      <c r="AFR28" s="25"/>
      <c r="AFS28" s="25"/>
      <c r="AFT28" s="25"/>
      <c r="AFU28" s="25"/>
      <c r="AFV28" s="25"/>
      <c r="AFW28" s="25"/>
      <c r="AFX28" s="25"/>
      <c r="AFY28" s="25"/>
      <c r="AFZ28" s="25"/>
      <c r="AGA28" s="25"/>
      <c r="AGB28" s="25"/>
      <c r="AGC28" s="25"/>
      <c r="AGD28" s="25"/>
      <c r="AGE28" s="25"/>
      <c r="AGF28" s="25"/>
      <c r="AGG28" s="25"/>
      <c r="AGH28" s="25"/>
      <c r="AGI28" s="25"/>
      <c r="AGJ28" s="25"/>
      <c r="AGK28" s="25"/>
      <c r="AGL28" s="25"/>
      <c r="AGM28" s="25"/>
      <c r="AGN28" s="25"/>
      <c r="AGO28" s="25"/>
      <c r="AGP28" s="25"/>
      <c r="AGQ28" s="25"/>
      <c r="AGR28" s="25"/>
      <c r="AGS28" s="25"/>
      <c r="AGT28" s="25"/>
      <c r="AGU28" s="25"/>
      <c r="AGV28" s="25"/>
      <c r="AGW28" s="25"/>
      <c r="AGX28" s="25"/>
      <c r="AGY28" s="25"/>
      <c r="AGZ28" s="25"/>
      <c r="AHA28" s="25"/>
      <c r="AHB28" s="25"/>
      <c r="AHC28" s="25"/>
      <c r="AHD28" s="25"/>
      <c r="AHE28" s="25"/>
      <c r="AHF28" s="25"/>
      <c r="AHG28" s="25"/>
      <c r="AHH28" s="25"/>
      <c r="AHI28" s="25"/>
      <c r="AHJ28" s="25"/>
      <c r="AHK28" s="25"/>
      <c r="AHL28" s="25"/>
      <c r="AHM28" s="25"/>
      <c r="AHN28" s="25"/>
      <c r="AHO28" s="25"/>
      <c r="AHP28" s="25"/>
      <c r="AHQ28" s="25"/>
      <c r="AHR28" s="25"/>
      <c r="AHS28" s="25"/>
      <c r="AHT28" s="25"/>
      <c r="AHU28" s="25"/>
      <c r="AHV28" s="25"/>
      <c r="AHW28" s="25"/>
      <c r="AHX28" s="25"/>
      <c r="AHY28" s="25"/>
      <c r="AHZ28" s="25"/>
      <c r="AIA28" s="25"/>
      <c r="AIB28" s="25"/>
      <c r="AIC28" s="25"/>
      <c r="AID28" s="25"/>
      <c r="AIE28" s="25"/>
      <c r="AIF28" s="25"/>
      <c r="AIG28" s="25"/>
      <c r="AIH28" s="25"/>
      <c r="AII28" s="25"/>
      <c r="AIJ28" s="25"/>
      <c r="AIK28" s="25"/>
      <c r="AIL28" s="25"/>
      <c r="AIM28" s="25"/>
      <c r="AIN28" s="25"/>
      <c r="AIO28" s="25"/>
      <c r="AIP28" s="25"/>
      <c r="AIQ28" s="25"/>
      <c r="AIR28" s="25"/>
      <c r="AIS28" s="25"/>
      <c r="AIT28" s="25"/>
      <c r="AIU28" s="25"/>
      <c r="AIV28" s="25"/>
      <c r="AIW28" s="25"/>
      <c r="AIX28" s="25"/>
      <c r="AIY28" s="25"/>
      <c r="AIZ28" s="25"/>
      <c r="AJA28" s="25"/>
      <c r="AJB28" s="25"/>
      <c r="AJC28" s="25"/>
      <c r="AJD28" s="25"/>
      <c r="AJE28" s="25"/>
      <c r="AJF28" s="25"/>
      <c r="AJG28" s="25"/>
      <c r="AJH28" s="25"/>
      <c r="AJI28" s="25"/>
      <c r="AJJ28" s="25"/>
      <c r="AJK28" s="25"/>
      <c r="AJL28" s="25"/>
      <c r="AJM28" s="25"/>
      <c r="AJN28" s="25"/>
      <c r="AJO28" s="25"/>
      <c r="AJP28" s="25"/>
      <c r="AJQ28" s="25"/>
      <c r="AJR28" s="25"/>
      <c r="AJS28" s="25"/>
      <c r="AJT28" s="25"/>
      <c r="AJU28" s="25"/>
      <c r="AJV28" s="25"/>
      <c r="AJW28" s="25"/>
      <c r="AJX28" s="25"/>
      <c r="AJY28" s="25"/>
      <c r="AJZ28" s="25"/>
      <c r="AKA28" s="25"/>
      <c r="AKB28" s="25"/>
      <c r="AKC28" s="25"/>
      <c r="AKD28" s="25"/>
      <c r="AKE28" s="25"/>
      <c r="AKF28" s="25"/>
      <c r="AKG28" s="25"/>
      <c r="AKH28" s="25"/>
      <c r="AKI28" s="25"/>
      <c r="AKJ28" s="25"/>
      <c r="AKK28" s="25"/>
      <c r="AKL28" s="25"/>
      <c r="AKM28" s="25"/>
      <c r="AKN28" s="25"/>
      <c r="AKO28" s="25"/>
      <c r="AKP28" s="25"/>
      <c r="AKQ28" s="25"/>
      <c r="AKR28" s="25"/>
      <c r="AKS28" s="25"/>
      <c r="AKT28" s="25"/>
      <c r="AKU28" s="25"/>
      <c r="AKV28" s="25"/>
      <c r="AKW28" s="25"/>
      <c r="AKX28" s="25"/>
      <c r="AKY28" s="25"/>
      <c r="AKZ28" s="25"/>
      <c r="ALA28" s="25"/>
      <c r="ALB28" s="25"/>
      <c r="ALC28" s="25"/>
      <c r="ALD28" s="25"/>
      <c r="ALE28" s="25"/>
      <c r="ALF28" s="25"/>
      <c r="ALG28" s="25"/>
      <c r="ALH28" s="25"/>
      <c r="ALI28" s="25"/>
      <c r="ALJ28" s="25"/>
      <c r="ALK28" s="25"/>
      <c r="ALL28" s="25"/>
      <c r="ALM28" s="25"/>
      <c r="ALN28" s="25"/>
      <c r="ALO28" s="25"/>
      <c r="ALP28" s="25"/>
      <c r="ALQ28" s="25"/>
      <c r="ALR28" s="25"/>
      <c r="ALS28" s="25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  <c r="AMK28" s="25"/>
      <c r="AML28" s="25"/>
      <c r="AMM28" s="25"/>
      <c r="AMN28" s="25"/>
    </row>
    <row r="29" spans="1:1028" s="40" customFormat="1" x14ac:dyDescent="0.2">
      <c r="A29" s="57">
        <v>1</v>
      </c>
      <c r="B29" s="114" t="s">
        <v>67</v>
      </c>
      <c r="C29" s="58" t="s">
        <v>68</v>
      </c>
      <c r="D29" s="110">
        <f>E29*8</f>
        <v>680</v>
      </c>
      <c r="E29" s="115">
        <v>85</v>
      </c>
      <c r="F29" s="37">
        <v>0</v>
      </c>
      <c r="G29" s="59">
        <v>5</v>
      </c>
      <c r="H29" s="60">
        <v>80</v>
      </c>
      <c r="I29" s="61"/>
      <c r="J29" s="35">
        <v>2</v>
      </c>
      <c r="K29" s="111">
        <v>2</v>
      </c>
      <c r="L29" s="111">
        <v>0</v>
      </c>
      <c r="M29" s="111">
        <v>0</v>
      </c>
      <c r="N29" s="36">
        <f>680*10</f>
        <v>6800</v>
      </c>
      <c r="O29" s="32">
        <v>300</v>
      </c>
      <c r="P29" s="63">
        <v>0</v>
      </c>
      <c r="Q29" s="64">
        <v>0</v>
      </c>
      <c r="R29" s="116">
        <v>280</v>
      </c>
      <c r="S29" s="63">
        <v>150</v>
      </c>
      <c r="T29" s="92">
        <v>120</v>
      </c>
      <c r="U29" s="63">
        <v>120</v>
      </c>
      <c r="V29" s="63">
        <f>SUM(N29:U29)</f>
        <v>7770</v>
      </c>
      <c r="W29" s="37">
        <v>120</v>
      </c>
      <c r="X29" s="37">
        <v>100</v>
      </c>
      <c r="Y29" s="37">
        <v>80</v>
      </c>
      <c r="Z29" s="37">
        <v>0</v>
      </c>
      <c r="AA29" s="39">
        <v>2000</v>
      </c>
      <c r="AB29" s="37">
        <f t="shared" ref="AB29:AB61" si="6">SUM(W29:AA29)</f>
        <v>2300</v>
      </c>
      <c r="AC29" s="39">
        <f t="shared" ref="AC29:AC61" si="7">V29-AB29</f>
        <v>5470</v>
      </c>
      <c r="AD29" s="5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</row>
    <row r="30" spans="1:1028" s="40" customFormat="1" x14ac:dyDescent="0.2">
      <c r="A30" s="57">
        <v>2</v>
      </c>
      <c r="B30" s="114" t="s">
        <v>69</v>
      </c>
      <c r="C30" s="58" t="s">
        <v>68</v>
      </c>
      <c r="D30" s="110">
        <f t="shared" ref="D30:D61" si="8">E30*8</f>
        <v>680</v>
      </c>
      <c r="E30" s="115">
        <v>85</v>
      </c>
      <c r="F30" s="37">
        <v>0</v>
      </c>
      <c r="G30" s="59">
        <v>5</v>
      </c>
      <c r="H30" s="60">
        <v>80</v>
      </c>
      <c r="I30" s="111">
        <v>60</v>
      </c>
      <c r="J30" s="35">
        <v>2</v>
      </c>
      <c r="K30" s="111">
        <v>2</v>
      </c>
      <c r="L30" s="111">
        <v>0</v>
      </c>
      <c r="M30" s="111">
        <v>0</v>
      </c>
      <c r="N30" s="36">
        <f t="shared" ref="N30:N61" si="9">680*10</f>
        <v>6800</v>
      </c>
      <c r="O30" s="32">
        <f t="shared" ref="O30:O61" si="10">I30*G30</f>
        <v>300</v>
      </c>
      <c r="P30" s="63">
        <v>0</v>
      </c>
      <c r="Q30" s="64">
        <v>0</v>
      </c>
      <c r="R30" s="116">
        <v>280</v>
      </c>
      <c r="S30" s="63">
        <v>150</v>
      </c>
      <c r="T30" s="92">
        <v>120</v>
      </c>
      <c r="U30" s="63">
        <v>120</v>
      </c>
      <c r="V30" s="63">
        <f t="shared" ref="V30:V61" si="11">SUM(N30:U30)</f>
        <v>7770</v>
      </c>
      <c r="W30" s="37">
        <v>120</v>
      </c>
      <c r="X30" s="37">
        <v>100</v>
      </c>
      <c r="Y30" s="37">
        <v>80</v>
      </c>
      <c r="Z30" s="37">
        <v>0</v>
      </c>
      <c r="AA30" s="39">
        <v>2000</v>
      </c>
      <c r="AB30" s="37">
        <f t="shared" si="6"/>
        <v>2300</v>
      </c>
      <c r="AC30" s="39">
        <f t="shared" si="7"/>
        <v>5470</v>
      </c>
      <c r="AD30" s="5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</row>
    <row r="31" spans="1:1028" s="40" customFormat="1" x14ac:dyDescent="0.2">
      <c r="A31" s="57">
        <v>3</v>
      </c>
      <c r="B31" s="90" t="s">
        <v>70</v>
      </c>
      <c r="C31" s="34" t="s">
        <v>68</v>
      </c>
      <c r="D31" s="110">
        <f t="shared" si="8"/>
        <v>680</v>
      </c>
      <c r="E31" s="115">
        <v>85</v>
      </c>
      <c r="F31" s="37">
        <v>0</v>
      </c>
      <c r="G31" s="59">
        <v>5</v>
      </c>
      <c r="H31" s="60">
        <v>80</v>
      </c>
      <c r="I31" s="111">
        <v>60</v>
      </c>
      <c r="J31" s="35">
        <v>2</v>
      </c>
      <c r="K31" s="111">
        <v>2</v>
      </c>
      <c r="L31" s="111">
        <v>0</v>
      </c>
      <c r="M31" s="111">
        <v>0</v>
      </c>
      <c r="N31" s="36">
        <f t="shared" si="9"/>
        <v>6800</v>
      </c>
      <c r="O31" s="32">
        <f t="shared" si="10"/>
        <v>300</v>
      </c>
      <c r="P31" s="63">
        <v>0</v>
      </c>
      <c r="Q31" s="64">
        <v>0</v>
      </c>
      <c r="R31" s="116">
        <v>280</v>
      </c>
      <c r="S31" s="63">
        <v>150</v>
      </c>
      <c r="T31" s="92">
        <v>120</v>
      </c>
      <c r="U31" s="63">
        <v>120</v>
      </c>
      <c r="V31" s="63">
        <f t="shared" si="11"/>
        <v>7770</v>
      </c>
      <c r="W31" s="37">
        <v>120</v>
      </c>
      <c r="X31" s="37">
        <v>100</v>
      </c>
      <c r="Y31" s="37">
        <v>80</v>
      </c>
      <c r="Z31" s="37">
        <v>0</v>
      </c>
      <c r="AA31" s="39">
        <v>2000</v>
      </c>
      <c r="AB31" s="37">
        <f t="shared" si="6"/>
        <v>2300</v>
      </c>
      <c r="AC31" s="39">
        <f t="shared" si="7"/>
        <v>5470</v>
      </c>
      <c r="AD31" s="41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</row>
    <row r="32" spans="1:1028" s="69" customFormat="1" x14ac:dyDescent="0.2">
      <c r="A32" s="57">
        <v>4</v>
      </c>
      <c r="B32" s="90" t="s">
        <v>71</v>
      </c>
      <c r="C32" s="66" t="s">
        <v>68</v>
      </c>
      <c r="D32" s="110">
        <f t="shared" si="8"/>
        <v>680</v>
      </c>
      <c r="E32" s="115">
        <v>85</v>
      </c>
      <c r="F32" s="37">
        <v>0</v>
      </c>
      <c r="G32" s="59">
        <v>5</v>
      </c>
      <c r="H32" s="60">
        <v>80</v>
      </c>
      <c r="I32" s="111">
        <v>60</v>
      </c>
      <c r="J32" s="35">
        <v>2</v>
      </c>
      <c r="K32" s="111">
        <v>2</v>
      </c>
      <c r="L32" s="111">
        <v>0</v>
      </c>
      <c r="M32" s="111">
        <v>0</v>
      </c>
      <c r="N32" s="36">
        <f t="shared" si="9"/>
        <v>6800</v>
      </c>
      <c r="O32" s="32">
        <f t="shared" si="10"/>
        <v>300</v>
      </c>
      <c r="P32" s="63">
        <v>0</v>
      </c>
      <c r="Q32" s="64">
        <v>0</v>
      </c>
      <c r="R32" s="116">
        <v>280</v>
      </c>
      <c r="S32" s="63">
        <v>150</v>
      </c>
      <c r="T32" s="92">
        <v>120</v>
      </c>
      <c r="U32" s="63">
        <v>120</v>
      </c>
      <c r="V32" s="63">
        <f t="shared" si="11"/>
        <v>7770</v>
      </c>
      <c r="W32" s="37">
        <v>120</v>
      </c>
      <c r="X32" s="37">
        <v>100</v>
      </c>
      <c r="Y32" s="37">
        <v>80</v>
      </c>
      <c r="Z32" s="37">
        <v>0</v>
      </c>
      <c r="AA32" s="39">
        <v>2000</v>
      </c>
      <c r="AB32" s="37">
        <f t="shared" si="6"/>
        <v>2300</v>
      </c>
      <c r="AC32" s="39">
        <f t="shared" si="7"/>
        <v>5470</v>
      </c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8"/>
      <c r="KG32" s="68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8"/>
      <c r="LK32" s="68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8"/>
      <c r="MP32" s="68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  <c r="NO32" s="68"/>
      <c r="NP32" s="68"/>
      <c r="NQ32" s="68"/>
      <c r="NR32" s="68"/>
      <c r="NS32" s="68"/>
      <c r="NT32" s="68"/>
      <c r="NU32" s="68"/>
      <c r="NV32" s="68"/>
      <c r="NW32" s="68"/>
      <c r="NX32" s="68"/>
      <c r="NY32" s="68"/>
      <c r="NZ32" s="68"/>
      <c r="OA32" s="68"/>
      <c r="OB32" s="68"/>
      <c r="OC32" s="68"/>
      <c r="OD32" s="68"/>
      <c r="OE32" s="68"/>
      <c r="OF32" s="68"/>
      <c r="OG32" s="68"/>
      <c r="OH32" s="68"/>
      <c r="OI32" s="68"/>
      <c r="OJ32" s="68"/>
      <c r="OK32" s="68"/>
      <c r="OL32" s="68"/>
      <c r="OM32" s="68"/>
      <c r="ON32" s="68"/>
      <c r="OO32" s="68"/>
      <c r="OP32" s="68"/>
      <c r="OQ32" s="68"/>
      <c r="OR32" s="68"/>
      <c r="OS32" s="68"/>
      <c r="OT32" s="68"/>
      <c r="OU32" s="68"/>
      <c r="OV32" s="68"/>
      <c r="OW32" s="68"/>
      <c r="OX32" s="68"/>
      <c r="OY32" s="68"/>
      <c r="OZ32" s="68"/>
      <c r="PA32" s="68"/>
      <c r="PB32" s="68"/>
      <c r="PC32" s="68"/>
      <c r="PD32" s="68"/>
      <c r="PE32" s="68"/>
      <c r="PF32" s="68"/>
      <c r="PG32" s="68"/>
      <c r="PH32" s="68"/>
      <c r="PI32" s="68"/>
      <c r="PJ32" s="68"/>
      <c r="PK32" s="68"/>
      <c r="PL32" s="68"/>
      <c r="PM32" s="68"/>
      <c r="PN32" s="68"/>
      <c r="PO32" s="68"/>
      <c r="PP32" s="68"/>
      <c r="PQ32" s="68"/>
      <c r="PR32" s="68"/>
      <c r="PS32" s="68"/>
      <c r="PT32" s="68"/>
      <c r="PU32" s="68"/>
      <c r="PV32" s="68"/>
      <c r="PW32" s="68"/>
      <c r="PX32" s="68"/>
      <c r="PY32" s="68"/>
      <c r="PZ32" s="68"/>
      <c r="QA32" s="68"/>
      <c r="QB32" s="68"/>
      <c r="QC32" s="68"/>
      <c r="QD32" s="68"/>
      <c r="QE32" s="68"/>
      <c r="QF32" s="68"/>
      <c r="QG32" s="68"/>
      <c r="QH32" s="68"/>
      <c r="QI32" s="68"/>
      <c r="QJ32" s="68"/>
      <c r="QK32" s="68"/>
      <c r="QL32" s="68"/>
      <c r="QM32" s="68"/>
      <c r="QN32" s="68"/>
      <c r="QO32" s="68"/>
      <c r="QP32" s="68"/>
      <c r="QQ32" s="68"/>
      <c r="QR32" s="68"/>
      <c r="QS32" s="68"/>
      <c r="QT32" s="68"/>
      <c r="QU32" s="68"/>
      <c r="QV32" s="68"/>
      <c r="QW32" s="68"/>
      <c r="QX32" s="68"/>
      <c r="QY32" s="68"/>
      <c r="QZ32" s="68"/>
      <c r="RA32" s="68"/>
      <c r="RB32" s="68"/>
      <c r="RC32" s="68"/>
      <c r="RD32" s="68"/>
      <c r="RE32" s="68"/>
      <c r="RF32" s="68"/>
      <c r="RG32" s="68"/>
      <c r="RH32" s="68"/>
      <c r="RI32" s="68"/>
      <c r="RJ32" s="68"/>
      <c r="RK32" s="68"/>
      <c r="RL32" s="68"/>
      <c r="RM32" s="68"/>
      <c r="RN32" s="68"/>
      <c r="RO32" s="68"/>
      <c r="RP32" s="68"/>
      <c r="RQ32" s="68"/>
      <c r="RR32" s="68"/>
      <c r="RS32" s="68"/>
      <c r="RT32" s="68"/>
      <c r="RU32" s="68"/>
      <c r="RV32" s="68"/>
      <c r="RW32" s="68"/>
      <c r="RX32" s="68"/>
      <c r="RY32" s="68"/>
      <c r="RZ32" s="68"/>
      <c r="SA32" s="68"/>
      <c r="SB32" s="68"/>
      <c r="SC32" s="68"/>
      <c r="SD32" s="68"/>
      <c r="SE32" s="68"/>
      <c r="SF32" s="68"/>
      <c r="SG32" s="68"/>
      <c r="SH32" s="68"/>
      <c r="SI32" s="68"/>
      <c r="SJ32" s="68"/>
      <c r="SK32" s="68"/>
      <c r="SL32" s="68"/>
      <c r="SM32" s="68"/>
      <c r="SN32" s="68"/>
      <c r="SO32" s="68"/>
      <c r="SP32" s="68"/>
      <c r="SQ32" s="68"/>
      <c r="SR32" s="68"/>
      <c r="SS32" s="68"/>
      <c r="ST32" s="68"/>
      <c r="SU32" s="68"/>
      <c r="SV32" s="68"/>
      <c r="SW32" s="68"/>
      <c r="SX32" s="68"/>
      <c r="SY32" s="68"/>
      <c r="SZ32" s="68"/>
      <c r="TA32" s="68"/>
      <c r="TB32" s="68"/>
      <c r="TC32" s="68"/>
      <c r="TD32" s="68"/>
      <c r="TE32" s="68"/>
      <c r="TF32" s="68"/>
      <c r="TG32" s="68"/>
      <c r="TH32" s="68"/>
      <c r="TI32" s="68"/>
      <c r="TJ32" s="68"/>
      <c r="TK32" s="68"/>
      <c r="TL32" s="68"/>
      <c r="TM32" s="68"/>
      <c r="TN32" s="68"/>
      <c r="TO32" s="68"/>
      <c r="TP32" s="68"/>
      <c r="TQ32" s="68"/>
      <c r="TR32" s="68"/>
      <c r="TS32" s="68"/>
      <c r="TT32" s="68"/>
      <c r="TU32" s="68"/>
      <c r="TV32" s="68"/>
      <c r="TW32" s="68"/>
      <c r="TX32" s="68"/>
      <c r="TY32" s="68"/>
      <c r="TZ32" s="68"/>
      <c r="UA32" s="68"/>
      <c r="UB32" s="68"/>
      <c r="UC32" s="68"/>
      <c r="UD32" s="68"/>
      <c r="UE32" s="68"/>
      <c r="UF32" s="68"/>
      <c r="UG32" s="68"/>
      <c r="UH32" s="68"/>
      <c r="UI32" s="68"/>
      <c r="UJ32" s="68"/>
      <c r="UK32" s="68"/>
      <c r="UL32" s="68"/>
      <c r="UM32" s="68"/>
      <c r="UN32" s="68"/>
      <c r="UO32" s="68"/>
      <c r="UP32" s="68"/>
      <c r="UQ32" s="68"/>
      <c r="UR32" s="68"/>
      <c r="US32" s="68"/>
      <c r="UT32" s="68"/>
      <c r="UU32" s="68"/>
      <c r="UV32" s="68"/>
      <c r="UW32" s="68"/>
      <c r="UX32" s="68"/>
      <c r="UY32" s="68"/>
      <c r="UZ32" s="68"/>
      <c r="VA32" s="68"/>
      <c r="VB32" s="68"/>
      <c r="VC32" s="68"/>
      <c r="VD32" s="68"/>
      <c r="VE32" s="68"/>
      <c r="VF32" s="68"/>
      <c r="VG32" s="68"/>
      <c r="VH32" s="68"/>
      <c r="VI32" s="68"/>
      <c r="VJ32" s="68"/>
      <c r="VK32" s="68"/>
      <c r="VL32" s="68"/>
      <c r="VM32" s="68"/>
      <c r="VN32" s="68"/>
      <c r="VO32" s="68"/>
      <c r="VP32" s="68"/>
      <c r="VQ32" s="68"/>
      <c r="VR32" s="68"/>
      <c r="VS32" s="68"/>
      <c r="VT32" s="68"/>
      <c r="VU32" s="68"/>
      <c r="VV32" s="68"/>
      <c r="VW32" s="68"/>
      <c r="VX32" s="68"/>
      <c r="VY32" s="68"/>
      <c r="VZ32" s="68"/>
      <c r="WA32" s="68"/>
      <c r="WB32" s="68"/>
      <c r="WC32" s="68"/>
      <c r="WD32" s="68"/>
      <c r="WE32" s="68"/>
      <c r="WF32" s="68"/>
      <c r="WG32" s="68"/>
      <c r="WH32" s="68"/>
      <c r="WI32" s="68"/>
      <c r="WJ32" s="68"/>
      <c r="WK32" s="68"/>
      <c r="WL32" s="68"/>
      <c r="WM32" s="68"/>
      <c r="WN32" s="68"/>
      <c r="WO32" s="68"/>
      <c r="WP32" s="68"/>
      <c r="WQ32" s="68"/>
      <c r="WR32" s="68"/>
      <c r="WS32" s="68"/>
      <c r="WT32" s="68"/>
      <c r="WU32" s="68"/>
      <c r="WV32" s="68"/>
      <c r="WW32" s="68"/>
      <c r="WX32" s="68"/>
      <c r="WY32" s="68"/>
      <c r="WZ32" s="68"/>
      <c r="XA32" s="68"/>
      <c r="XB32" s="68"/>
      <c r="XC32" s="68"/>
      <c r="XD32" s="68"/>
      <c r="XE32" s="68"/>
      <c r="XF32" s="68"/>
      <c r="XG32" s="68"/>
      <c r="XH32" s="68"/>
      <c r="XI32" s="68"/>
      <c r="XJ32" s="68"/>
      <c r="XK32" s="68"/>
      <c r="XL32" s="68"/>
      <c r="XM32" s="68"/>
      <c r="XN32" s="68"/>
      <c r="XO32" s="68"/>
      <c r="XP32" s="68"/>
      <c r="XQ32" s="68"/>
      <c r="XR32" s="68"/>
      <c r="XS32" s="68"/>
      <c r="XT32" s="68"/>
      <c r="XU32" s="68"/>
      <c r="XV32" s="68"/>
      <c r="XW32" s="68"/>
      <c r="XX32" s="68"/>
      <c r="XY32" s="68"/>
      <c r="XZ32" s="68"/>
      <c r="YA32" s="68"/>
      <c r="YB32" s="68"/>
      <c r="YC32" s="68"/>
      <c r="YD32" s="68"/>
      <c r="YE32" s="68"/>
      <c r="YF32" s="68"/>
      <c r="YG32" s="68"/>
      <c r="YH32" s="68"/>
      <c r="YI32" s="68"/>
      <c r="YJ32" s="68"/>
      <c r="YK32" s="68"/>
      <c r="YL32" s="68"/>
      <c r="YM32" s="68"/>
      <c r="YN32" s="68"/>
      <c r="YO32" s="68"/>
      <c r="YP32" s="68"/>
      <c r="YQ32" s="68"/>
      <c r="YR32" s="68"/>
      <c r="YS32" s="68"/>
      <c r="YT32" s="68"/>
      <c r="YU32" s="68"/>
      <c r="YV32" s="68"/>
      <c r="YW32" s="68"/>
      <c r="YX32" s="68"/>
      <c r="YY32" s="68"/>
      <c r="YZ32" s="68"/>
      <c r="ZA32" s="68"/>
      <c r="ZB32" s="68"/>
      <c r="ZC32" s="68"/>
      <c r="ZD32" s="68"/>
      <c r="ZE32" s="68"/>
      <c r="ZF32" s="68"/>
      <c r="ZG32" s="68"/>
      <c r="ZH32" s="68"/>
      <c r="ZI32" s="68"/>
      <c r="ZJ32" s="68"/>
      <c r="ZK32" s="68"/>
      <c r="ZL32" s="68"/>
      <c r="ZM32" s="68"/>
      <c r="ZN32" s="68"/>
      <c r="ZO32" s="68"/>
      <c r="ZP32" s="68"/>
      <c r="ZQ32" s="68"/>
      <c r="ZR32" s="68"/>
      <c r="ZS32" s="68"/>
      <c r="ZT32" s="68"/>
      <c r="ZU32" s="68"/>
      <c r="ZV32" s="68"/>
      <c r="ZW32" s="68"/>
      <c r="ZX32" s="68"/>
      <c r="ZY32" s="68"/>
      <c r="ZZ32" s="68"/>
      <c r="AAA32" s="68"/>
      <c r="AAB32" s="68"/>
      <c r="AAC32" s="68"/>
      <c r="AAD32" s="68"/>
      <c r="AAE32" s="68"/>
      <c r="AAF32" s="68"/>
      <c r="AAG32" s="68"/>
      <c r="AAH32" s="68"/>
      <c r="AAI32" s="68"/>
      <c r="AAJ32" s="68"/>
      <c r="AAK32" s="68"/>
      <c r="AAL32" s="68"/>
      <c r="AAM32" s="68"/>
      <c r="AAN32" s="68"/>
      <c r="AAO32" s="68"/>
      <c r="AAP32" s="68"/>
      <c r="AAQ32" s="68"/>
      <c r="AAR32" s="68"/>
      <c r="AAS32" s="68"/>
      <c r="AAT32" s="68"/>
      <c r="AAU32" s="68"/>
      <c r="AAV32" s="68"/>
      <c r="AAW32" s="68"/>
      <c r="AAX32" s="68"/>
      <c r="AAY32" s="68"/>
      <c r="AAZ32" s="68"/>
      <c r="ABA32" s="68"/>
      <c r="ABB32" s="68"/>
      <c r="ABC32" s="68"/>
      <c r="ABD32" s="68"/>
      <c r="ABE32" s="68"/>
      <c r="ABF32" s="68"/>
      <c r="ABG32" s="68"/>
      <c r="ABH32" s="68"/>
      <c r="ABI32" s="68"/>
      <c r="ABJ32" s="68"/>
      <c r="ABK32" s="68"/>
      <c r="ABL32" s="68"/>
      <c r="ABM32" s="68"/>
      <c r="ABN32" s="68"/>
      <c r="ABO32" s="68"/>
      <c r="ABP32" s="68"/>
      <c r="ABQ32" s="68"/>
      <c r="ABR32" s="68"/>
      <c r="ABS32" s="68"/>
      <c r="ABT32" s="68"/>
      <c r="ABU32" s="68"/>
      <c r="ABV32" s="68"/>
      <c r="ABW32" s="68"/>
      <c r="ABX32" s="68"/>
      <c r="ABY32" s="68"/>
      <c r="ABZ32" s="68"/>
      <c r="ACA32" s="68"/>
      <c r="ACB32" s="68"/>
      <c r="ACC32" s="68"/>
      <c r="ACD32" s="68"/>
      <c r="ACE32" s="68"/>
      <c r="ACF32" s="68"/>
      <c r="ACG32" s="68"/>
      <c r="ACH32" s="68"/>
      <c r="ACI32" s="68"/>
      <c r="ACJ32" s="68"/>
      <c r="ACK32" s="68"/>
      <c r="ACL32" s="68"/>
      <c r="ACM32" s="68"/>
      <c r="ACN32" s="68"/>
      <c r="ACO32" s="68"/>
      <c r="ACP32" s="68"/>
      <c r="ACQ32" s="68"/>
      <c r="ACR32" s="68"/>
      <c r="ACS32" s="68"/>
      <c r="ACT32" s="68"/>
      <c r="ACU32" s="68"/>
      <c r="ACV32" s="68"/>
      <c r="ACW32" s="68"/>
      <c r="ACX32" s="68"/>
      <c r="ACY32" s="68"/>
      <c r="ACZ32" s="68"/>
      <c r="ADA32" s="68"/>
      <c r="ADB32" s="68"/>
      <c r="ADC32" s="68"/>
      <c r="ADD32" s="68"/>
      <c r="ADE32" s="68"/>
      <c r="ADF32" s="68"/>
      <c r="ADG32" s="68"/>
      <c r="ADH32" s="68"/>
      <c r="ADI32" s="68"/>
      <c r="ADJ32" s="68"/>
      <c r="ADK32" s="68"/>
      <c r="ADL32" s="68"/>
      <c r="ADM32" s="68"/>
      <c r="ADN32" s="68"/>
      <c r="ADO32" s="68"/>
      <c r="ADP32" s="68"/>
      <c r="ADQ32" s="68"/>
      <c r="ADR32" s="68"/>
      <c r="ADS32" s="68"/>
      <c r="ADT32" s="68"/>
      <c r="ADU32" s="68"/>
      <c r="ADV32" s="68"/>
      <c r="ADW32" s="68"/>
      <c r="ADX32" s="68"/>
      <c r="ADY32" s="68"/>
      <c r="ADZ32" s="68"/>
      <c r="AEA32" s="68"/>
      <c r="AEB32" s="68"/>
      <c r="AEC32" s="68"/>
      <c r="AED32" s="68"/>
      <c r="AEE32" s="68"/>
      <c r="AEF32" s="68"/>
      <c r="AEG32" s="68"/>
      <c r="AEH32" s="68"/>
      <c r="AEI32" s="68"/>
      <c r="AEJ32" s="68"/>
      <c r="AEK32" s="68"/>
      <c r="AEL32" s="68"/>
      <c r="AEM32" s="68"/>
      <c r="AEN32" s="68"/>
      <c r="AEO32" s="68"/>
      <c r="AEP32" s="68"/>
      <c r="AEQ32" s="68"/>
      <c r="AER32" s="68"/>
      <c r="AES32" s="68"/>
      <c r="AET32" s="68"/>
      <c r="AEU32" s="68"/>
      <c r="AEV32" s="68"/>
      <c r="AEW32" s="68"/>
      <c r="AEX32" s="68"/>
      <c r="AEY32" s="68"/>
      <c r="AEZ32" s="68"/>
      <c r="AFA32" s="68"/>
      <c r="AFB32" s="68"/>
      <c r="AFC32" s="68"/>
      <c r="AFD32" s="68"/>
      <c r="AFE32" s="68"/>
      <c r="AFF32" s="68"/>
      <c r="AFG32" s="68"/>
      <c r="AFH32" s="68"/>
      <c r="AFI32" s="68"/>
      <c r="AFJ32" s="68"/>
      <c r="AFK32" s="68"/>
      <c r="AFL32" s="68"/>
      <c r="AFM32" s="68"/>
      <c r="AFN32" s="68"/>
      <c r="AFO32" s="68"/>
      <c r="AFP32" s="68"/>
      <c r="AFQ32" s="68"/>
      <c r="AFR32" s="68"/>
      <c r="AFS32" s="68"/>
      <c r="AFT32" s="68"/>
      <c r="AFU32" s="68"/>
      <c r="AFV32" s="68"/>
      <c r="AFW32" s="68"/>
      <c r="AFX32" s="68"/>
      <c r="AFY32" s="68"/>
      <c r="AFZ32" s="68"/>
      <c r="AGA32" s="68"/>
      <c r="AGB32" s="68"/>
      <c r="AGC32" s="68"/>
      <c r="AGD32" s="68"/>
      <c r="AGE32" s="68"/>
      <c r="AGF32" s="68"/>
      <c r="AGG32" s="68"/>
      <c r="AGH32" s="68"/>
      <c r="AGI32" s="68"/>
      <c r="AGJ32" s="68"/>
      <c r="AGK32" s="68"/>
      <c r="AGL32" s="68"/>
      <c r="AGM32" s="68"/>
      <c r="AGN32" s="68"/>
      <c r="AGO32" s="68"/>
      <c r="AGP32" s="68"/>
      <c r="AGQ32" s="68"/>
      <c r="AGR32" s="68"/>
      <c r="AGS32" s="68"/>
      <c r="AGT32" s="68"/>
      <c r="AGU32" s="68"/>
      <c r="AGV32" s="68"/>
      <c r="AGW32" s="68"/>
      <c r="AGX32" s="68"/>
      <c r="AGY32" s="68"/>
      <c r="AGZ32" s="68"/>
      <c r="AHA32" s="68"/>
      <c r="AHB32" s="68"/>
      <c r="AHC32" s="68"/>
      <c r="AHD32" s="68"/>
      <c r="AHE32" s="68"/>
      <c r="AHF32" s="68"/>
      <c r="AHG32" s="68"/>
      <c r="AHH32" s="68"/>
      <c r="AHI32" s="68"/>
      <c r="AHJ32" s="68"/>
      <c r="AHK32" s="68"/>
      <c r="AHL32" s="68"/>
      <c r="AHM32" s="68"/>
      <c r="AHN32" s="68"/>
      <c r="AHO32" s="68"/>
      <c r="AHP32" s="68"/>
      <c r="AHQ32" s="68"/>
      <c r="AHR32" s="68"/>
      <c r="AHS32" s="68"/>
      <c r="AHT32" s="68"/>
      <c r="AHU32" s="68"/>
      <c r="AHV32" s="68"/>
      <c r="AHW32" s="68"/>
      <c r="AHX32" s="68"/>
      <c r="AHY32" s="68"/>
      <c r="AHZ32" s="68"/>
      <c r="AIA32" s="68"/>
      <c r="AIB32" s="68"/>
      <c r="AIC32" s="68"/>
      <c r="AID32" s="68"/>
      <c r="AIE32" s="68"/>
      <c r="AIF32" s="68"/>
      <c r="AIG32" s="68"/>
      <c r="AIH32" s="68"/>
      <c r="AII32" s="68"/>
      <c r="AIJ32" s="68"/>
      <c r="AIK32" s="68"/>
      <c r="AIL32" s="68"/>
      <c r="AIM32" s="68"/>
      <c r="AIN32" s="68"/>
      <c r="AIO32" s="68"/>
      <c r="AIP32" s="68"/>
      <c r="AIQ32" s="68"/>
      <c r="AIR32" s="68"/>
      <c r="AIS32" s="68"/>
      <c r="AIT32" s="68"/>
      <c r="AIU32" s="68"/>
      <c r="AIV32" s="68"/>
      <c r="AIW32" s="68"/>
      <c r="AIX32" s="68"/>
      <c r="AIY32" s="68"/>
      <c r="AIZ32" s="68"/>
      <c r="AJA32" s="68"/>
      <c r="AJB32" s="68"/>
      <c r="AJC32" s="68"/>
      <c r="AJD32" s="68"/>
      <c r="AJE32" s="68"/>
      <c r="AJF32" s="68"/>
      <c r="AJG32" s="68"/>
      <c r="AJH32" s="68"/>
      <c r="AJI32" s="68"/>
      <c r="AJJ32" s="68"/>
      <c r="AJK32" s="68"/>
      <c r="AJL32" s="68"/>
      <c r="AJM32" s="68"/>
      <c r="AJN32" s="68"/>
      <c r="AJO32" s="68"/>
      <c r="AJP32" s="68"/>
      <c r="AJQ32" s="68"/>
      <c r="AJR32" s="68"/>
      <c r="AJS32" s="68"/>
      <c r="AJT32" s="68"/>
      <c r="AJU32" s="68"/>
      <c r="AJV32" s="68"/>
      <c r="AJW32" s="68"/>
      <c r="AJX32" s="68"/>
      <c r="AJY32" s="68"/>
      <c r="AJZ32" s="68"/>
      <c r="AKA32" s="68"/>
      <c r="AKB32" s="68"/>
      <c r="AKC32" s="68"/>
      <c r="AKD32" s="68"/>
      <c r="AKE32" s="68"/>
      <c r="AKF32" s="68"/>
      <c r="AKG32" s="68"/>
      <c r="AKH32" s="68"/>
      <c r="AKI32" s="68"/>
      <c r="AKJ32" s="68"/>
      <c r="AKK32" s="68"/>
      <c r="AKL32" s="68"/>
      <c r="AKM32" s="68"/>
      <c r="AKN32" s="68"/>
      <c r="AKO32" s="68"/>
      <c r="AKP32" s="68"/>
      <c r="AKQ32" s="68"/>
      <c r="AKR32" s="68"/>
      <c r="AKS32" s="68"/>
      <c r="AKT32" s="68"/>
      <c r="AKU32" s="68"/>
      <c r="AKV32" s="68"/>
      <c r="AKW32" s="68"/>
      <c r="AKX32" s="68"/>
      <c r="AKY32" s="68"/>
      <c r="AKZ32" s="68"/>
      <c r="ALA32" s="68"/>
      <c r="ALB32" s="68"/>
      <c r="ALC32" s="68"/>
      <c r="ALD32" s="68"/>
      <c r="ALE32" s="68"/>
      <c r="ALF32" s="68"/>
      <c r="ALG32" s="68"/>
      <c r="ALH32" s="68"/>
      <c r="ALI32" s="68"/>
      <c r="ALJ32" s="68"/>
      <c r="ALK32" s="68"/>
      <c r="ALL32" s="68"/>
      <c r="ALM32" s="68"/>
      <c r="ALN32" s="68"/>
      <c r="ALO32" s="68"/>
      <c r="ALP32" s="68"/>
      <c r="ALQ32" s="68"/>
      <c r="ALR32" s="68"/>
      <c r="ALS32" s="68"/>
      <c r="ALT32" s="68"/>
      <c r="ALU32" s="68"/>
      <c r="ALV32" s="68"/>
      <c r="ALW32" s="68"/>
      <c r="ALX32" s="68"/>
      <c r="ALY32" s="68"/>
      <c r="ALZ32" s="68"/>
      <c r="AMA32" s="68"/>
      <c r="AMB32" s="68"/>
      <c r="AMC32" s="68"/>
      <c r="AMD32" s="68"/>
      <c r="AME32" s="68"/>
      <c r="AMF32" s="68"/>
      <c r="AMG32" s="68"/>
      <c r="AMH32" s="68"/>
      <c r="AMI32" s="68"/>
      <c r="AMJ32" s="68"/>
      <c r="AMK32" s="68"/>
      <c r="AML32" s="68"/>
      <c r="AMM32" s="68"/>
      <c r="AMN32" s="68"/>
    </row>
    <row r="33" spans="1:1028" s="40" customFormat="1" x14ac:dyDescent="0.2">
      <c r="A33" s="57">
        <v>5</v>
      </c>
      <c r="B33" s="114" t="s">
        <v>72</v>
      </c>
      <c r="C33" s="58" t="s">
        <v>68</v>
      </c>
      <c r="D33" s="110">
        <f t="shared" si="8"/>
        <v>680</v>
      </c>
      <c r="E33" s="115">
        <v>85</v>
      </c>
      <c r="F33" s="37">
        <v>0</v>
      </c>
      <c r="G33" s="59">
        <v>5</v>
      </c>
      <c r="H33" s="60">
        <v>80</v>
      </c>
      <c r="I33" s="111">
        <v>60</v>
      </c>
      <c r="J33" s="35">
        <v>2</v>
      </c>
      <c r="K33" s="111">
        <v>2</v>
      </c>
      <c r="L33" s="111">
        <v>0</v>
      </c>
      <c r="M33" s="111">
        <v>0</v>
      </c>
      <c r="N33" s="36">
        <f t="shared" si="9"/>
        <v>6800</v>
      </c>
      <c r="O33" s="32">
        <f t="shared" si="10"/>
        <v>300</v>
      </c>
      <c r="P33" s="63">
        <v>0</v>
      </c>
      <c r="Q33" s="64">
        <v>0</v>
      </c>
      <c r="R33" s="116">
        <v>280</v>
      </c>
      <c r="S33" s="63">
        <v>150</v>
      </c>
      <c r="T33" s="92">
        <v>120</v>
      </c>
      <c r="U33" s="63">
        <v>120</v>
      </c>
      <c r="V33" s="63">
        <f t="shared" si="11"/>
        <v>7770</v>
      </c>
      <c r="W33" s="37">
        <v>120</v>
      </c>
      <c r="X33" s="37">
        <v>100</v>
      </c>
      <c r="Y33" s="37">
        <v>80</v>
      </c>
      <c r="Z33" s="37">
        <v>0</v>
      </c>
      <c r="AA33" s="39">
        <v>2000</v>
      </c>
      <c r="AB33" s="37">
        <f t="shared" si="6"/>
        <v>2300</v>
      </c>
      <c r="AC33" s="39">
        <f t="shared" si="7"/>
        <v>5470</v>
      </c>
      <c r="AD33" s="5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</row>
    <row r="34" spans="1:1028" s="40" customFormat="1" x14ac:dyDescent="0.2">
      <c r="A34" s="57">
        <v>6</v>
      </c>
      <c r="B34" s="114" t="s">
        <v>73</v>
      </c>
      <c r="C34" s="58" t="s">
        <v>68</v>
      </c>
      <c r="D34" s="110">
        <f t="shared" si="8"/>
        <v>680</v>
      </c>
      <c r="E34" s="115">
        <v>85</v>
      </c>
      <c r="F34" s="37">
        <v>0</v>
      </c>
      <c r="G34" s="59">
        <v>5</v>
      </c>
      <c r="H34" s="60">
        <v>80</v>
      </c>
      <c r="I34" s="111">
        <v>60</v>
      </c>
      <c r="J34" s="35">
        <v>2</v>
      </c>
      <c r="K34" s="111">
        <v>2</v>
      </c>
      <c r="L34" s="111">
        <v>0</v>
      </c>
      <c r="M34" s="111">
        <v>0</v>
      </c>
      <c r="N34" s="36">
        <f t="shared" si="9"/>
        <v>6800</v>
      </c>
      <c r="O34" s="32">
        <f t="shared" si="10"/>
        <v>300</v>
      </c>
      <c r="P34" s="63">
        <v>0</v>
      </c>
      <c r="Q34" s="64">
        <v>0</v>
      </c>
      <c r="R34" s="116">
        <v>280</v>
      </c>
      <c r="S34" s="63">
        <v>150</v>
      </c>
      <c r="T34" s="92">
        <v>120</v>
      </c>
      <c r="U34" s="63">
        <v>120</v>
      </c>
      <c r="V34" s="63">
        <f t="shared" si="11"/>
        <v>7770</v>
      </c>
      <c r="W34" s="37">
        <v>120</v>
      </c>
      <c r="X34" s="37">
        <v>100</v>
      </c>
      <c r="Y34" s="37">
        <v>80</v>
      </c>
      <c r="Z34" s="37">
        <v>0</v>
      </c>
      <c r="AA34" s="39">
        <v>2000</v>
      </c>
      <c r="AB34" s="37">
        <f t="shared" si="6"/>
        <v>2300</v>
      </c>
      <c r="AC34" s="39">
        <f t="shared" si="7"/>
        <v>5470</v>
      </c>
      <c r="AD34" s="5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</row>
    <row r="35" spans="1:1028" s="40" customFormat="1" ht="12.75" customHeight="1" x14ac:dyDescent="0.2">
      <c r="A35" s="57">
        <v>7</v>
      </c>
      <c r="B35" s="90" t="s">
        <v>74</v>
      </c>
      <c r="C35" s="34" t="s">
        <v>68</v>
      </c>
      <c r="D35" s="110">
        <f t="shared" si="8"/>
        <v>680</v>
      </c>
      <c r="E35" s="115">
        <v>85</v>
      </c>
      <c r="F35" s="37">
        <v>0</v>
      </c>
      <c r="G35" s="59">
        <v>5</v>
      </c>
      <c r="H35" s="60">
        <v>80</v>
      </c>
      <c r="I35" s="111">
        <v>60</v>
      </c>
      <c r="J35" s="35">
        <v>2</v>
      </c>
      <c r="K35" s="111">
        <v>2</v>
      </c>
      <c r="L35" s="111">
        <v>0</v>
      </c>
      <c r="M35" s="111">
        <v>0</v>
      </c>
      <c r="N35" s="36">
        <f t="shared" si="9"/>
        <v>6800</v>
      </c>
      <c r="O35" s="32">
        <f t="shared" si="10"/>
        <v>300</v>
      </c>
      <c r="P35" s="63">
        <v>0</v>
      </c>
      <c r="Q35" s="64">
        <v>0</v>
      </c>
      <c r="R35" s="116">
        <v>280</v>
      </c>
      <c r="S35" s="63">
        <v>150</v>
      </c>
      <c r="T35" s="92">
        <v>120</v>
      </c>
      <c r="U35" s="63">
        <v>120</v>
      </c>
      <c r="V35" s="63">
        <f t="shared" si="11"/>
        <v>7770</v>
      </c>
      <c r="W35" s="37">
        <v>120</v>
      </c>
      <c r="X35" s="37">
        <v>100</v>
      </c>
      <c r="Y35" s="37">
        <v>80</v>
      </c>
      <c r="Z35" s="37">
        <v>0</v>
      </c>
      <c r="AA35" s="39">
        <v>2000</v>
      </c>
      <c r="AB35" s="37">
        <f t="shared" si="6"/>
        <v>2300</v>
      </c>
      <c r="AC35" s="39">
        <f t="shared" si="7"/>
        <v>5470</v>
      </c>
      <c r="AD35" s="5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</row>
    <row r="36" spans="1:1028" s="40" customFormat="1" x14ac:dyDescent="0.2">
      <c r="A36" s="57">
        <v>8</v>
      </c>
      <c r="B36" s="114" t="s">
        <v>75</v>
      </c>
      <c r="C36" s="58" t="s">
        <v>68</v>
      </c>
      <c r="D36" s="110">
        <f t="shared" si="8"/>
        <v>680</v>
      </c>
      <c r="E36" s="115">
        <v>85</v>
      </c>
      <c r="F36" s="37">
        <v>0</v>
      </c>
      <c r="G36" s="59">
        <v>5</v>
      </c>
      <c r="H36" s="60">
        <v>80</v>
      </c>
      <c r="I36" s="111">
        <v>60</v>
      </c>
      <c r="J36" s="35">
        <v>2</v>
      </c>
      <c r="K36" s="111">
        <v>2</v>
      </c>
      <c r="L36" s="111">
        <v>0</v>
      </c>
      <c r="M36" s="111">
        <v>0</v>
      </c>
      <c r="N36" s="36">
        <f t="shared" si="9"/>
        <v>6800</v>
      </c>
      <c r="O36" s="32">
        <f t="shared" si="10"/>
        <v>300</v>
      </c>
      <c r="P36" s="63">
        <v>0</v>
      </c>
      <c r="Q36" s="64">
        <v>0</v>
      </c>
      <c r="R36" s="116">
        <v>280</v>
      </c>
      <c r="S36" s="63">
        <v>150</v>
      </c>
      <c r="T36" s="92">
        <v>120</v>
      </c>
      <c r="U36" s="63">
        <v>120</v>
      </c>
      <c r="V36" s="63">
        <f t="shared" si="11"/>
        <v>7770</v>
      </c>
      <c r="W36" s="37">
        <v>120</v>
      </c>
      <c r="X36" s="37">
        <v>100</v>
      </c>
      <c r="Y36" s="37">
        <v>80</v>
      </c>
      <c r="Z36" s="37">
        <v>0</v>
      </c>
      <c r="AA36" s="39">
        <v>2000</v>
      </c>
      <c r="AB36" s="37">
        <f t="shared" si="6"/>
        <v>2300</v>
      </c>
      <c r="AC36" s="39">
        <f t="shared" si="7"/>
        <v>5470</v>
      </c>
      <c r="AD36" s="5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</row>
    <row r="37" spans="1:1028" s="40" customFormat="1" x14ac:dyDescent="0.2">
      <c r="A37" s="57">
        <v>9</v>
      </c>
      <c r="B37" s="114" t="s">
        <v>76</v>
      </c>
      <c r="C37" s="70" t="s">
        <v>68</v>
      </c>
      <c r="D37" s="110">
        <f t="shared" si="8"/>
        <v>680</v>
      </c>
      <c r="E37" s="115">
        <v>85</v>
      </c>
      <c r="F37" s="37">
        <v>0</v>
      </c>
      <c r="G37" s="59">
        <v>5</v>
      </c>
      <c r="H37" s="60">
        <v>80</v>
      </c>
      <c r="I37" s="111">
        <v>60</v>
      </c>
      <c r="J37" s="35">
        <v>2</v>
      </c>
      <c r="K37" s="111">
        <v>2</v>
      </c>
      <c r="L37" s="111">
        <v>0</v>
      </c>
      <c r="M37" s="111">
        <v>0</v>
      </c>
      <c r="N37" s="36">
        <f t="shared" si="9"/>
        <v>6800</v>
      </c>
      <c r="O37" s="32">
        <f t="shared" si="10"/>
        <v>300</v>
      </c>
      <c r="P37" s="63">
        <v>0</v>
      </c>
      <c r="Q37" s="64">
        <v>0</v>
      </c>
      <c r="R37" s="116">
        <v>280</v>
      </c>
      <c r="S37" s="63">
        <v>150</v>
      </c>
      <c r="T37" s="92">
        <v>120</v>
      </c>
      <c r="U37" s="63">
        <v>120</v>
      </c>
      <c r="V37" s="63">
        <f t="shared" si="11"/>
        <v>7770</v>
      </c>
      <c r="W37" s="37">
        <v>120</v>
      </c>
      <c r="X37" s="37">
        <v>100</v>
      </c>
      <c r="Y37" s="37">
        <v>80</v>
      </c>
      <c r="Z37" s="37">
        <v>0</v>
      </c>
      <c r="AA37" s="39">
        <v>2000</v>
      </c>
      <c r="AB37" s="37">
        <f t="shared" si="6"/>
        <v>2300</v>
      </c>
      <c r="AC37" s="39">
        <f t="shared" si="7"/>
        <v>5470</v>
      </c>
      <c r="AD37" s="5"/>
      <c r="AE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</row>
    <row r="38" spans="1:1028" s="40" customFormat="1" x14ac:dyDescent="0.2">
      <c r="A38" s="57">
        <v>10</v>
      </c>
      <c r="B38" s="90" t="s">
        <v>77</v>
      </c>
      <c r="C38" s="70" t="s">
        <v>68</v>
      </c>
      <c r="D38" s="110">
        <f t="shared" si="8"/>
        <v>680</v>
      </c>
      <c r="E38" s="115">
        <v>85</v>
      </c>
      <c r="F38" s="37">
        <v>0</v>
      </c>
      <c r="G38" s="59">
        <v>5</v>
      </c>
      <c r="H38" s="60">
        <v>80</v>
      </c>
      <c r="I38" s="111">
        <v>60</v>
      </c>
      <c r="J38" s="35">
        <v>2</v>
      </c>
      <c r="K38" s="111">
        <v>2</v>
      </c>
      <c r="L38" s="111">
        <v>0</v>
      </c>
      <c r="M38" s="111">
        <v>0</v>
      </c>
      <c r="N38" s="36">
        <f t="shared" si="9"/>
        <v>6800</v>
      </c>
      <c r="O38" s="32">
        <f t="shared" si="10"/>
        <v>300</v>
      </c>
      <c r="P38" s="63">
        <v>0</v>
      </c>
      <c r="Q38" s="64">
        <v>0</v>
      </c>
      <c r="R38" s="116">
        <v>280</v>
      </c>
      <c r="S38" s="63">
        <v>150</v>
      </c>
      <c r="T38" s="92">
        <v>120</v>
      </c>
      <c r="U38" s="63">
        <v>120</v>
      </c>
      <c r="V38" s="63">
        <f t="shared" si="11"/>
        <v>7770</v>
      </c>
      <c r="W38" s="37">
        <v>120</v>
      </c>
      <c r="X38" s="37">
        <v>100</v>
      </c>
      <c r="Y38" s="37">
        <v>80</v>
      </c>
      <c r="Z38" s="37">
        <v>0</v>
      </c>
      <c r="AA38" s="39">
        <v>2000</v>
      </c>
      <c r="AB38" s="37">
        <f t="shared" si="6"/>
        <v>2300</v>
      </c>
      <c r="AC38" s="39">
        <f t="shared" si="7"/>
        <v>5470</v>
      </c>
      <c r="AD38" s="5"/>
      <c r="AE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</row>
    <row r="39" spans="1:1028" s="40" customFormat="1" x14ac:dyDescent="0.2">
      <c r="A39" s="57">
        <v>11</v>
      </c>
      <c r="B39" s="90" t="s">
        <v>78</v>
      </c>
      <c r="C39" s="70" t="s">
        <v>68</v>
      </c>
      <c r="D39" s="110">
        <f t="shared" si="8"/>
        <v>680</v>
      </c>
      <c r="E39" s="115">
        <v>85</v>
      </c>
      <c r="F39" s="37">
        <v>0</v>
      </c>
      <c r="G39" s="59">
        <v>5</v>
      </c>
      <c r="H39" s="60">
        <v>80</v>
      </c>
      <c r="I39" s="111">
        <v>60</v>
      </c>
      <c r="J39" s="35">
        <v>2</v>
      </c>
      <c r="K39" s="111">
        <v>2</v>
      </c>
      <c r="L39" s="111">
        <v>0</v>
      </c>
      <c r="M39" s="111">
        <v>0</v>
      </c>
      <c r="N39" s="36">
        <f t="shared" si="9"/>
        <v>6800</v>
      </c>
      <c r="O39" s="32">
        <f t="shared" si="10"/>
        <v>300</v>
      </c>
      <c r="P39" s="63">
        <v>0</v>
      </c>
      <c r="Q39" s="64">
        <v>0</v>
      </c>
      <c r="R39" s="116">
        <v>280</v>
      </c>
      <c r="S39" s="63">
        <v>150</v>
      </c>
      <c r="T39" s="92">
        <v>120</v>
      </c>
      <c r="U39" s="63">
        <v>120</v>
      </c>
      <c r="V39" s="63">
        <f t="shared" si="11"/>
        <v>7770</v>
      </c>
      <c r="W39" s="37">
        <v>120</v>
      </c>
      <c r="X39" s="37">
        <v>100</v>
      </c>
      <c r="Y39" s="37">
        <v>80</v>
      </c>
      <c r="Z39" s="37">
        <v>0</v>
      </c>
      <c r="AA39" s="39">
        <v>2000</v>
      </c>
      <c r="AB39" s="37">
        <f t="shared" si="6"/>
        <v>2300</v>
      </c>
      <c r="AC39" s="39">
        <f t="shared" si="7"/>
        <v>5470</v>
      </c>
      <c r="AD39" s="5"/>
      <c r="AE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</row>
    <row r="40" spans="1:1028" s="40" customFormat="1" x14ac:dyDescent="0.2">
      <c r="A40" s="57">
        <v>12</v>
      </c>
      <c r="B40" s="90" t="s">
        <v>79</v>
      </c>
      <c r="C40" s="34" t="s">
        <v>68</v>
      </c>
      <c r="D40" s="110">
        <f t="shared" si="8"/>
        <v>680</v>
      </c>
      <c r="E40" s="115">
        <v>85</v>
      </c>
      <c r="F40" s="37">
        <v>0</v>
      </c>
      <c r="G40" s="59">
        <v>5</v>
      </c>
      <c r="H40" s="60">
        <v>80</v>
      </c>
      <c r="I40" s="111">
        <v>60</v>
      </c>
      <c r="J40" s="35">
        <v>2</v>
      </c>
      <c r="K40" s="111">
        <v>2</v>
      </c>
      <c r="L40" s="111">
        <v>0</v>
      </c>
      <c r="M40" s="111">
        <v>0</v>
      </c>
      <c r="N40" s="36">
        <f t="shared" si="9"/>
        <v>6800</v>
      </c>
      <c r="O40" s="32">
        <f t="shared" si="10"/>
        <v>300</v>
      </c>
      <c r="P40" s="63">
        <v>0</v>
      </c>
      <c r="Q40" s="64">
        <v>0</v>
      </c>
      <c r="R40" s="116">
        <v>280</v>
      </c>
      <c r="S40" s="63">
        <v>150</v>
      </c>
      <c r="T40" s="92">
        <v>120</v>
      </c>
      <c r="U40" s="63">
        <v>120</v>
      </c>
      <c r="V40" s="63">
        <f t="shared" si="11"/>
        <v>7770</v>
      </c>
      <c r="W40" s="37">
        <v>120</v>
      </c>
      <c r="X40" s="37">
        <v>100</v>
      </c>
      <c r="Y40" s="37">
        <v>80</v>
      </c>
      <c r="Z40" s="37">
        <v>0</v>
      </c>
      <c r="AA40" s="39">
        <v>2000</v>
      </c>
      <c r="AB40" s="37">
        <f t="shared" si="6"/>
        <v>2300</v>
      </c>
      <c r="AC40" s="39">
        <f t="shared" si="7"/>
        <v>5470</v>
      </c>
      <c r="AD40" s="5"/>
      <c r="AE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</row>
    <row r="41" spans="1:1028" s="40" customFormat="1" x14ac:dyDescent="0.2">
      <c r="A41" s="57">
        <v>13</v>
      </c>
      <c r="B41" s="90" t="s">
        <v>80</v>
      </c>
      <c r="C41" s="34" t="s">
        <v>68</v>
      </c>
      <c r="D41" s="110">
        <f t="shared" si="8"/>
        <v>680</v>
      </c>
      <c r="E41" s="115">
        <v>85</v>
      </c>
      <c r="F41" s="37">
        <v>0</v>
      </c>
      <c r="G41" s="59">
        <v>5</v>
      </c>
      <c r="H41" s="60">
        <v>80</v>
      </c>
      <c r="I41" s="111">
        <v>60</v>
      </c>
      <c r="J41" s="35">
        <v>2</v>
      </c>
      <c r="K41" s="111">
        <v>2</v>
      </c>
      <c r="L41" s="111">
        <v>0</v>
      </c>
      <c r="M41" s="111">
        <v>0</v>
      </c>
      <c r="N41" s="36">
        <f t="shared" si="9"/>
        <v>6800</v>
      </c>
      <c r="O41" s="32">
        <f t="shared" si="10"/>
        <v>300</v>
      </c>
      <c r="P41" s="63">
        <v>0</v>
      </c>
      <c r="Q41" s="64">
        <v>0</v>
      </c>
      <c r="R41" s="116">
        <v>280</v>
      </c>
      <c r="S41" s="63">
        <v>150</v>
      </c>
      <c r="T41" s="92">
        <v>120</v>
      </c>
      <c r="U41" s="63">
        <v>120</v>
      </c>
      <c r="V41" s="63">
        <f t="shared" si="11"/>
        <v>7770</v>
      </c>
      <c r="W41" s="37">
        <v>120</v>
      </c>
      <c r="X41" s="37">
        <v>100</v>
      </c>
      <c r="Y41" s="37">
        <v>80</v>
      </c>
      <c r="Z41" s="37">
        <v>0</v>
      </c>
      <c r="AA41" s="39">
        <v>2000</v>
      </c>
      <c r="AB41" s="37">
        <f t="shared" si="6"/>
        <v>2300</v>
      </c>
      <c r="AC41" s="39">
        <f t="shared" si="7"/>
        <v>5470</v>
      </c>
      <c r="AD41" s="5"/>
      <c r="AE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</row>
    <row r="42" spans="1:1028" s="40" customFormat="1" ht="12.75" customHeight="1" x14ac:dyDescent="0.2">
      <c r="A42" s="57">
        <v>14</v>
      </c>
      <c r="B42" s="94" t="s">
        <v>81</v>
      </c>
      <c r="C42" s="34" t="s">
        <v>68</v>
      </c>
      <c r="D42" s="110">
        <f t="shared" si="8"/>
        <v>680</v>
      </c>
      <c r="E42" s="115">
        <v>85</v>
      </c>
      <c r="F42" s="37">
        <v>0</v>
      </c>
      <c r="G42" s="59">
        <v>5</v>
      </c>
      <c r="H42" s="60">
        <v>80</v>
      </c>
      <c r="I42" s="111">
        <v>60</v>
      </c>
      <c r="J42" s="35">
        <v>2</v>
      </c>
      <c r="K42" s="111">
        <v>2</v>
      </c>
      <c r="L42" s="111">
        <v>0</v>
      </c>
      <c r="M42" s="111">
        <v>0</v>
      </c>
      <c r="N42" s="36">
        <f t="shared" si="9"/>
        <v>6800</v>
      </c>
      <c r="O42" s="32">
        <f t="shared" si="10"/>
        <v>300</v>
      </c>
      <c r="P42" s="63">
        <v>0</v>
      </c>
      <c r="Q42" s="64">
        <v>0</v>
      </c>
      <c r="R42" s="116">
        <v>280</v>
      </c>
      <c r="S42" s="63">
        <v>150</v>
      </c>
      <c r="T42" s="92">
        <v>120</v>
      </c>
      <c r="U42" s="63">
        <v>120</v>
      </c>
      <c r="V42" s="63">
        <f t="shared" si="11"/>
        <v>7770</v>
      </c>
      <c r="W42" s="37">
        <v>120</v>
      </c>
      <c r="X42" s="37">
        <v>100</v>
      </c>
      <c r="Y42" s="37">
        <v>80</v>
      </c>
      <c r="Z42" s="37">
        <v>0</v>
      </c>
      <c r="AA42" s="39">
        <v>2000</v>
      </c>
      <c r="AB42" s="37">
        <f t="shared" si="6"/>
        <v>2300</v>
      </c>
      <c r="AC42" s="39">
        <f t="shared" si="7"/>
        <v>5470</v>
      </c>
      <c r="AD42" s="5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</row>
    <row r="43" spans="1:1028" s="40" customFormat="1" ht="12.75" customHeight="1" x14ac:dyDescent="0.2">
      <c r="A43" s="57">
        <v>15</v>
      </c>
      <c r="B43" s="94" t="s">
        <v>82</v>
      </c>
      <c r="C43" s="34" t="s">
        <v>68</v>
      </c>
      <c r="D43" s="110">
        <f t="shared" si="8"/>
        <v>680</v>
      </c>
      <c r="E43" s="115">
        <v>85</v>
      </c>
      <c r="F43" s="37">
        <v>0</v>
      </c>
      <c r="G43" s="59">
        <v>5</v>
      </c>
      <c r="H43" s="60">
        <v>80</v>
      </c>
      <c r="I43" s="111">
        <v>60</v>
      </c>
      <c r="J43" s="35">
        <v>2</v>
      </c>
      <c r="K43" s="111">
        <v>2</v>
      </c>
      <c r="L43" s="111">
        <v>0</v>
      </c>
      <c r="M43" s="111">
        <v>0</v>
      </c>
      <c r="N43" s="36">
        <f t="shared" si="9"/>
        <v>6800</v>
      </c>
      <c r="O43" s="32">
        <f t="shared" si="10"/>
        <v>300</v>
      </c>
      <c r="P43" s="63">
        <v>0</v>
      </c>
      <c r="Q43" s="64">
        <v>0</v>
      </c>
      <c r="R43" s="116">
        <v>280</v>
      </c>
      <c r="S43" s="63">
        <v>150</v>
      </c>
      <c r="T43" s="92">
        <v>120</v>
      </c>
      <c r="U43" s="63">
        <v>120</v>
      </c>
      <c r="V43" s="63">
        <f t="shared" si="11"/>
        <v>7770</v>
      </c>
      <c r="W43" s="37">
        <v>120</v>
      </c>
      <c r="X43" s="37">
        <v>100</v>
      </c>
      <c r="Y43" s="37">
        <v>80</v>
      </c>
      <c r="Z43" s="37">
        <v>0</v>
      </c>
      <c r="AA43" s="39">
        <v>2000</v>
      </c>
      <c r="AB43" s="37">
        <f t="shared" si="6"/>
        <v>2300</v>
      </c>
      <c r="AC43" s="39">
        <f t="shared" si="7"/>
        <v>5470</v>
      </c>
      <c r="AD43" s="5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</row>
    <row r="44" spans="1:1028" s="40" customFormat="1" x14ac:dyDescent="0.2">
      <c r="A44" s="57">
        <v>16</v>
      </c>
      <c r="B44" s="90" t="s">
        <v>83</v>
      </c>
      <c r="C44" s="58" t="s">
        <v>68</v>
      </c>
      <c r="D44" s="110">
        <f t="shared" si="8"/>
        <v>680</v>
      </c>
      <c r="E44" s="115">
        <v>85</v>
      </c>
      <c r="F44" s="37">
        <v>0</v>
      </c>
      <c r="G44" s="59">
        <v>5</v>
      </c>
      <c r="H44" s="60">
        <v>80</v>
      </c>
      <c r="I44" s="111">
        <v>60</v>
      </c>
      <c r="J44" s="35">
        <v>2</v>
      </c>
      <c r="K44" s="111">
        <v>2</v>
      </c>
      <c r="L44" s="111">
        <v>0</v>
      </c>
      <c r="M44" s="111">
        <v>0</v>
      </c>
      <c r="N44" s="36">
        <f t="shared" si="9"/>
        <v>6800</v>
      </c>
      <c r="O44" s="32">
        <f t="shared" si="10"/>
        <v>300</v>
      </c>
      <c r="P44" s="63">
        <v>0</v>
      </c>
      <c r="Q44" s="64">
        <v>0</v>
      </c>
      <c r="R44" s="116">
        <v>280</v>
      </c>
      <c r="S44" s="63">
        <v>150</v>
      </c>
      <c r="T44" s="92">
        <v>120</v>
      </c>
      <c r="U44" s="63">
        <v>120</v>
      </c>
      <c r="V44" s="63">
        <f t="shared" si="11"/>
        <v>7770</v>
      </c>
      <c r="W44" s="37">
        <v>120</v>
      </c>
      <c r="X44" s="37">
        <v>100</v>
      </c>
      <c r="Y44" s="37">
        <v>80</v>
      </c>
      <c r="Z44" s="37">
        <v>0</v>
      </c>
      <c r="AA44" s="39">
        <v>2000</v>
      </c>
      <c r="AB44" s="37">
        <f t="shared" si="6"/>
        <v>2300</v>
      </c>
      <c r="AC44" s="39">
        <f t="shared" si="7"/>
        <v>5470</v>
      </c>
      <c r="AD44" s="5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</row>
    <row r="45" spans="1:1028" s="40" customFormat="1" ht="12.75" customHeight="1" x14ac:dyDescent="0.2">
      <c r="A45" s="57">
        <v>17</v>
      </c>
      <c r="B45" s="94" t="s">
        <v>84</v>
      </c>
      <c r="C45" s="34" t="s">
        <v>68</v>
      </c>
      <c r="D45" s="110">
        <f t="shared" si="8"/>
        <v>680</v>
      </c>
      <c r="E45" s="115">
        <v>85</v>
      </c>
      <c r="F45" s="37">
        <v>0</v>
      </c>
      <c r="G45" s="59">
        <v>5</v>
      </c>
      <c r="H45" s="60">
        <v>80</v>
      </c>
      <c r="I45" s="111">
        <v>60</v>
      </c>
      <c r="J45" s="35">
        <v>2</v>
      </c>
      <c r="K45" s="111">
        <v>2</v>
      </c>
      <c r="L45" s="111">
        <v>0</v>
      </c>
      <c r="M45" s="111">
        <v>0</v>
      </c>
      <c r="N45" s="36">
        <f t="shared" si="9"/>
        <v>6800</v>
      </c>
      <c r="O45" s="32">
        <f t="shared" si="10"/>
        <v>300</v>
      </c>
      <c r="P45" s="63">
        <v>0</v>
      </c>
      <c r="Q45" s="64">
        <v>0</v>
      </c>
      <c r="R45" s="116">
        <v>280</v>
      </c>
      <c r="S45" s="63">
        <v>150</v>
      </c>
      <c r="T45" s="92">
        <v>120</v>
      </c>
      <c r="U45" s="63">
        <v>120</v>
      </c>
      <c r="V45" s="63">
        <f t="shared" si="11"/>
        <v>7770</v>
      </c>
      <c r="W45" s="37">
        <v>120</v>
      </c>
      <c r="X45" s="37">
        <v>100</v>
      </c>
      <c r="Y45" s="37">
        <v>80</v>
      </c>
      <c r="Z45" s="37">
        <v>0</v>
      </c>
      <c r="AA45" s="39">
        <v>2000</v>
      </c>
      <c r="AB45" s="37">
        <f t="shared" si="6"/>
        <v>2300</v>
      </c>
      <c r="AC45" s="39">
        <f t="shared" si="7"/>
        <v>5470</v>
      </c>
      <c r="AD45" s="5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</row>
    <row r="46" spans="1:1028" s="40" customFormat="1" x14ac:dyDescent="0.2">
      <c r="A46" s="57">
        <v>18</v>
      </c>
      <c r="B46" s="90" t="s">
        <v>85</v>
      </c>
      <c r="C46" s="58" t="s">
        <v>68</v>
      </c>
      <c r="D46" s="110">
        <f t="shared" si="8"/>
        <v>680</v>
      </c>
      <c r="E46" s="115">
        <v>85</v>
      </c>
      <c r="F46" s="37">
        <v>0</v>
      </c>
      <c r="G46" s="59">
        <v>5</v>
      </c>
      <c r="H46" s="60">
        <v>80</v>
      </c>
      <c r="I46" s="111">
        <v>60</v>
      </c>
      <c r="J46" s="35">
        <v>2</v>
      </c>
      <c r="K46" s="111">
        <v>2</v>
      </c>
      <c r="L46" s="111">
        <v>0</v>
      </c>
      <c r="M46" s="111">
        <v>0</v>
      </c>
      <c r="N46" s="36">
        <f t="shared" si="9"/>
        <v>6800</v>
      </c>
      <c r="O46" s="32">
        <f t="shared" si="10"/>
        <v>300</v>
      </c>
      <c r="P46" s="63">
        <v>0</v>
      </c>
      <c r="Q46" s="64">
        <v>0</v>
      </c>
      <c r="R46" s="116">
        <v>280</v>
      </c>
      <c r="S46" s="63">
        <v>150</v>
      </c>
      <c r="T46" s="92">
        <v>120</v>
      </c>
      <c r="U46" s="63">
        <v>120</v>
      </c>
      <c r="V46" s="63">
        <f t="shared" si="11"/>
        <v>7770</v>
      </c>
      <c r="W46" s="37">
        <v>120</v>
      </c>
      <c r="X46" s="37">
        <v>100</v>
      </c>
      <c r="Y46" s="37">
        <v>80</v>
      </c>
      <c r="Z46" s="37">
        <v>0</v>
      </c>
      <c r="AA46" s="39">
        <v>2000</v>
      </c>
      <c r="AB46" s="37">
        <f t="shared" si="6"/>
        <v>2300</v>
      </c>
      <c r="AC46" s="39">
        <f t="shared" si="7"/>
        <v>5470</v>
      </c>
      <c r="AD46" s="41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</row>
    <row r="47" spans="1:1028" s="40" customFormat="1" x14ac:dyDescent="0.2">
      <c r="A47" s="57">
        <v>19</v>
      </c>
      <c r="B47" s="90" t="s">
        <v>86</v>
      </c>
      <c r="C47" s="34" t="s">
        <v>68</v>
      </c>
      <c r="D47" s="110">
        <f t="shared" si="8"/>
        <v>680</v>
      </c>
      <c r="E47" s="115">
        <v>85</v>
      </c>
      <c r="F47" s="37">
        <v>0</v>
      </c>
      <c r="G47" s="59">
        <v>5</v>
      </c>
      <c r="H47" s="60">
        <v>80</v>
      </c>
      <c r="I47" s="111">
        <v>60</v>
      </c>
      <c r="J47" s="35">
        <v>2</v>
      </c>
      <c r="K47" s="111">
        <v>2</v>
      </c>
      <c r="L47" s="111">
        <v>0</v>
      </c>
      <c r="M47" s="111">
        <v>0</v>
      </c>
      <c r="N47" s="36">
        <f t="shared" si="9"/>
        <v>6800</v>
      </c>
      <c r="O47" s="32">
        <f t="shared" si="10"/>
        <v>300</v>
      </c>
      <c r="P47" s="63">
        <v>0</v>
      </c>
      <c r="Q47" s="64">
        <v>0</v>
      </c>
      <c r="R47" s="116">
        <v>280</v>
      </c>
      <c r="S47" s="63">
        <v>150</v>
      </c>
      <c r="T47" s="92">
        <v>120</v>
      </c>
      <c r="U47" s="63">
        <v>120</v>
      </c>
      <c r="V47" s="63">
        <f t="shared" si="11"/>
        <v>7770</v>
      </c>
      <c r="W47" s="37">
        <v>120</v>
      </c>
      <c r="X47" s="37">
        <v>100</v>
      </c>
      <c r="Y47" s="37">
        <v>80</v>
      </c>
      <c r="Z47" s="37">
        <v>0</v>
      </c>
      <c r="AA47" s="39">
        <v>2000</v>
      </c>
      <c r="AB47" s="37">
        <f t="shared" si="6"/>
        <v>2300</v>
      </c>
      <c r="AC47" s="39">
        <f t="shared" si="7"/>
        <v>5470</v>
      </c>
      <c r="AD47" s="5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</row>
    <row r="48" spans="1:1028" s="40" customFormat="1" x14ac:dyDescent="0.2">
      <c r="A48" s="57">
        <v>20</v>
      </c>
      <c r="B48" s="90" t="s">
        <v>87</v>
      </c>
      <c r="C48" s="34" t="s">
        <v>68</v>
      </c>
      <c r="D48" s="110">
        <f t="shared" si="8"/>
        <v>680</v>
      </c>
      <c r="E48" s="115">
        <v>85</v>
      </c>
      <c r="F48" s="37">
        <v>0</v>
      </c>
      <c r="G48" s="59">
        <v>5</v>
      </c>
      <c r="H48" s="60">
        <v>80</v>
      </c>
      <c r="I48" s="111">
        <v>60</v>
      </c>
      <c r="J48" s="35">
        <v>2</v>
      </c>
      <c r="K48" s="111">
        <v>2</v>
      </c>
      <c r="L48" s="111">
        <v>0</v>
      </c>
      <c r="M48" s="111">
        <v>0</v>
      </c>
      <c r="N48" s="36">
        <f t="shared" si="9"/>
        <v>6800</v>
      </c>
      <c r="O48" s="32">
        <f t="shared" si="10"/>
        <v>300</v>
      </c>
      <c r="P48" s="63">
        <v>0</v>
      </c>
      <c r="Q48" s="64">
        <v>0</v>
      </c>
      <c r="R48" s="116">
        <v>280</v>
      </c>
      <c r="S48" s="63">
        <v>150</v>
      </c>
      <c r="T48" s="92">
        <v>120</v>
      </c>
      <c r="U48" s="63">
        <v>120</v>
      </c>
      <c r="V48" s="63">
        <f t="shared" si="11"/>
        <v>7770</v>
      </c>
      <c r="W48" s="37">
        <v>120</v>
      </c>
      <c r="X48" s="37">
        <v>100</v>
      </c>
      <c r="Y48" s="37">
        <v>80</v>
      </c>
      <c r="Z48" s="37">
        <v>0</v>
      </c>
      <c r="AA48" s="39">
        <v>2000</v>
      </c>
      <c r="AB48" s="37">
        <f t="shared" si="6"/>
        <v>2300</v>
      </c>
      <c r="AC48" s="39">
        <f t="shared" si="7"/>
        <v>5470</v>
      </c>
      <c r="AD48" s="5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</row>
    <row r="49" spans="1:1028" s="40" customFormat="1" ht="12" customHeight="1" x14ac:dyDescent="0.2">
      <c r="A49" s="57">
        <v>21</v>
      </c>
      <c r="B49" s="90" t="s">
        <v>88</v>
      </c>
      <c r="C49" s="34" t="s">
        <v>68</v>
      </c>
      <c r="D49" s="110">
        <f t="shared" si="8"/>
        <v>680</v>
      </c>
      <c r="E49" s="115">
        <v>85</v>
      </c>
      <c r="F49" s="37">
        <v>0</v>
      </c>
      <c r="G49" s="59">
        <v>5</v>
      </c>
      <c r="H49" s="60">
        <v>80</v>
      </c>
      <c r="I49" s="111">
        <v>60</v>
      </c>
      <c r="J49" s="35">
        <v>2</v>
      </c>
      <c r="K49" s="111">
        <v>2</v>
      </c>
      <c r="L49" s="111">
        <v>0</v>
      </c>
      <c r="M49" s="111">
        <v>0</v>
      </c>
      <c r="N49" s="36">
        <f t="shared" si="9"/>
        <v>6800</v>
      </c>
      <c r="O49" s="32">
        <f t="shared" si="10"/>
        <v>300</v>
      </c>
      <c r="P49" s="63">
        <v>0</v>
      </c>
      <c r="Q49" s="64">
        <v>0</v>
      </c>
      <c r="R49" s="116">
        <v>280</v>
      </c>
      <c r="S49" s="63">
        <v>150</v>
      </c>
      <c r="T49" s="92">
        <v>120</v>
      </c>
      <c r="U49" s="63">
        <v>120</v>
      </c>
      <c r="V49" s="63">
        <f t="shared" si="11"/>
        <v>7770</v>
      </c>
      <c r="W49" s="37">
        <v>120</v>
      </c>
      <c r="X49" s="37">
        <v>100</v>
      </c>
      <c r="Y49" s="37">
        <v>80</v>
      </c>
      <c r="Z49" s="37">
        <v>0</v>
      </c>
      <c r="AA49" s="39">
        <v>2000</v>
      </c>
      <c r="AB49" s="37">
        <f t="shared" si="6"/>
        <v>2300</v>
      </c>
      <c r="AC49" s="39">
        <f t="shared" si="7"/>
        <v>5470</v>
      </c>
      <c r="AD49" s="41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</row>
    <row r="50" spans="1:1028" s="40" customFormat="1" ht="12.75" customHeight="1" x14ac:dyDescent="0.2">
      <c r="A50" s="57">
        <v>22</v>
      </c>
      <c r="B50" s="94" t="s">
        <v>89</v>
      </c>
      <c r="C50" s="34" t="s">
        <v>68</v>
      </c>
      <c r="D50" s="110">
        <f t="shared" si="8"/>
        <v>680</v>
      </c>
      <c r="E50" s="115">
        <v>85</v>
      </c>
      <c r="F50" s="37">
        <v>0</v>
      </c>
      <c r="G50" s="59">
        <v>5</v>
      </c>
      <c r="H50" s="60">
        <v>80</v>
      </c>
      <c r="I50" s="111">
        <v>60</v>
      </c>
      <c r="J50" s="35">
        <v>2</v>
      </c>
      <c r="K50" s="111">
        <v>2</v>
      </c>
      <c r="L50" s="111">
        <v>0</v>
      </c>
      <c r="M50" s="111">
        <v>0</v>
      </c>
      <c r="N50" s="36">
        <f t="shared" si="9"/>
        <v>6800</v>
      </c>
      <c r="O50" s="32">
        <f t="shared" si="10"/>
        <v>300</v>
      </c>
      <c r="P50" s="63">
        <v>0</v>
      </c>
      <c r="Q50" s="64">
        <v>0</v>
      </c>
      <c r="R50" s="116">
        <v>280</v>
      </c>
      <c r="S50" s="63">
        <v>150</v>
      </c>
      <c r="T50" s="92">
        <v>120</v>
      </c>
      <c r="U50" s="63">
        <v>120</v>
      </c>
      <c r="V50" s="63">
        <f t="shared" si="11"/>
        <v>7770</v>
      </c>
      <c r="W50" s="37">
        <v>120</v>
      </c>
      <c r="X50" s="37">
        <v>100</v>
      </c>
      <c r="Y50" s="37">
        <v>80</v>
      </c>
      <c r="Z50" s="37">
        <v>0</v>
      </c>
      <c r="AA50" s="39">
        <v>2000</v>
      </c>
      <c r="AB50" s="37">
        <f t="shared" si="6"/>
        <v>2300</v>
      </c>
      <c r="AC50" s="39">
        <f t="shared" si="7"/>
        <v>5470</v>
      </c>
      <c r="AD50" s="5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</row>
    <row r="51" spans="1:1028" s="40" customFormat="1" x14ac:dyDescent="0.2">
      <c r="A51" s="57">
        <v>23</v>
      </c>
      <c r="B51" s="114" t="s">
        <v>90</v>
      </c>
      <c r="C51" s="34" t="s">
        <v>68</v>
      </c>
      <c r="D51" s="110">
        <f t="shared" si="8"/>
        <v>680</v>
      </c>
      <c r="E51" s="115">
        <v>85</v>
      </c>
      <c r="F51" s="37">
        <v>0</v>
      </c>
      <c r="G51" s="59">
        <v>5</v>
      </c>
      <c r="H51" s="60">
        <v>80</v>
      </c>
      <c r="I51" s="111">
        <v>60</v>
      </c>
      <c r="J51" s="35">
        <v>2</v>
      </c>
      <c r="K51" s="111">
        <v>2</v>
      </c>
      <c r="L51" s="111">
        <v>0</v>
      </c>
      <c r="M51" s="111">
        <v>0</v>
      </c>
      <c r="N51" s="36">
        <f t="shared" si="9"/>
        <v>6800</v>
      </c>
      <c r="O51" s="32">
        <f t="shared" si="10"/>
        <v>300</v>
      </c>
      <c r="P51" s="63">
        <v>0</v>
      </c>
      <c r="Q51" s="64">
        <v>0</v>
      </c>
      <c r="R51" s="116">
        <v>280</v>
      </c>
      <c r="S51" s="63">
        <v>150</v>
      </c>
      <c r="T51" s="92">
        <v>120</v>
      </c>
      <c r="U51" s="63">
        <v>120</v>
      </c>
      <c r="V51" s="63">
        <f t="shared" si="11"/>
        <v>7770</v>
      </c>
      <c r="W51" s="37">
        <v>120</v>
      </c>
      <c r="X51" s="37">
        <v>100</v>
      </c>
      <c r="Y51" s="37">
        <v>80</v>
      </c>
      <c r="Z51" s="37">
        <v>0</v>
      </c>
      <c r="AA51" s="39">
        <v>2000</v>
      </c>
      <c r="AB51" s="37">
        <f t="shared" si="6"/>
        <v>2300</v>
      </c>
      <c r="AC51" s="39">
        <f t="shared" si="7"/>
        <v>5470</v>
      </c>
      <c r="AD51" s="5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</row>
    <row r="52" spans="1:1028" s="40" customFormat="1" x14ac:dyDescent="0.2">
      <c r="A52" s="57">
        <v>24</v>
      </c>
      <c r="B52" s="114" t="s">
        <v>91</v>
      </c>
      <c r="C52" s="34" t="s">
        <v>68</v>
      </c>
      <c r="D52" s="110">
        <f t="shared" si="8"/>
        <v>680</v>
      </c>
      <c r="E52" s="115">
        <v>85</v>
      </c>
      <c r="F52" s="37">
        <v>0</v>
      </c>
      <c r="G52" s="59">
        <v>5</v>
      </c>
      <c r="H52" s="60">
        <v>80</v>
      </c>
      <c r="I52" s="111">
        <v>60</v>
      </c>
      <c r="J52" s="35">
        <v>2</v>
      </c>
      <c r="K52" s="111">
        <v>2</v>
      </c>
      <c r="L52" s="111">
        <v>0</v>
      </c>
      <c r="M52" s="111">
        <v>0</v>
      </c>
      <c r="N52" s="36">
        <f t="shared" si="9"/>
        <v>6800</v>
      </c>
      <c r="O52" s="32">
        <f t="shared" si="10"/>
        <v>300</v>
      </c>
      <c r="P52" s="63">
        <v>0</v>
      </c>
      <c r="Q52" s="64">
        <v>0</v>
      </c>
      <c r="R52" s="116">
        <v>280</v>
      </c>
      <c r="S52" s="63">
        <v>150</v>
      </c>
      <c r="T52" s="92">
        <v>120</v>
      </c>
      <c r="U52" s="63">
        <v>120</v>
      </c>
      <c r="V52" s="63">
        <f t="shared" si="11"/>
        <v>7770</v>
      </c>
      <c r="W52" s="37">
        <v>120</v>
      </c>
      <c r="X52" s="37">
        <v>100</v>
      </c>
      <c r="Y52" s="37">
        <v>80</v>
      </c>
      <c r="Z52" s="37">
        <v>0</v>
      </c>
      <c r="AA52" s="39">
        <v>2000</v>
      </c>
      <c r="AB52" s="37">
        <f t="shared" si="6"/>
        <v>2300</v>
      </c>
      <c r="AC52" s="39">
        <f t="shared" si="7"/>
        <v>5470</v>
      </c>
      <c r="AD52" s="5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</row>
    <row r="53" spans="1:1028" s="40" customFormat="1" ht="13.5" customHeight="1" x14ac:dyDescent="0.2">
      <c r="A53" s="57">
        <v>25</v>
      </c>
      <c r="B53" s="90" t="s">
        <v>92</v>
      </c>
      <c r="C53" s="58" t="s">
        <v>68</v>
      </c>
      <c r="D53" s="110">
        <f t="shared" si="8"/>
        <v>680</v>
      </c>
      <c r="E53" s="115">
        <v>85</v>
      </c>
      <c r="F53" s="37">
        <v>0</v>
      </c>
      <c r="G53" s="59">
        <v>5</v>
      </c>
      <c r="H53" s="60">
        <v>80</v>
      </c>
      <c r="I53" s="111">
        <v>60</v>
      </c>
      <c r="J53" s="35">
        <v>2</v>
      </c>
      <c r="K53" s="111">
        <v>2</v>
      </c>
      <c r="L53" s="111">
        <v>0</v>
      </c>
      <c r="M53" s="111">
        <v>0</v>
      </c>
      <c r="N53" s="36">
        <f t="shared" si="9"/>
        <v>6800</v>
      </c>
      <c r="O53" s="32">
        <f t="shared" si="10"/>
        <v>300</v>
      </c>
      <c r="P53" s="63">
        <v>0</v>
      </c>
      <c r="Q53" s="64">
        <v>0</v>
      </c>
      <c r="R53" s="116">
        <v>280</v>
      </c>
      <c r="S53" s="63">
        <v>150</v>
      </c>
      <c r="T53" s="92">
        <v>120</v>
      </c>
      <c r="U53" s="63">
        <v>120</v>
      </c>
      <c r="V53" s="63">
        <f t="shared" si="11"/>
        <v>7770</v>
      </c>
      <c r="W53" s="37">
        <v>120</v>
      </c>
      <c r="X53" s="37">
        <v>100</v>
      </c>
      <c r="Y53" s="37">
        <v>80</v>
      </c>
      <c r="Z53" s="37">
        <v>0</v>
      </c>
      <c r="AA53" s="39">
        <v>2000</v>
      </c>
      <c r="AB53" s="37">
        <f t="shared" si="6"/>
        <v>2300</v>
      </c>
      <c r="AC53" s="39">
        <f t="shared" si="7"/>
        <v>5470</v>
      </c>
      <c r="AD53" s="5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</row>
    <row r="54" spans="1:1028" s="40" customFormat="1" ht="13.5" customHeight="1" x14ac:dyDescent="0.2">
      <c r="A54" s="57">
        <v>26</v>
      </c>
      <c r="B54" s="90" t="s">
        <v>93</v>
      </c>
      <c r="C54" s="58" t="s">
        <v>68</v>
      </c>
      <c r="D54" s="110">
        <f t="shared" si="8"/>
        <v>680</v>
      </c>
      <c r="E54" s="115">
        <v>85</v>
      </c>
      <c r="F54" s="37">
        <v>0</v>
      </c>
      <c r="G54" s="59">
        <v>5</v>
      </c>
      <c r="H54" s="60">
        <v>80</v>
      </c>
      <c r="I54" s="111">
        <v>60</v>
      </c>
      <c r="J54" s="35">
        <v>2</v>
      </c>
      <c r="K54" s="111">
        <v>2</v>
      </c>
      <c r="L54" s="111">
        <v>0</v>
      </c>
      <c r="M54" s="111">
        <v>0</v>
      </c>
      <c r="N54" s="36">
        <f t="shared" si="9"/>
        <v>6800</v>
      </c>
      <c r="O54" s="32">
        <f t="shared" si="10"/>
        <v>300</v>
      </c>
      <c r="P54" s="63">
        <v>0</v>
      </c>
      <c r="Q54" s="64">
        <v>0</v>
      </c>
      <c r="R54" s="116">
        <v>280</v>
      </c>
      <c r="S54" s="63">
        <v>150</v>
      </c>
      <c r="T54" s="92">
        <v>120</v>
      </c>
      <c r="U54" s="63">
        <v>120</v>
      </c>
      <c r="V54" s="63">
        <f t="shared" si="11"/>
        <v>7770</v>
      </c>
      <c r="W54" s="37">
        <v>120</v>
      </c>
      <c r="X54" s="37">
        <v>100</v>
      </c>
      <c r="Y54" s="37">
        <v>80</v>
      </c>
      <c r="Z54" s="37">
        <v>0</v>
      </c>
      <c r="AA54" s="39">
        <v>2000</v>
      </c>
      <c r="AB54" s="37">
        <f t="shared" si="6"/>
        <v>2300</v>
      </c>
      <c r="AC54" s="39">
        <f t="shared" si="7"/>
        <v>5470</v>
      </c>
      <c r="AD54" s="5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</row>
    <row r="55" spans="1:1028" s="40" customFormat="1" ht="12.75" customHeight="1" x14ac:dyDescent="0.2">
      <c r="A55" s="57">
        <v>27</v>
      </c>
      <c r="B55" s="94" t="s">
        <v>94</v>
      </c>
      <c r="C55" s="34" t="s">
        <v>68</v>
      </c>
      <c r="D55" s="110">
        <f t="shared" si="8"/>
        <v>680</v>
      </c>
      <c r="E55" s="115">
        <v>85</v>
      </c>
      <c r="F55" s="37">
        <v>0</v>
      </c>
      <c r="G55" s="59">
        <v>5</v>
      </c>
      <c r="H55" s="60">
        <v>80</v>
      </c>
      <c r="I55" s="111">
        <v>60</v>
      </c>
      <c r="J55" s="35">
        <v>2</v>
      </c>
      <c r="K55" s="111">
        <v>2</v>
      </c>
      <c r="L55" s="111">
        <v>0</v>
      </c>
      <c r="M55" s="111">
        <v>0</v>
      </c>
      <c r="N55" s="36">
        <f t="shared" si="9"/>
        <v>6800</v>
      </c>
      <c r="O55" s="32">
        <f t="shared" si="10"/>
        <v>300</v>
      </c>
      <c r="P55" s="63">
        <v>0</v>
      </c>
      <c r="Q55" s="64">
        <v>0</v>
      </c>
      <c r="R55" s="116">
        <v>280</v>
      </c>
      <c r="S55" s="63">
        <v>150</v>
      </c>
      <c r="T55" s="92">
        <v>120</v>
      </c>
      <c r="U55" s="63">
        <v>120</v>
      </c>
      <c r="V55" s="63">
        <f t="shared" si="11"/>
        <v>7770</v>
      </c>
      <c r="W55" s="37">
        <v>120</v>
      </c>
      <c r="X55" s="37">
        <v>100</v>
      </c>
      <c r="Y55" s="37">
        <v>80</v>
      </c>
      <c r="Z55" s="37">
        <v>0</v>
      </c>
      <c r="AA55" s="39">
        <v>2000</v>
      </c>
      <c r="AB55" s="37">
        <f t="shared" si="6"/>
        <v>2300</v>
      </c>
      <c r="AC55" s="39">
        <f t="shared" si="7"/>
        <v>5470</v>
      </c>
      <c r="AD55" s="5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</row>
    <row r="56" spans="1:1028" s="40" customFormat="1" x14ac:dyDescent="0.2">
      <c r="A56" s="57">
        <v>28</v>
      </c>
      <c r="B56" s="114" t="s">
        <v>95</v>
      </c>
      <c r="C56" s="34" t="s">
        <v>68</v>
      </c>
      <c r="D56" s="110">
        <f t="shared" si="8"/>
        <v>680</v>
      </c>
      <c r="E56" s="115">
        <v>85</v>
      </c>
      <c r="F56" s="37">
        <v>0</v>
      </c>
      <c r="G56" s="59">
        <v>5</v>
      </c>
      <c r="H56" s="60">
        <v>80</v>
      </c>
      <c r="I56" s="111">
        <v>60</v>
      </c>
      <c r="J56" s="35">
        <v>2</v>
      </c>
      <c r="K56" s="111">
        <v>2</v>
      </c>
      <c r="L56" s="111">
        <v>0</v>
      </c>
      <c r="M56" s="111">
        <v>0</v>
      </c>
      <c r="N56" s="36">
        <f t="shared" si="9"/>
        <v>6800</v>
      </c>
      <c r="O56" s="32">
        <f t="shared" si="10"/>
        <v>300</v>
      </c>
      <c r="P56" s="63">
        <v>0</v>
      </c>
      <c r="Q56" s="64">
        <v>0</v>
      </c>
      <c r="R56" s="116">
        <v>280</v>
      </c>
      <c r="S56" s="63">
        <v>150</v>
      </c>
      <c r="T56" s="92">
        <v>120</v>
      </c>
      <c r="U56" s="63">
        <v>120</v>
      </c>
      <c r="V56" s="63">
        <f t="shared" si="11"/>
        <v>7770</v>
      </c>
      <c r="W56" s="37">
        <v>120</v>
      </c>
      <c r="X56" s="37">
        <v>100</v>
      </c>
      <c r="Y56" s="37">
        <v>80</v>
      </c>
      <c r="Z56" s="37">
        <v>0</v>
      </c>
      <c r="AA56" s="39">
        <v>2000</v>
      </c>
      <c r="AB56" s="37">
        <f t="shared" si="6"/>
        <v>2300</v>
      </c>
      <c r="AC56" s="39">
        <f t="shared" si="7"/>
        <v>5470</v>
      </c>
      <c r="AD56" s="5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</row>
    <row r="57" spans="1:1028" s="40" customFormat="1" ht="12.75" customHeight="1" x14ac:dyDescent="0.2">
      <c r="A57" s="57">
        <v>29</v>
      </c>
      <c r="B57" s="90" t="s">
        <v>96</v>
      </c>
      <c r="C57" s="34" t="s">
        <v>68</v>
      </c>
      <c r="D57" s="110">
        <f t="shared" si="8"/>
        <v>680</v>
      </c>
      <c r="E57" s="115">
        <v>85</v>
      </c>
      <c r="F57" s="37">
        <v>0</v>
      </c>
      <c r="G57" s="59">
        <v>5</v>
      </c>
      <c r="H57" s="60">
        <v>80</v>
      </c>
      <c r="I57" s="111">
        <v>60</v>
      </c>
      <c r="J57" s="35">
        <v>2</v>
      </c>
      <c r="K57" s="111">
        <v>2</v>
      </c>
      <c r="L57" s="111">
        <v>0</v>
      </c>
      <c r="M57" s="111">
        <v>0</v>
      </c>
      <c r="N57" s="36">
        <f t="shared" si="9"/>
        <v>6800</v>
      </c>
      <c r="O57" s="32">
        <f t="shared" si="10"/>
        <v>300</v>
      </c>
      <c r="P57" s="63">
        <v>0</v>
      </c>
      <c r="Q57" s="64">
        <v>0</v>
      </c>
      <c r="R57" s="116">
        <v>280</v>
      </c>
      <c r="S57" s="63">
        <v>150</v>
      </c>
      <c r="T57" s="92">
        <v>120</v>
      </c>
      <c r="U57" s="63">
        <v>120</v>
      </c>
      <c r="V57" s="63">
        <f t="shared" si="11"/>
        <v>7770</v>
      </c>
      <c r="W57" s="37">
        <v>120</v>
      </c>
      <c r="X57" s="37">
        <v>100</v>
      </c>
      <c r="Y57" s="37">
        <v>80</v>
      </c>
      <c r="Z57" s="37">
        <v>0</v>
      </c>
      <c r="AA57" s="39">
        <v>2000</v>
      </c>
      <c r="AB57" s="37">
        <f t="shared" si="6"/>
        <v>2300</v>
      </c>
      <c r="AC57" s="39">
        <f t="shared" si="7"/>
        <v>5470</v>
      </c>
      <c r="AD57" s="5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</row>
    <row r="58" spans="1:1028" s="40" customFormat="1" ht="12.75" customHeight="1" x14ac:dyDescent="0.2">
      <c r="A58" s="57">
        <v>30</v>
      </c>
      <c r="B58" s="94" t="s">
        <v>97</v>
      </c>
      <c r="C58" s="34" t="s">
        <v>68</v>
      </c>
      <c r="D58" s="110">
        <f t="shared" si="8"/>
        <v>680</v>
      </c>
      <c r="E58" s="115">
        <v>85</v>
      </c>
      <c r="F58" s="37">
        <v>0</v>
      </c>
      <c r="G58" s="59">
        <v>5</v>
      </c>
      <c r="H58" s="60">
        <v>80</v>
      </c>
      <c r="I58" s="111">
        <v>60</v>
      </c>
      <c r="J58" s="35">
        <v>2</v>
      </c>
      <c r="K58" s="111">
        <v>2</v>
      </c>
      <c r="L58" s="111">
        <v>0</v>
      </c>
      <c r="M58" s="111">
        <v>0</v>
      </c>
      <c r="N58" s="36">
        <f t="shared" si="9"/>
        <v>6800</v>
      </c>
      <c r="O58" s="32">
        <f t="shared" si="10"/>
        <v>300</v>
      </c>
      <c r="P58" s="63">
        <v>0</v>
      </c>
      <c r="Q58" s="64">
        <v>0</v>
      </c>
      <c r="R58" s="116">
        <v>280</v>
      </c>
      <c r="S58" s="63">
        <v>150</v>
      </c>
      <c r="T58" s="92">
        <v>120</v>
      </c>
      <c r="U58" s="63">
        <v>120</v>
      </c>
      <c r="V58" s="63">
        <f t="shared" si="11"/>
        <v>7770</v>
      </c>
      <c r="W58" s="37">
        <v>120</v>
      </c>
      <c r="X58" s="37">
        <v>100</v>
      </c>
      <c r="Y58" s="37">
        <v>80</v>
      </c>
      <c r="Z58" s="37">
        <v>0</v>
      </c>
      <c r="AA58" s="39">
        <v>2000</v>
      </c>
      <c r="AB58" s="37">
        <f t="shared" si="6"/>
        <v>2300</v>
      </c>
      <c r="AC58" s="39">
        <f t="shared" si="7"/>
        <v>5470</v>
      </c>
      <c r="AD58" s="5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</row>
    <row r="59" spans="1:1028" s="40" customFormat="1" x14ac:dyDescent="0.2">
      <c r="A59" s="57">
        <v>31</v>
      </c>
      <c r="B59" s="114" t="s">
        <v>98</v>
      </c>
      <c r="C59" s="58" t="s">
        <v>68</v>
      </c>
      <c r="D59" s="110">
        <f t="shared" si="8"/>
        <v>680</v>
      </c>
      <c r="E59" s="115">
        <v>85</v>
      </c>
      <c r="F59" s="37">
        <v>0</v>
      </c>
      <c r="G59" s="59">
        <v>5</v>
      </c>
      <c r="H59" s="60">
        <v>80</v>
      </c>
      <c r="I59" s="111">
        <v>60</v>
      </c>
      <c r="J59" s="35">
        <v>2</v>
      </c>
      <c r="K59" s="111">
        <v>2</v>
      </c>
      <c r="L59" s="111">
        <v>0</v>
      </c>
      <c r="M59" s="111">
        <v>0</v>
      </c>
      <c r="N59" s="36">
        <f t="shared" si="9"/>
        <v>6800</v>
      </c>
      <c r="O59" s="32">
        <f t="shared" si="10"/>
        <v>300</v>
      </c>
      <c r="P59" s="63">
        <v>0</v>
      </c>
      <c r="Q59" s="64">
        <v>0</v>
      </c>
      <c r="R59" s="116">
        <v>280</v>
      </c>
      <c r="S59" s="63">
        <v>150</v>
      </c>
      <c r="T59" s="92">
        <v>120</v>
      </c>
      <c r="U59" s="63">
        <v>120</v>
      </c>
      <c r="V59" s="63">
        <f t="shared" si="11"/>
        <v>7770</v>
      </c>
      <c r="W59" s="37">
        <v>120</v>
      </c>
      <c r="X59" s="37">
        <v>100</v>
      </c>
      <c r="Y59" s="37">
        <v>80</v>
      </c>
      <c r="Z59" s="37">
        <v>0</v>
      </c>
      <c r="AA59" s="39">
        <v>2000</v>
      </c>
      <c r="AB59" s="37">
        <f t="shared" si="6"/>
        <v>2300</v>
      </c>
      <c r="AC59" s="39">
        <f t="shared" si="7"/>
        <v>5470</v>
      </c>
      <c r="AD59" s="41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</row>
    <row r="60" spans="1:1028" s="40" customFormat="1" ht="12.75" customHeight="1" x14ac:dyDescent="0.2">
      <c r="A60" s="57">
        <v>32</v>
      </c>
      <c r="B60" s="90" t="s">
        <v>99</v>
      </c>
      <c r="C60" s="34" t="s">
        <v>68</v>
      </c>
      <c r="D60" s="110">
        <f t="shared" si="8"/>
        <v>680</v>
      </c>
      <c r="E60" s="115">
        <v>85</v>
      </c>
      <c r="F60" s="37">
        <v>0</v>
      </c>
      <c r="G60" s="59">
        <v>5</v>
      </c>
      <c r="H60" s="60">
        <v>80</v>
      </c>
      <c r="I60" s="111">
        <v>60</v>
      </c>
      <c r="J60" s="35">
        <v>2</v>
      </c>
      <c r="K60" s="111">
        <v>2</v>
      </c>
      <c r="L60" s="111">
        <v>0</v>
      </c>
      <c r="M60" s="111">
        <v>0</v>
      </c>
      <c r="N60" s="36">
        <f t="shared" si="9"/>
        <v>6800</v>
      </c>
      <c r="O60" s="32">
        <f t="shared" si="10"/>
        <v>300</v>
      </c>
      <c r="P60" s="63">
        <v>0</v>
      </c>
      <c r="Q60" s="64">
        <v>0</v>
      </c>
      <c r="R60" s="116">
        <v>280</v>
      </c>
      <c r="S60" s="63">
        <v>150</v>
      </c>
      <c r="T60" s="92">
        <v>120</v>
      </c>
      <c r="U60" s="63">
        <v>120</v>
      </c>
      <c r="V60" s="63">
        <f t="shared" si="11"/>
        <v>7770</v>
      </c>
      <c r="W60" s="37">
        <v>120</v>
      </c>
      <c r="X60" s="37">
        <v>100</v>
      </c>
      <c r="Y60" s="37">
        <v>80</v>
      </c>
      <c r="Z60" s="37">
        <v>0</v>
      </c>
      <c r="AA60" s="39">
        <v>2000</v>
      </c>
      <c r="AB60" s="37">
        <f t="shared" si="6"/>
        <v>2300</v>
      </c>
      <c r="AC60" s="39">
        <f t="shared" si="7"/>
        <v>5470</v>
      </c>
      <c r="AD60" s="5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</row>
    <row r="61" spans="1:1028" s="40" customFormat="1" x14ac:dyDescent="0.2">
      <c r="A61" s="57">
        <v>33</v>
      </c>
      <c r="B61" s="90" t="s">
        <v>100</v>
      </c>
      <c r="C61" s="58" t="s">
        <v>68</v>
      </c>
      <c r="D61" s="110">
        <f t="shared" si="8"/>
        <v>680</v>
      </c>
      <c r="E61" s="115">
        <v>85</v>
      </c>
      <c r="F61" s="37">
        <v>0</v>
      </c>
      <c r="G61" s="59">
        <v>5</v>
      </c>
      <c r="H61" s="60">
        <v>80</v>
      </c>
      <c r="I61" s="111">
        <v>60</v>
      </c>
      <c r="J61" s="35">
        <v>2</v>
      </c>
      <c r="K61" s="111">
        <v>2</v>
      </c>
      <c r="L61" s="111">
        <v>0</v>
      </c>
      <c r="M61" s="111">
        <v>0</v>
      </c>
      <c r="N61" s="36">
        <f t="shared" si="9"/>
        <v>6800</v>
      </c>
      <c r="O61" s="32">
        <f t="shared" si="10"/>
        <v>300</v>
      </c>
      <c r="P61" s="63">
        <v>0</v>
      </c>
      <c r="Q61" s="64">
        <v>0</v>
      </c>
      <c r="R61" s="116">
        <v>280</v>
      </c>
      <c r="S61" s="63">
        <v>150</v>
      </c>
      <c r="T61" s="92">
        <v>120</v>
      </c>
      <c r="U61" s="63">
        <v>120</v>
      </c>
      <c r="V61" s="63">
        <f t="shared" si="11"/>
        <v>7770</v>
      </c>
      <c r="W61" s="37">
        <v>120</v>
      </c>
      <c r="X61" s="37">
        <v>100</v>
      </c>
      <c r="Y61" s="37">
        <v>80</v>
      </c>
      <c r="Z61" s="37">
        <v>0</v>
      </c>
      <c r="AA61" s="39">
        <v>2000</v>
      </c>
      <c r="AB61" s="37">
        <f t="shared" si="6"/>
        <v>2300</v>
      </c>
      <c r="AC61" s="39">
        <f t="shared" si="7"/>
        <v>5470</v>
      </c>
      <c r="AD61" s="5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</row>
    <row r="62" spans="1:1028" hidden="1" x14ac:dyDescent="0.2"/>
    <row r="63" spans="1:1028" hidden="1" x14ac:dyDescent="0.2">
      <c r="H63" s="60"/>
      <c r="I63" s="61"/>
      <c r="M63" s="62"/>
    </row>
    <row r="64" spans="1:1028" s="49" customFormat="1" ht="15" customHeight="1" thickBot="1" x14ac:dyDescent="0.3">
      <c r="A64" s="43"/>
      <c r="B64" s="43"/>
      <c r="C64" s="43"/>
      <c r="D64" s="43"/>
      <c r="E64" s="43"/>
      <c r="F64" s="43"/>
      <c r="G64" s="43"/>
      <c r="H64" s="44">
        <f t="shared" ref="H64:AC64" si="12">SUM(H29:H63)</f>
        <v>2640</v>
      </c>
      <c r="I64" s="44">
        <f t="shared" si="12"/>
        <v>1920</v>
      </c>
      <c r="J64" s="44">
        <f t="shared" si="12"/>
        <v>66</v>
      </c>
      <c r="K64" s="44">
        <f t="shared" si="12"/>
        <v>66</v>
      </c>
      <c r="L64" s="44">
        <f t="shared" si="12"/>
        <v>0</v>
      </c>
      <c r="M64" s="44">
        <f t="shared" si="12"/>
        <v>0</v>
      </c>
      <c r="N64" s="44">
        <f t="shared" si="12"/>
        <v>224400</v>
      </c>
      <c r="O64" s="44">
        <f t="shared" si="12"/>
        <v>9900</v>
      </c>
      <c r="P64" s="44">
        <f t="shared" si="12"/>
        <v>0</v>
      </c>
      <c r="Q64" s="44">
        <f t="shared" si="12"/>
        <v>0</v>
      </c>
      <c r="R64" s="44">
        <f t="shared" si="12"/>
        <v>9240</v>
      </c>
      <c r="S64" s="44">
        <f t="shared" si="12"/>
        <v>4950</v>
      </c>
      <c r="T64" s="44">
        <f t="shared" si="12"/>
        <v>3960</v>
      </c>
      <c r="U64" s="44">
        <f t="shared" si="12"/>
        <v>3960</v>
      </c>
      <c r="V64" s="44">
        <f t="shared" si="12"/>
        <v>256410</v>
      </c>
      <c r="W64" s="44">
        <f t="shared" si="12"/>
        <v>3960</v>
      </c>
      <c r="X64" s="44">
        <f t="shared" si="12"/>
        <v>3300</v>
      </c>
      <c r="Y64" s="44">
        <f t="shared" si="12"/>
        <v>2640</v>
      </c>
      <c r="Z64" s="44">
        <f t="shared" si="12"/>
        <v>0</v>
      </c>
      <c r="AA64" s="44">
        <f t="shared" si="12"/>
        <v>66000</v>
      </c>
      <c r="AB64" s="44">
        <f t="shared" si="12"/>
        <v>75900</v>
      </c>
      <c r="AC64" s="71">
        <f t="shared" si="12"/>
        <v>180510</v>
      </c>
      <c r="AD64" s="5">
        <f>N64+O64+P64+Q64+S64-AB64+T64+U64+R64</f>
        <v>180510</v>
      </c>
      <c r="AE64" s="48">
        <f>AC64-AD64</f>
        <v>0</v>
      </c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  <c r="HT64" s="48"/>
      <c r="HU64" s="48"/>
      <c r="HV64" s="48"/>
      <c r="HW64" s="48"/>
      <c r="HX64" s="48"/>
      <c r="HY64" s="48"/>
      <c r="HZ64" s="48"/>
      <c r="IA64" s="48"/>
      <c r="IB64" s="48"/>
      <c r="IC64" s="48"/>
      <c r="ID64" s="48"/>
      <c r="IE64" s="48"/>
      <c r="IF64" s="48"/>
      <c r="IG64" s="48"/>
      <c r="IH64" s="48"/>
      <c r="II64" s="48"/>
      <c r="IJ64" s="48"/>
      <c r="IK64" s="48"/>
      <c r="IL64" s="48"/>
      <c r="IM64" s="48"/>
      <c r="IN64" s="48"/>
      <c r="IO64" s="48"/>
      <c r="IP64" s="48"/>
      <c r="IQ64" s="48"/>
      <c r="IR64" s="48"/>
      <c r="IS64" s="48"/>
      <c r="IT64" s="48"/>
      <c r="IU64" s="48"/>
      <c r="IV64" s="48"/>
      <c r="IW64" s="48"/>
      <c r="IX64" s="48"/>
      <c r="IY64" s="48"/>
      <c r="IZ64" s="48"/>
      <c r="JA64" s="48"/>
      <c r="JB64" s="48"/>
      <c r="JC64" s="48"/>
      <c r="JD64" s="48"/>
      <c r="JE64" s="48"/>
      <c r="JF64" s="48"/>
      <c r="JG64" s="48"/>
      <c r="JH64" s="48"/>
      <c r="JI64" s="48"/>
      <c r="JJ64" s="48"/>
      <c r="JK64" s="48"/>
      <c r="JL64" s="48"/>
      <c r="JM64" s="48"/>
      <c r="JN64" s="48"/>
      <c r="JO64" s="48"/>
      <c r="JP64" s="48"/>
      <c r="JQ64" s="48"/>
      <c r="JR64" s="48"/>
      <c r="JS64" s="48"/>
      <c r="JT64" s="48"/>
      <c r="JU64" s="48"/>
      <c r="JV64" s="48"/>
      <c r="JW64" s="48"/>
      <c r="JX64" s="48"/>
      <c r="JY64" s="48"/>
      <c r="JZ64" s="48"/>
      <c r="KA64" s="48"/>
      <c r="KB64" s="48"/>
      <c r="KC64" s="48"/>
      <c r="KD64" s="48"/>
      <c r="KE64" s="48"/>
      <c r="KF64" s="48"/>
      <c r="KG64" s="48"/>
      <c r="KH64" s="48"/>
      <c r="KI64" s="48"/>
      <c r="KJ64" s="48"/>
      <c r="KK64" s="48"/>
      <c r="KL64" s="48"/>
      <c r="KM64" s="48"/>
      <c r="KN64" s="48"/>
      <c r="KO64" s="48"/>
      <c r="KP64" s="48"/>
      <c r="KQ64" s="48"/>
      <c r="KR64" s="48"/>
      <c r="KS64" s="48"/>
      <c r="KT64" s="48"/>
      <c r="KU64" s="48"/>
      <c r="KV64" s="48"/>
      <c r="KW64" s="48"/>
      <c r="KX64" s="48"/>
      <c r="KY64" s="48"/>
      <c r="KZ64" s="48"/>
      <c r="LA64" s="48"/>
      <c r="LB64" s="48"/>
      <c r="LC64" s="48"/>
      <c r="LD64" s="48"/>
      <c r="LE64" s="48"/>
      <c r="LF64" s="48"/>
      <c r="LG64" s="48"/>
      <c r="LH64" s="48"/>
      <c r="LI64" s="48"/>
      <c r="LJ64" s="48"/>
      <c r="LK64" s="48"/>
      <c r="LL64" s="48"/>
      <c r="LM64" s="48"/>
      <c r="LN64" s="48"/>
      <c r="LO64" s="48"/>
      <c r="LP64" s="48"/>
      <c r="LQ64" s="48"/>
      <c r="LR64" s="48"/>
      <c r="LS64" s="48"/>
      <c r="LT64" s="48"/>
      <c r="LU64" s="48"/>
      <c r="LV64" s="48"/>
      <c r="LW64" s="48"/>
      <c r="LX64" s="48"/>
      <c r="LY64" s="48"/>
      <c r="LZ64" s="48"/>
      <c r="MA64" s="48"/>
      <c r="MB64" s="48"/>
      <c r="MC64" s="48"/>
      <c r="MD64" s="48"/>
      <c r="ME64" s="48"/>
      <c r="MF64" s="48"/>
      <c r="MG64" s="48"/>
      <c r="MH64" s="48"/>
      <c r="MI64" s="48"/>
      <c r="MJ64" s="48"/>
      <c r="MK64" s="48"/>
      <c r="ML64" s="48"/>
      <c r="MM64" s="48"/>
      <c r="MN64" s="48"/>
      <c r="MO64" s="48"/>
      <c r="MP64" s="48"/>
      <c r="MQ64" s="48"/>
      <c r="MR64" s="48"/>
      <c r="MS64" s="48"/>
      <c r="MT64" s="48"/>
      <c r="MU64" s="48"/>
      <c r="MV64" s="48"/>
      <c r="MW64" s="48"/>
      <c r="MX64" s="48"/>
      <c r="MY64" s="48"/>
      <c r="MZ64" s="48"/>
      <c r="NA64" s="48"/>
      <c r="NB64" s="48"/>
      <c r="NC64" s="48"/>
      <c r="ND64" s="48"/>
      <c r="NE64" s="48"/>
      <c r="NF64" s="48"/>
      <c r="NG64" s="48"/>
      <c r="NH64" s="48"/>
      <c r="NI64" s="48"/>
      <c r="NJ64" s="48"/>
      <c r="NK64" s="48"/>
      <c r="NL64" s="48"/>
      <c r="NM64" s="48"/>
      <c r="NN64" s="48"/>
      <c r="NO64" s="48"/>
      <c r="NP64" s="48"/>
      <c r="NQ64" s="48"/>
      <c r="NR64" s="48"/>
      <c r="NS64" s="48"/>
      <c r="NT64" s="48"/>
      <c r="NU64" s="48"/>
      <c r="NV64" s="48"/>
      <c r="NW64" s="48"/>
      <c r="NX64" s="48"/>
      <c r="NY64" s="48"/>
      <c r="NZ64" s="48"/>
      <c r="OA64" s="48"/>
      <c r="OB64" s="48"/>
      <c r="OC64" s="48"/>
      <c r="OD64" s="48"/>
      <c r="OE64" s="48"/>
      <c r="OF64" s="48"/>
      <c r="OG64" s="48"/>
      <c r="OH64" s="48"/>
      <c r="OI64" s="48"/>
      <c r="OJ64" s="48"/>
      <c r="OK64" s="48"/>
      <c r="OL64" s="48"/>
      <c r="OM64" s="48"/>
      <c r="ON64" s="48"/>
      <c r="OO64" s="48"/>
      <c r="OP64" s="48"/>
      <c r="OQ64" s="48"/>
      <c r="OR64" s="48"/>
      <c r="OS64" s="48"/>
      <c r="OT64" s="48"/>
      <c r="OU64" s="48"/>
      <c r="OV64" s="48"/>
      <c r="OW64" s="48"/>
      <c r="OX64" s="48"/>
      <c r="OY64" s="48"/>
      <c r="OZ64" s="48"/>
      <c r="PA64" s="48"/>
      <c r="PB64" s="48"/>
      <c r="PC64" s="48"/>
      <c r="PD64" s="48"/>
      <c r="PE64" s="48"/>
      <c r="PF64" s="48"/>
      <c r="PG64" s="48"/>
      <c r="PH64" s="48"/>
      <c r="PI64" s="48"/>
      <c r="PJ64" s="48"/>
      <c r="PK64" s="48"/>
      <c r="PL64" s="48"/>
      <c r="PM64" s="48"/>
      <c r="PN64" s="48"/>
      <c r="PO64" s="48"/>
      <c r="PP64" s="48"/>
      <c r="PQ64" s="48"/>
      <c r="PR64" s="48"/>
      <c r="PS64" s="48"/>
      <c r="PT64" s="48"/>
      <c r="PU64" s="48"/>
      <c r="PV64" s="48"/>
      <c r="PW64" s="48"/>
      <c r="PX64" s="48"/>
      <c r="PY64" s="48"/>
      <c r="PZ64" s="48"/>
      <c r="QA64" s="48"/>
      <c r="QB64" s="48"/>
      <c r="QC64" s="48"/>
      <c r="QD64" s="48"/>
      <c r="QE64" s="48"/>
      <c r="QF64" s="48"/>
      <c r="QG64" s="48"/>
      <c r="QH64" s="48"/>
      <c r="QI64" s="48"/>
      <c r="QJ64" s="48"/>
      <c r="QK64" s="48"/>
      <c r="QL64" s="48"/>
      <c r="QM64" s="48"/>
      <c r="QN64" s="48"/>
      <c r="QO64" s="48"/>
      <c r="QP64" s="48"/>
      <c r="QQ64" s="48"/>
      <c r="QR64" s="48"/>
      <c r="QS64" s="48"/>
      <c r="QT64" s="48"/>
      <c r="QU64" s="48"/>
      <c r="QV64" s="48"/>
      <c r="QW64" s="48"/>
      <c r="QX64" s="48"/>
      <c r="QY64" s="48"/>
      <c r="QZ64" s="48"/>
      <c r="RA64" s="48"/>
      <c r="RB64" s="48"/>
      <c r="RC64" s="48"/>
      <c r="RD64" s="48"/>
      <c r="RE64" s="48"/>
      <c r="RF64" s="48"/>
      <c r="RG64" s="48"/>
      <c r="RH64" s="48"/>
      <c r="RI64" s="48"/>
      <c r="RJ64" s="48"/>
      <c r="RK64" s="48"/>
      <c r="RL64" s="48"/>
      <c r="RM64" s="48"/>
      <c r="RN64" s="48"/>
      <c r="RO64" s="48"/>
      <c r="RP64" s="48"/>
      <c r="RQ64" s="48"/>
      <c r="RR64" s="48"/>
      <c r="RS64" s="48"/>
      <c r="RT64" s="48"/>
      <c r="RU64" s="48"/>
      <c r="RV64" s="48"/>
      <c r="RW64" s="48"/>
      <c r="RX64" s="48"/>
      <c r="RY64" s="48"/>
      <c r="RZ64" s="48"/>
      <c r="SA64" s="48"/>
      <c r="SB64" s="48"/>
      <c r="SC64" s="48"/>
      <c r="SD64" s="48"/>
      <c r="SE64" s="48"/>
      <c r="SF64" s="48"/>
      <c r="SG64" s="48"/>
      <c r="SH64" s="48"/>
      <c r="SI64" s="48"/>
      <c r="SJ64" s="48"/>
      <c r="SK64" s="48"/>
      <c r="SL64" s="48"/>
      <c r="SM64" s="48"/>
      <c r="SN64" s="48"/>
      <c r="SO64" s="48"/>
      <c r="SP64" s="48"/>
      <c r="SQ64" s="48"/>
      <c r="SR64" s="48"/>
      <c r="SS64" s="48"/>
      <c r="ST64" s="48"/>
      <c r="SU64" s="48"/>
      <c r="SV64" s="48"/>
      <c r="SW64" s="48"/>
      <c r="SX64" s="48"/>
      <c r="SY64" s="48"/>
      <c r="SZ64" s="48"/>
      <c r="TA64" s="48"/>
      <c r="TB64" s="48"/>
      <c r="TC64" s="48"/>
      <c r="TD64" s="48"/>
      <c r="TE64" s="48"/>
      <c r="TF64" s="48"/>
      <c r="TG64" s="48"/>
      <c r="TH64" s="48"/>
      <c r="TI64" s="48"/>
      <c r="TJ64" s="48"/>
      <c r="TK64" s="48"/>
      <c r="TL64" s="48"/>
      <c r="TM64" s="48"/>
      <c r="TN64" s="48"/>
      <c r="TO64" s="48"/>
      <c r="TP64" s="48"/>
      <c r="TQ64" s="48"/>
      <c r="TR64" s="48"/>
      <c r="TS64" s="48"/>
      <c r="TT64" s="48"/>
      <c r="TU64" s="48"/>
      <c r="TV64" s="48"/>
      <c r="TW64" s="48"/>
      <c r="TX64" s="48"/>
      <c r="TY64" s="48"/>
      <c r="TZ64" s="48"/>
      <c r="UA64" s="48"/>
      <c r="UB64" s="48"/>
      <c r="UC64" s="48"/>
      <c r="UD64" s="48"/>
      <c r="UE64" s="48"/>
      <c r="UF64" s="48"/>
      <c r="UG64" s="48"/>
      <c r="UH64" s="48"/>
      <c r="UI64" s="48"/>
      <c r="UJ64" s="48"/>
      <c r="UK64" s="48"/>
      <c r="UL64" s="48"/>
      <c r="UM64" s="48"/>
      <c r="UN64" s="48"/>
      <c r="UO64" s="48"/>
      <c r="UP64" s="48"/>
      <c r="UQ64" s="48"/>
      <c r="UR64" s="48"/>
      <c r="US64" s="48"/>
      <c r="UT64" s="48"/>
      <c r="UU64" s="48"/>
      <c r="UV64" s="48"/>
      <c r="UW64" s="48"/>
      <c r="UX64" s="48"/>
      <c r="UY64" s="48"/>
      <c r="UZ64" s="48"/>
      <c r="VA64" s="48"/>
      <c r="VB64" s="48"/>
      <c r="VC64" s="48"/>
      <c r="VD64" s="48"/>
      <c r="VE64" s="48"/>
      <c r="VF64" s="48"/>
      <c r="VG64" s="48"/>
      <c r="VH64" s="48"/>
      <c r="VI64" s="48"/>
      <c r="VJ64" s="48"/>
      <c r="VK64" s="48"/>
      <c r="VL64" s="48"/>
      <c r="VM64" s="48"/>
      <c r="VN64" s="48"/>
      <c r="VO64" s="48"/>
      <c r="VP64" s="48"/>
      <c r="VQ64" s="48"/>
      <c r="VR64" s="48"/>
      <c r="VS64" s="48"/>
      <c r="VT64" s="48"/>
      <c r="VU64" s="48"/>
      <c r="VV64" s="48"/>
      <c r="VW64" s="48"/>
      <c r="VX64" s="48"/>
      <c r="VY64" s="48"/>
      <c r="VZ64" s="48"/>
      <c r="WA64" s="48"/>
      <c r="WB64" s="48"/>
      <c r="WC64" s="48"/>
      <c r="WD64" s="48"/>
      <c r="WE64" s="48"/>
      <c r="WF64" s="48"/>
      <c r="WG64" s="48"/>
      <c r="WH64" s="48"/>
      <c r="WI64" s="48"/>
      <c r="WJ64" s="48"/>
      <c r="WK64" s="48"/>
      <c r="WL64" s="48"/>
      <c r="WM64" s="48"/>
      <c r="WN64" s="48"/>
      <c r="WO64" s="48"/>
      <c r="WP64" s="48"/>
      <c r="WQ64" s="48"/>
      <c r="WR64" s="48"/>
      <c r="WS64" s="48"/>
      <c r="WT64" s="48"/>
      <c r="WU64" s="48"/>
      <c r="WV64" s="48"/>
      <c r="WW64" s="48"/>
      <c r="WX64" s="48"/>
      <c r="WY64" s="48"/>
      <c r="WZ64" s="48"/>
      <c r="XA64" s="48"/>
      <c r="XB64" s="48"/>
      <c r="XC64" s="48"/>
      <c r="XD64" s="48"/>
      <c r="XE64" s="48"/>
      <c r="XF64" s="48"/>
      <c r="XG64" s="48"/>
      <c r="XH64" s="48"/>
      <c r="XI64" s="48"/>
      <c r="XJ64" s="48"/>
      <c r="XK64" s="48"/>
      <c r="XL64" s="48"/>
      <c r="XM64" s="48"/>
      <c r="XN64" s="48"/>
      <c r="XO64" s="48"/>
      <c r="XP64" s="48"/>
      <c r="XQ64" s="48"/>
      <c r="XR64" s="48"/>
      <c r="XS64" s="48"/>
      <c r="XT64" s="48"/>
      <c r="XU64" s="48"/>
      <c r="XV64" s="48"/>
      <c r="XW64" s="48"/>
      <c r="XX64" s="48"/>
      <c r="XY64" s="48"/>
      <c r="XZ64" s="48"/>
      <c r="YA64" s="48"/>
      <c r="YB64" s="48"/>
      <c r="YC64" s="48"/>
      <c r="YD64" s="48"/>
      <c r="YE64" s="48"/>
      <c r="YF64" s="48"/>
      <c r="YG64" s="48"/>
      <c r="YH64" s="48"/>
      <c r="YI64" s="48"/>
      <c r="YJ64" s="48"/>
      <c r="YK64" s="48"/>
      <c r="YL64" s="48"/>
      <c r="YM64" s="48"/>
      <c r="YN64" s="48"/>
      <c r="YO64" s="48"/>
      <c r="YP64" s="48"/>
      <c r="YQ64" s="48"/>
      <c r="YR64" s="48"/>
      <c r="YS64" s="48"/>
      <c r="YT64" s="48"/>
      <c r="YU64" s="48"/>
      <c r="YV64" s="48"/>
      <c r="YW64" s="48"/>
      <c r="YX64" s="48"/>
      <c r="YY64" s="48"/>
      <c r="YZ64" s="48"/>
      <c r="ZA64" s="48"/>
      <c r="ZB64" s="48"/>
      <c r="ZC64" s="48"/>
      <c r="ZD64" s="48"/>
      <c r="ZE64" s="48"/>
      <c r="ZF64" s="48"/>
      <c r="ZG64" s="48"/>
      <c r="ZH64" s="48"/>
      <c r="ZI64" s="48"/>
      <c r="ZJ64" s="48"/>
      <c r="ZK64" s="48"/>
      <c r="ZL64" s="48"/>
      <c r="ZM64" s="48"/>
      <c r="ZN64" s="48"/>
      <c r="ZO64" s="48"/>
      <c r="ZP64" s="48"/>
      <c r="ZQ64" s="48"/>
      <c r="ZR64" s="48"/>
      <c r="ZS64" s="48"/>
      <c r="ZT64" s="48"/>
      <c r="ZU64" s="48"/>
      <c r="ZV64" s="48"/>
      <c r="ZW64" s="48"/>
      <c r="ZX64" s="48"/>
      <c r="ZY64" s="48"/>
      <c r="ZZ64" s="48"/>
      <c r="AAA64" s="48"/>
      <c r="AAB64" s="48"/>
      <c r="AAC64" s="48"/>
      <c r="AAD64" s="48"/>
      <c r="AAE64" s="48"/>
      <c r="AAF64" s="48"/>
      <c r="AAG64" s="48"/>
      <c r="AAH64" s="48"/>
      <c r="AAI64" s="48"/>
      <c r="AAJ64" s="48"/>
      <c r="AAK64" s="48"/>
      <c r="AAL64" s="48"/>
      <c r="AAM64" s="48"/>
      <c r="AAN64" s="48"/>
      <c r="AAO64" s="48"/>
      <c r="AAP64" s="48"/>
      <c r="AAQ64" s="48"/>
      <c r="AAR64" s="48"/>
      <c r="AAS64" s="48"/>
      <c r="AAT64" s="48"/>
      <c r="AAU64" s="48"/>
      <c r="AAV64" s="48"/>
      <c r="AAW64" s="48"/>
      <c r="AAX64" s="48"/>
      <c r="AAY64" s="48"/>
      <c r="AAZ64" s="48"/>
      <c r="ABA64" s="48"/>
      <c r="ABB64" s="48"/>
      <c r="ABC64" s="48"/>
      <c r="ABD64" s="48"/>
      <c r="ABE64" s="48"/>
      <c r="ABF64" s="48"/>
      <c r="ABG64" s="48"/>
      <c r="ABH64" s="48"/>
      <c r="ABI64" s="48"/>
      <c r="ABJ64" s="48"/>
      <c r="ABK64" s="48"/>
      <c r="ABL64" s="48"/>
      <c r="ABM64" s="48"/>
      <c r="ABN64" s="48"/>
      <c r="ABO64" s="48"/>
      <c r="ABP64" s="48"/>
      <c r="ABQ64" s="48"/>
      <c r="ABR64" s="48"/>
      <c r="ABS64" s="48"/>
      <c r="ABT64" s="48"/>
      <c r="ABU64" s="48"/>
      <c r="ABV64" s="48"/>
      <c r="ABW64" s="48"/>
      <c r="ABX64" s="48"/>
      <c r="ABY64" s="48"/>
      <c r="ABZ64" s="48"/>
      <c r="ACA64" s="48"/>
      <c r="ACB64" s="48"/>
      <c r="ACC64" s="48"/>
      <c r="ACD64" s="48"/>
      <c r="ACE64" s="48"/>
      <c r="ACF64" s="48"/>
      <c r="ACG64" s="48"/>
      <c r="ACH64" s="48"/>
      <c r="ACI64" s="48"/>
      <c r="ACJ64" s="48"/>
      <c r="ACK64" s="48"/>
      <c r="ACL64" s="48"/>
      <c r="ACM64" s="48"/>
      <c r="ACN64" s="48"/>
      <c r="ACO64" s="48"/>
      <c r="ACP64" s="48"/>
      <c r="ACQ64" s="48"/>
      <c r="ACR64" s="48"/>
      <c r="ACS64" s="48"/>
      <c r="ACT64" s="48"/>
      <c r="ACU64" s="48"/>
      <c r="ACV64" s="48"/>
      <c r="ACW64" s="48"/>
      <c r="ACX64" s="48"/>
      <c r="ACY64" s="48"/>
      <c r="ACZ64" s="48"/>
      <c r="ADA64" s="48"/>
      <c r="ADB64" s="48"/>
      <c r="ADC64" s="48"/>
      <c r="ADD64" s="48"/>
      <c r="ADE64" s="48"/>
      <c r="ADF64" s="48"/>
      <c r="ADG64" s="48"/>
      <c r="ADH64" s="48"/>
      <c r="ADI64" s="48"/>
      <c r="ADJ64" s="48"/>
      <c r="ADK64" s="48"/>
      <c r="ADL64" s="48"/>
      <c r="ADM64" s="48"/>
      <c r="ADN64" s="48"/>
      <c r="ADO64" s="48"/>
      <c r="ADP64" s="48"/>
      <c r="ADQ64" s="48"/>
      <c r="ADR64" s="48"/>
      <c r="ADS64" s="48"/>
      <c r="ADT64" s="48"/>
      <c r="ADU64" s="48"/>
      <c r="ADV64" s="48"/>
      <c r="ADW64" s="48"/>
      <c r="ADX64" s="48"/>
      <c r="ADY64" s="48"/>
      <c r="ADZ64" s="48"/>
      <c r="AEA64" s="48"/>
      <c r="AEB64" s="48"/>
      <c r="AEC64" s="48"/>
      <c r="AED64" s="48"/>
      <c r="AEE64" s="48"/>
      <c r="AEF64" s="48"/>
      <c r="AEG64" s="48"/>
      <c r="AEH64" s="48"/>
      <c r="AEI64" s="48"/>
      <c r="AEJ64" s="48"/>
      <c r="AEK64" s="48"/>
      <c r="AEL64" s="48"/>
      <c r="AEM64" s="48"/>
      <c r="AEN64" s="48"/>
      <c r="AEO64" s="48"/>
      <c r="AEP64" s="48"/>
      <c r="AEQ64" s="48"/>
      <c r="AER64" s="48"/>
      <c r="AES64" s="48"/>
      <c r="AET64" s="48"/>
      <c r="AEU64" s="48"/>
      <c r="AEV64" s="48"/>
      <c r="AEW64" s="48"/>
      <c r="AEX64" s="48"/>
      <c r="AEY64" s="48"/>
      <c r="AEZ64" s="48"/>
      <c r="AFA64" s="48"/>
      <c r="AFB64" s="48"/>
      <c r="AFC64" s="48"/>
      <c r="AFD64" s="48"/>
      <c r="AFE64" s="48"/>
      <c r="AFF64" s="48"/>
      <c r="AFG64" s="48"/>
      <c r="AFH64" s="48"/>
      <c r="AFI64" s="48"/>
      <c r="AFJ64" s="48"/>
      <c r="AFK64" s="48"/>
      <c r="AFL64" s="48"/>
      <c r="AFM64" s="48"/>
      <c r="AFN64" s="48"/>
      <c r="AFO64" s="48"/>
      <c r="AFP64" s="48"/>
      <c r="AFQ64" s="48"/>
      <c r="AFR64" s="48"/>
      <c r="AFS64" s="48"/>
      <c r="AFT64" s="48"/>
      <c r="AFU64" s="48"/>
      <c r="AFV64" s="48"/>
      <c r="AFW64" s="48"/>
      <c r="AFX64" s="48"/>
      <c r="AFY64" s="48"/>
      <c r="AFZ64" s="48"/>
      <c r="AGA64" s="48"/>
      <c r="AGB64" s="48"/>
      <c r="AGC64" s="48"/>
      <c r="AGD64" s="48"/>
      <c r="AGE64" s="48"/>
      <c r="AGF64" s="48"/>
      <c r="AGG64" s="48"/>
      <c r="AGH64" s="48"/>
      <c r="AGI64" s="48"/>
      <c r="AGJ64" s="48"/>
      <c r="AGK64" s="48"/>
      <c r="AGL64" s="48"/>
      <c r="AGM64" s="48"/>
      <c r="AGN64" s="48"/>
      <c r="AGO64" s="48"/>
      <c r="AGP64" s="48"/>
      <c r="AGQ64" s="48"/>
      <c r="AGR64" s="48"/>
      <c r="AGS64" s="48"/>
      <c r="AGT64" s="48"/>
      <c r="AGU64" s="48"/>
      <c r="AGV64" s="48"/>
      <c r="AGW64" s="48"/>
      <c r="AGX64" s="48"/>
      <c r="AGY64" s="48"/>
      <c r="AGZ64" s="48"/>
      <c r="AHA64" s="48"/>
      <c r="AHB64" s="48"/>
      <c r="AHC64" s="48"/>
      <c r="AHD64" s="48"/>
      <c r="AHE64" s="48"/>
      <c r="AHF64" s="48"/>
      <c r="AHG64" s="48"/>
      <c r="AHH64" s="48"/>
      <c r="AHI64" s="48"/>
      <c r="AHJ64" s="48"/>
      <c r="AHK64" s="48"/>
      <c r="AHL64" s="48"/>
      <c r="AHM64" s="48"/>
      <c r="AHN64" s="48"/>
      <c r="AHO64" s="48"/>
      <c r="AHP64" s="48"/>
      <c r="AHQ64" s="48"/>
      <c r="AHR64" s="48"/>
      <c r="AHS64" s="48"/>
      <c r="AHT64" s="48"/>
      <c r="AHU64" s="48"/>
      <c r="AHV64" s="48"/>
      <c r="AHW64" s="48"/>
      <c r="AHX64" s="48"/>
      <c r="AHY64" s="48"/>
      <c r="AHZ64" s="48"/>
      <c r="AIA64" s="48"/>
      <c r="AIB64" s="48"/>
      <c r="AIC64" s="48"/>
      <c r="AID64" s="48"/>
      <c r="AIE64" s="48"/>
      <c r="AIF64" s="48"/>
      <c r="AIG64" s="48"/>
      <c r="AIH64" s="48"/>
      <c r="AII64" s="48"/>
      <c r="AIJ64" s="48"/>
      <c r="AIK64" s="48"/>
      <c r="AIL64" s="48"/>
      <c r="AIM64" s="48"/>
      <c r="AIN64" s="48"/>
      <c r="AIO64" s="48"/>
      <c r="AIP64" s="48"/>
      <c r="AIQ64" s="48"/>
      <c r="AIR64" s="48"/>
      <c r="AIS64" s="48"/>
      <c r="AIT64" s="48"/>
      <c r="AIU64" s="48"/>
      <c r="AIV64" s="48"/>
      <c r="AIW64" s="48"/>
      <c r="AIX64" s="48"/>
      <c r="AIY64" s="48"/>
      <c r="AIZ64" s="48"/>
      <c r="AJA64" s="48"/>
      <c r="AJB64" s="48"/>
      <c r="AJC64" s="48"/>
      <c r="AJD64" s="48"/>
      <c r="AJE64" s="48"/>
      <c r="AJF64" s="48"/>
      <c r="AJG64" s="48"/>
      <c r="AJH64" s="48"/>
      <c r="AJI64" s="48"/>
      <c r="AJJ64" s="48"/>
      <c r="AJK64" s="48"/>
      <c r="AJL64" s="48"/>
      <c r="AJM64" s="48"/>
      <c r="AJN64" s="48"/>
      <c r="AJO64" s="48"/>
      <c r="AJP64" s="48"/>
      <c r="AJQ64" s="48"/>
      <c r="AJR64" s="48"/>
      <c r="AJS64" s="48"/>
      <c r="AJT64" s="48"/>
      <c r="AJU64" s="48"/>
      <c r="AJV64" s="48"/>
      <c r="AJW64" s="48"/>
      <c r="AJX64" s="48"/>
      <c r="AJY64" s="48"/>
      <c r="AJZ64" s="48"/>
      <c r="AKA64" s="48"/>
      <c r="AKB64" s="48"/>
      <c r="AKC64" s="48"/>
      <c r="AKD64" s="48"/>
      <c r="AKE64" s="48"/>
      <c r="AKF64" s="48"/>
      <c r="AKG64" s="48"/>
      <c r="AKH64" s="48"/>
      <c r="AKI64" s="48"/>
      <c r="AKJ64" s="48"/>
      <c r="AKK64" s="48"/>
      <c r="AKL64" s="48"/>
      <c r="AKM64" s="48"/>
      <c r="AKN64" s="48"/>
      <c r="AKO64" s="48"/>
      <c r="AKP64" s="48"/>
      <c r="AKQ64" s="48"/>
      <c r="AKR64" s="48"/>
      <c r="AKS64" s="48"/>
      <c r="AKT64" s="48"/>
      <c r="AKU64" s="48"/>
      <c r="AKV64" s="48"/>
      <c r="AKW64" s="48"/>
      <c r="AKX64" s="48"/>
      <c r="AKY64" s="48"/>
      <c r="AKZ64" s="48"/>
      <c r="ALA64" s="48"/>
      <c r="ALB64" s="48"/>
      <c r="ALC64" s="48"/>
      <c r="ALD64" s="48"/>
      <c r="ALE64" s="48"/>
      <c r="ALF64" s="48"/>
      <c r="ALG64" s="48"/>
      <c r="ALH64" s="48"/>
      <c r="ALI64" s="48"/>
      <c r="ALJ64" s="48"/>
      <c r="ALK64" s="48"/>
      <c r="ALL64" s="48"/>
      <c r="ALM64" s="48"/>
      <c r="ALN64" s="48"/>
      <c r="ALO64" s="48"/>
      <c r="ALP64" s="48"/>
      <c r="ALQ64" s="48"/>
      <c r="ALR64" s="48"/>
      <c r="ALS64" s="48"/>
      <c r="ALT64" s="48"/>
      <c r="ALU64" s="48"/>
      <c r="ALV64" s="48"/>
      <c r="ALW64" s="48"/>
      <c r="ALX64" s="48"/>
      <c r="ALY64" s="48"/>
      <c r="ALZ64" s="48"/>
      <c r="AMA64" s="48"/>
      <c r="AMB64" s="48"/>
      <c r="AMC64" s="48"/>
      <c r="AMD64" s="48"/>
      <c r="AME64" s="48"/>
      <c r="AMF64" s="48"/>
      <c r="AMG64" s="48"/>
      <c r="AMH64" s="48"/>
      <c r="AMI64" s="48"/>
      <c r="AMJ64" s="48"/>
      <c r="AMK64" s="48"/>
      <c r="AML64" s="48"/>
      <c r="AMM64" s="48"/>
      <c r="AMN64" s="48"/>
    </row>
    <row r="65" spans="1:1028" s="81" customFormat="1" ht="15.75" thickTop="1" x14ac:dyDescent="0.25">
      <c r="A65" s="72"/>
      <c r="B65" s="72"/>
      <c r="C65" s="72"/>
      <c r="D65" s="72"/>
      <c r="E65" s="72"/>
      <c r="F65" s="72"/>
      <c r="G65" s="73"/>
      <c r="H65" s="73">
        <f>H64-[2]DTR!S56</f>
        <v>265.10999999999967</v>
      </c>
      <c r="I65" s="74">
        <f>I64-[2]DTR!T56</f>
        <v>258</v>
      </c>
      <c r="J65" s="75"/>
      <c r="K65" s="74">
        <f>K64-[2]DTR!U56</f>
        <v>48.1</v>
      </c>
      <c r="L65" s="76">
        <f>L64-[2]DTR!X56</f>
        <v>-185.25</v>
      </c>
      <c r="M65" s="77">
        <f>M64-[2]DTR!V56</f>
        <v>-21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  <c r="AB65" s="78"/>
      <c r="AC65" s="80"/>
      <c r="AD65" s="5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  <c r="JJ65" s="48"/>
      <c r="JK65" s="48"/>
      <c r="JL65" s="48"/>
      <c r="JM65" s="48"/>
      <c r="JN65" s="48"/>
      <c r="JO65" s="48"/>
      <c r="JP65" s="48"/>
      <c r="JQ65" s="48"/>
      <c r="JR65" s="48"/>
      <c r="JS65" s="48"/>
      <c r="JT65" s="48"/>
      <c r="JU65" s="48"/>
      <c r="JV65" s="48"/>
      <c r="JW65" s="48"/>
      <c r="JX65" s="48"/>
      <c r="JY65" s="48"/>
      <c r="JZ65" s="48"/>
      <c r="KA65" s="48"/>
      <c r="KB65" s="48"/>
      <c r="KC65" s="48"/>
      <c r="KD65" s="48"/>
      <c r="KE65" s="48"/>
      <c r="KF65" s="48"/>
      <c r="KG65" s="48"/>
      <c r="KH65" s="48"/>
      <c r="KI65" s="48"/>
      <c r="KJ65" s="48"/>
      <c r="KK65" s="48"/>
      <c r="KL65" s="48"/>
      <c r="KM65" s="48"/>
      <c r="KN65" s="48"/>
      <c r="KO65" s="48"/>
      <c r="KP65" s="48"/>
      <c r="KQ65" s="48"/>
      <c r="KR65" s="48"/>
      <c r="KS65" s="48"/>
      <c r="KT65" s="48"/>
      <c r="KU65" s="48"/>
      <c r="KV65" s="48"/>
      <c r="KW65" s="48"/>
      <c r="KX65" s="48"/>
      <c r="KY65" s="48"/>
      <c r="KZ65" s="48"/>
      <c r="LA65" s="48"/>
      <c r="LB65" s="48"/>
      <c r="LC65" s="48"/>
      <c r="LD65" s="48"/>
      <c r="LE65" s="48"/>
      <c r="LF65" s="48"/>
      <c r="LG65" s="48"/>
      <c r="LH65" s="48"/>
      <c r="LI65" s="48"/>
      <c r="LJ65" s="48"/>
      <c r="LK65" s="48"/>
      <c r="LL65" s="48"/>
      <c r="LM65" s="48"/>
      <c r="LN65" s="48"/>
      <c r="LO65" s="48"/>
      <c r="LP65" s="48"/>
      <c r="LQ65" s="48"/>
      <c r="LR65" s="48"/>
      <c r="LS65" s="48"/>
      <c r="LT65" s="48"/>
      <c r="LU65" s="48"/>
      <c r="LV65" s="48"/>
      <c r="LW65" s="48"/>
      <c r="LX65" s="48"/>
      <c r="LY65" s="48"/>
      <c r="LZ65" s="48"/>
      <c r="MA65" s="48"/>
      <c r="MB65" s="48"/>
      <c r="MC65" s="48"/>
      <c r="MD65" s="48"/>
      <c r="ME65" s="48"/>
      <c r="MF65" s="48"/>
      <c r="MG65" s="48"/>
      <c r="MH65" s="48"/>
      <c r="MI65" s="48"/>
      <c r="MJ65" s="48"/>
      <c r="MK65" s="48"/>
      <c r="ML65" s="48"/>
      <c r="MM65" s="48"/>
      <c r="MN65" s="48"/>
      <c r="MO65" s="48"/>
      <c r="MP65" s="48"/>
      <c r="MQ65" s="48"/>
      <c r="MR65" s="48"/>
      <c r="MS65" s="48"/>
      <c r="MT65" s="48"/>
      <c r="MU65" s="48"/>
      <c r="MV65" s="48"/>
      <c r="MW65" s="48"/>
      <c r="MX65" s="48"/>
      <c r="MY65" s="48"/>
      <c r="MZ65" s="48"/>
      <c r="NA65" s="48"/>
      <c r="NB65" s="48"/>
      <c r="NC65" s="48"/>
      <c r="ND65" s="48"/>
      <c r="NE65" s="48"/>
      <c r="NF65" s="48"/>
      <c r="NG65" s="48"/>
      <c r="NH65" s="48"/>
      <c r="NI65" s="48"/>
      <c r="NJ65" s="48"/>
      <c r="NK65" s="48"/>
      <c r="NL65" s="48"/>
      <c r="NM65" s="48"/>
      <c r="NN65" s="48"/>
      <c r="NO65" s="48"/>
      <c r="NP65" s="48"/>
      <c r="NQ65" s="48"/>
      <c r="NR65" s="48"/>
      <c r="NS65" s="48"/>
      <c r="NT65" s="48"/>
      <c r="NU65" s="48"/>
      <c r="NV65" s="48"/>
      <c r="NW65" s="48"/>
      <c r="NX65" s="48"/>
      <c r="NY65" s="48"/>
      <c r="NZ65" s="48"/>
      <c r="OA65" s="48"/>
      <c r="OB65" s="48"/>
      <c r="OC65" s="48"/>
      <c r="OD65" s="48"/>
      <c r="OE65" s="48"/>
      <c r="OF65" s="48"/>
      <c r="OG65" s="48"/>
      <c r="OH65" s="48"/>
      <c r="OI65" s="48"/>
      <c r="OJ65" s="48"/>
      <c r="OK65" s="48"/>
      <c r="OL65" s="48"/>
      <c r="OM65" s="48"/>
      <c r="ON65" s="48"/>
      <c r="OO65" s="48"/>
      <c r="OP65" s="48"/>
      <c r="OQ65" s="48"/>
      <c r="OR65" s="48"/>
      <c r="OS65" s="48"/>
      <c r="OT65" s="48"/>
      <c r="OU65" s="48"/>
      <c r="OV65" s="48"/>
      <c r="OW65" s="48"/>
      <c r="OX65" s="48"/>
      <c r="OY65" s="48"/>
      <c r="OZ65" s="48"/>
      <c r="PA65" s="48"/>
      <c r="PB65" s="48"/>
      <c r="PC65" s="48"/>
      <c r="PD65" s="48"/>
      <c r="PE65" s="48"/>
      <c r="PF65" s="48"/>
      <c r="PG65" s="48"/>
      <c r="PH65" s="48"/>
      <c r="PI65" s="48"/>
      <c r="PJ65" s="48"/>
      <c r="PK65" s="48"/>
      <c r="PL65" s="48"/>
      <c r="PM65" s="48"/>
      <c r="PN65" s="48"/>
      <c r="PO65" s="48"/>
      <c r="PP65" s="48"/>
      <c r="PQ65" s="48"/>
      <c r="PR65" s="48"/>
      <c r="PS65" s="48"/>
      <c r="PT65" s="48"/>
      <c r="PU65" s="48"/>
      <c r="PV65" s="48"/>
      <c r="PW65" s="48"/>
      <c r="PX65" s="48"/>
      <c r="PY65" s="48"/>
      <c r="PZ65" s="48"/>
      <c r="QA65" s="48"/>
      <c r="QB65" s="48"/>
      <c r="QC65" s="48"/>
      <c r="QD65" s="48"/>
      <c r="QE65" s="48"/>
      <c r="QF65" s="48"/>
      <c r="QG65" s="48"/>
      <c r="QH65" s="48"/>
      <c r="QI65" s="48"/>
      <c r="QJ65" s="48"/>
      <c r="QK65" s="48"/>
      <c r="QL65" s="48"/>
      <c r="QM65" s="48"/>
      <c r="QN65" s="48"/>
      <c r="QO65" s="48"/>
      <c r="QP65" s="48"/>
      <c r="QQ65" s="48"/>
      <c r="QR65" s="48"/>
      <c r="QS65" s="48"/>
      <c r="QT65" s="48"/>
      <c r="QU65" s="48"/>
      <c r="QV65" s="48"/>
      <c r="QW65" s="48"/>
      <c r="QX65" s="48"/>
      <c r="QY65" s="48"/>
      <c r="QZ65" s="48"/>
      <c r="RA65" s="48"/>
      <c r="RB65" s="48"/>
      <c r="RC65" s="48"/>
      <c r="RD65" s="48"/>
      <c r="RE65" s="48"/>
      <c r="RF65" s="48"/>
      <c r="RG65" s="48"/>
      <c r="RH65" s="48"/>
      <c r="RI65" s="48"/>
      <c r="RJ65" s="48"/>
      <c r="RK65" s="48"/>
      <c r="RL65" s="48"/>
      <c r="RM65" s="48"/>
      <c r="RN65" s="48"/>
      <c r="RO65" s="48"/>
      <c r="RP65" s="48"/>
      <c r="RQ65" s="48"/>
      <c r="RR65" s="48"/>
      <c r="RS65" s="48"/>
      <c r="RT65" s="48"/>
      <c r="RU65" s="48"/>
      <c r="RV65" s="48"/>
      <c r="RW65" s="48"/>
      <c r="RX65" s="48"/>
      <c r="RY65" s="48"/>
      <c r="RZ65" s="48"/>
      <c r="SA65" s="48"/>
      <c r="SB65" s="48"/>
      <c r="SC65" s="48"/>
      <c r="SD65" s="48"/>
      <c r="SE65" s="48"/>
      <c r="SF65" s="48"/>
      <c r="SG65" s="48"/>
      <c r="SH65" s="48"/>
      <c r="SI65" s="48"/>
      <c r="SJ65" s="48"/>
      <c r="SK65" s="48"/>
      <c r="SL65" s="48"/>
      <c r="SM65" s="48"/>
      <c r="SN65" s="48"/>
      <c r="SO65" s="48"/>
      <c r="SP65" s="48"/>
      <c r="SQ65" s="48"/>
      <c r="SR65" s="48"/>
      <c r="SS65" s="48"/>
      <c r="ST65" s="48"/>
      <c r="SU65" s="48"/>
      <c r="SV65" s="48"/>
      <c r="SW65" s="48"/>
      <c r="SX65" s="48"/>
      <c r="SY65" s="48"/>
      <c r="SZ65" s="48"/>
      <c r="TA65" s="48"/>
      <c r="TB65" s="48"/>
      <c r="TC65" s="48"/>
      <c r="TD65" s="48"/>
      <c r="TE65" s="48"/>
      <c r="TF65" s="48"/>
      <c r="TG65" s="48"/>
      <c r="TH65" s="48"/>
      <c r="TI65" s="48"/>
      <c r="TJ65" s="48"/>
      <c r="TK65" s="48"/>
      <c r="TL65" s="48"/>
      <c r="TM65" s="48"/>
      <c r="TN65" s="48"/>
      <c r="TO65" s="48"/>
      <c r="TP65" s="48"/>
      <c r="TQ65" s="48"/>
      <c r="TR65" s="48"/>
      <c r="TS65" s="48"/>
      <c r="TT65" s="48"/>
      <c r="TU65" s="48"/>
      <c r="TV65" s="48"/>
      <c r="TW65" s="48"/>
      <c r="TX65" s="48"/>
      <c r="TY65" s="48"/>
      <c r="TZ65" s="48"/>
      <c r="UA65" s="48"/>
      <c r="UB65" s="48"/>
      <c r="UC65" s="48"/>
      <c r="UD65" s="48"/>
      <c r="UE65" s="48"/>
      <c r="UF65" s="48"/>
      <c r="UG65" s="48"/>
      <c r="UH65" s="48"/>
      <c r="UI65" s="48"/>
      <c r="UJ65" s="48"/>
      <c r="UK65" s="48"/>
      <c r="UL65" s="48"/>
      <c r="UM65" s="48"/>
      <c r="UN65" s="48"/>
      <c r="UO65" s="48"/>
      <c r="UP65" s="48"/>
      <c r="UQ65" s="48"/>
      <c r="UR65" s="48"/>
      <c r="US65" s="48"/>
      <c r="UT65" s="48"/>
      <c r="UU65" s="48"/>
      <c r="UV65" s="48"/>
      <c r="UW65" s="48"/>
      <c r="UX65" s="48"/>
      <c r="UY65" s="48"/>
      <c r="UZ65" s="48"/>
      <c r="VA65" s="48"/>
      <c r="VB65" s="48"/>
      <c r="VC65" s="48"/>
      <c r="VD65" s="48"/>
      <c r="VE65" s="48"/>
      <c r="VF65" s="48"/>
      <c r="VG65" s="48"/>
      <c r="VH65" s="48"/>
      <c r="VI65" s="48"/>
      <c r="VJ65" s="48"/>
      <c r="VK65" s="48"/>
      <c r="VL65" s="48"/>
      <c r="VM65" s="48"/>
      <c r="VN65" s="48"/>
      <c r="VO65" s="48"/>
      <c r="VP65" s="48"/>
      <c r="VQ65" s="48"/>
      <c r="VR65" s="48"/>
      <c r="VS65" s="48"/>
      <c r="VT65" s="48"/>
      <c r="VU65" s="48"/>
      <c r="VV65" s="48"/>
      <c r="VW65" s="48"/>
      <c r="VX65" s="48"/>
      <c r="VY65" s="48"/>
      <c r="VZ65" s="48"/>
      <c r="WA65" s="48"/>
      <c r="WB65" s="48"/>
      <c r="WC65" s="48"/>
      <c r="WD65" s="48"/>
      <c r="WE65" s="48"/>
      <c r="WF65" s="48"/>
      <c r="WG65" s="48"/>
      <c r="WH65" s="48"/>
      <c r="WI65" s="48"/>
      <c r="WJ65" s="48"/>
      <c r="WK65" s="48"/>
      <c r="WL65" s="48"/>
      <c r="WM65" s="48"/>
      <c r="WN65" s="48"/>
      <c r="WO65" s="48"/>
      <c r="WP65" s="48"/>
      <c r="WQ65" s="48"/>
      <c r="WR65" s="48"/>
      <c r="WS65" s="48"/>
      <c r="WT65" s="48"/>
      <c r="WU65" s="48"/>
      <c r="WV65" s="48"/>
      <c r="WW65" s="48"/>
      <c r="WX65" s="48"/>
      <c r="WY65" s="48"/>
      <c r="WZ65" s="48"/>
      <c r="XA65" s="48"/>
      <c r="XB65" s="48"/>
      <c r="XC65" s="48"/>
      <c r="XD65" s="48"/>
      <c r="XE65" s="48"/>
      <c r="XF65" s="48"/>
      <c r="XG65" s="48"/>
      <c r="XH65" s="48"/>
      <c r="XI65" s="48"/>
      <c r="XJ65" s="48"/>
      <c r="XK65" s="48"/>
      <c r="XL65" s="48"/>
      <c r="XM65" s="48"/>
      <c r="XN65" s="48"/>
      <c r="XO65" s="48"/>
      <c r="XP65" s="48"/>
      <c r="XQ65" s="48"/>
      <c r="XR65" s="48"/>
      <c r="XS65" s="48"/>
      <c r="XT65" s="48"/>
      <c r="XU65" s="48"/>
      <c r="XV65" s="48"/>
      <c r="XW65" s="48"/>
      <c r="XX65" s="48"/>
      <c r="XY65" s="48"/>
      <c r="XZ65" s="48"/>
      <c r="YA65" s="48"/>
      <c r="YB65" s="48"/>
      <c r="YC65" s="48"/>
      <c r="YD65" s="48"/>
      <c r="YE65" s="48"/>
      <c r="YF65" s="48"/>
      <c r="YG65" s="48"/>
      <c r="YH65" s="48"/>
      <c r="YI65" s="48"/>
      <c r="YJ65" s="48"/>
      <c r="YK65" s="48"/>
      <c r="YL65" s="48"/>
      <c r="YM65" s="48"/>
      <c r="YN65" s="48"/>
      <c r="YO65" s="48"/>
      <c r="YP65" s="48"/>
      <c r="YQ65" s="48"/>
      <c r="YR65" s="48"/>
      <c r="YS65" s="48"/>
      <c r="YT65" s="48"/>
      <c r="YU65" s="48"/>
      <c r="YV65" s="48"/>
      <c r="YW65" s="48"/>
      <c r="YX65" s="48"/>
      <c r="YY65" s="48"/>
      <c r="YZ65" s="48"/>
      <c r="ZA65" s="48"/>
      <c r="ZB65" s="48"/>
      <c r="ZC65" s="48"/>
      <c r="ZD65" s="48"/>
      <c r="ZE65" s="48"/>
      <c r="ZF65" s="48"/>
      <c r="ZG65" s="48"/>
      <c r="ZH65" s="48"/>
      <c r="ZI65" s="48"/>
      <c r="ZJ65" s="48"/>
      <c r="ZK65" s="48"/>
      <c r="ZL65" s="48"/>
      <c r="ZM65" s="48"/>
      <c r="ZN65" s="48"/>
      <c r="ZO65" s="48"/>
      <c r="ZP65" s="48"/>
      <c r="ZQ65" s="48"/>
      <c r="ZR65" s="48"/>
      <c r="ZS65" s="48"/>
      <c r="ZT65" s="48"/>
      <c r="ZU65" s="48"/>
      <c r="ZV65" s="48"/>
      <c r="ZW65" s="48"/>
      <c r="ZX65" s="48"/>
      <c r="ZY65" s="48"/>
      <c r="ZZ65" s="48"/>
      <c r="AAA65" s="48"/>
      <c r="AAB65" s="48"/>
      <c r="AAC65" s="48"/>
      <c r="AAD65" s="48"/>
      <c r="AAE65" s="48"/>
      <c r="AAF65" s="48"/>
      <c r="AAG65" s="48"/>
      <c r="AAH65" s="48"/>
      <c r="AAI65" s="48"/>
      <c r="AAJ65" s="48"/>
      <c r="AAK65" s="48"/>
      <c r="AAL65" s="48"/>
      <c r="AAM65" s="48"/>
      <c r="AAN65" s="48"/>
      <c r="AAO65" s="48"/>
      <c r="AAP65" s="48"/>
      <c r="AAQ65" s="48"/>
      <c r="AAR65" s="48"/>
      <c r="AAS65" s="48"/>
      <c r="AAT65" s="48"/>
      <c r="AAU65" s="48"/>
      <c r="AAV65" s="48"/>
      <c r="AAW65" s="48"/>
      <c r="AAX65" s="48"/>
      <c r="AAY65" s="48"/>
      <c r="AAZ65" s="48"/>
      <c r="ABA65" s="48"/>
      <c r="ABB65" s="48"/>
      <c r="ABC65" s="48"/>
      <c r="ABD65" s="48"/>
      <c r="ABE65" s="48"/>
      <c r="ABF65" s="48"/>
      <c r="ABG65" s="48"/>
      <c r="ABH65" s="48"/>
      <c r="ABI65" s="48"/>
      <c r="ABJ65" s="48"/>
      <c r="ABK65" s="48"/>
      <c r="ABL65" s="48"/>
      <c r="ABM65" s="48"/>
      <c r="ABN65" s="48"/>
      <c r="ABO65" s="48"/>
      <c r="ABP65" s="48"/>
      <c r="ABQ65" s="48"/>
      <c r="ABR65" s="48"/>
      <c r="ABS65" s="48"/>
      <c r="ABT65" s="48"/>
      <c r="ABU65" s="48"/>
      <c r="ABV65" s="48"/>
      <c r="ABW65" s="48"/>
      <c r="ABX65" s="48"/>
      <c r="ABY65" s="48"/>
      <c r="ABZ65" s="48"/>
      <c r="ACA65" s="48"/>
      <c r="ACB65" s="48"/>
      <c r="ACC65" s="48"/>
      <c r="ACD65" s="48"/>
      <c r="ACE65" s="48"/>
      <c r="ACF65" s="48"/>
      <c r="ACG65" s="48"/>
      <c r="ACH65" s="48"/>
      <c r="ACI65" s="48"/>
      <c r="ACJ65" s="48"/>
      <c r="ACK65" s="48"/>
      <c r="ACL65" s="48"/>
      <c r="ACM65" s="48"/>
      <c r="ACN65" s="48"/>
      <c r="ACO65" s="48"/>
      <c r="ACP65" s="48"/>
      <c r="ACQ65" s="48"/>
      <c r="ACR65" s="48"/>
      <c r="ACS65" s="48"/>
      <c r="ACT65" s="48"/>
      <c r="ACU65" s="48"/>
      <c r="ACV65" s="48"/>
      <c r="ACW65" s="48"/>
      <c r="ACX65" s="48"/>
      <c r="ACY65" s="48"/>
      <c r="ACZ65" s="48"/>
      <c r="ADA65" s="48"/>
      <c r="ADB65" s="48"/>
      <c r="ADC65" s="48"/>
      <c r="ADD65" s="48"/>
      <c r="ADE65" s="48"/>
      <c r="ADF65" s="48"/>
      <c r="ADG65" s="48"/>
      <c r="ADH65" s="48"/>
      <c r="ADI65" s="48"/>
      <c r="ADJ65" s="48"/>
      <c r="ADK65" s="48"/>
      <c r="ADL65" s="48"/>
      <c r="ADM65" s="48"/>
      <c r="ADN65" s="48"/>
      <c r="ADO65" s="48"/>
      <c r="ADP65" s="48"/>
      <c r="ADQ65" s="48"/>
      <c r="ADR65" s="48"/>
      <c r="ADS65" s="48"/>
      <c r="ADT65" s="48"/>
      <c r="ADU65" s="48"/>
      <c r="ADV65" s="48"/>
      <c r="ADW65" s="48"/>
      <c r="ADX65" s="48"/>
      <c r="ADY65" s="48"/>
      <c r="ADZ65" s="48"/>
      <c r="AEA65" s="48"/>
      <c r="AEB65" s="48"/>
      <c r="AEC65" s="48"/>
      <c r="AED65" s="48"/>
      <c r="AEE65" s="48"/>
      <c r="AEF65" s="48"/>
      <c r="AEG65" s="48"/>
      <c r="AEH65" s="48"/>
      <c r="AEI65" s="48"/>
      <c r="AEJ65" s="48"/>
      <c r="AEK65" s="48"/>
      <c r="AEL65" s="48"/>
      <c r="AEM65" s="48"/>
      <c r="AEN65" s="48"/>
      <c r="AEO65" s="48"/>
      <c r="AEP65" s="48"/>
      <c r="AEQ65" s="48"/>
      <c r="AER65" s="48"/>
      <c r="AES65" s="48"/>
      <c r="AET65" s="48"/>
      <c r="AEU65" s="48"/>
      <c r="AEV65" s="48"/>
      <c r="AEW65" s="48"/>
      <c r="AEX65" s="48"/>
      <c r="AEY65" s="48"/>
      <c r="AEZ65" s="48"/>
      <c r="AFA65" s="48"/>
      <c r="AFB65" s="48"/>
      <c r="AFC65" s="48"/>
      <c r="AFD65" s="48"/>
      <c r="AFE65" s="48"/>
      <c r="AFF65" s="48"/>
      <c r="AFG65" s="48"/>
      <c r="AFH65" s="48"/>
      <c r="AFI65" s="48"/>
      <c r="AFJ65" s="48"/>
      <c r="AFK65" s="48"/>
      <c r="AFL65" s="48"/>
      <c r="AFM65" s="48"/>
      <c r="AFN65" s="48"/>
      <c r="AFO65" s="48"/>
      <c r="AFP65" s="48"/>
      <c r="AFQ65" s="48"/>
      <c r="AFR65" s="48"/>
      <c r="AFS65" s="48"/>
      <c r="AFT65" s="48"/>
      <c r="AFU65" s="48"/>
      <c r="AFV65" s="48"/>
      <c r="AFW65" s="48"/>
      <c r="AFX65" s="48"/>
      <c r="AFY65" s="48"/>
      <c r="AFZ65" s="48"/>
      <c r="AGA65" s="48"/>
      <c r="AGB65" s="48"/>
      <c r="AGC65" s="48"/>
      <c r="AGD65" s="48"/>
      <c r="AGE65" s="48"/>
      <c r="AGF65" s="48"/>
      <c r="AGG65" s="48"/>
      <c r="AGH65" s="48"/>
      <c r="AGI65" s="48"/>
      <c r="AGJ65" s="48"/>
      <c r="AGK65" s="48"/>
      <c r="AGL65" s="48"/>
      <c r="AGM65" s="48"/>
      <c r="AGN65" s="48"/>
      <c r="AGO65" s="48"/>
      <c r="AGP65" s="48"/>
      <c r="AGQ65" s="48"/>
      <c r="AGR65" s="48"/>
      <c r="AGS65" s="48"/>
      <c r="AGT65" s="48"/>
      <c r="AGU65" s="48"/>
      <c r="AGV65" s="48"/>
      <c r="AGW65" s="48"/>
      <c r="AGX65" s="48"/>
      <c r="AGY65" s="48"/>
      <c r="AGZ65" s="48"/>
      <c r="AHA65" s="48"/>
      <c r="AHB65" s="48"/>
      <c r="AHC65" s="48"/>
      <c r="AHD65" s="48"/>
      <c r="AHE65" s="48"/>
      <c r="AHF65" s="48"/>
      <c r="AHG65" s="48"/>
      <c r="AHH65" s="48"/>
      <c r="AHI65" s="48"/>
      <c r="AHJ65" s="48"/>
      <c r="AHK65" s="48"/>
      <c r="AHL65" s="48"/>
      <c r="AHM65" s="48"/>
      <c r="AHN65" s="48"/>
      <c r="AHO65" s="48"/>
      <c r="AHP65" s="48"/>
      <c r="AHQ65" s="48"/>
      <c r="AHR65" s="48"/>
      <c r="AHS65" s="48"/>
      <c r="AHT65" s="48"/>
      <c r="AHU65" s="48"/>
      <c r="AHV65" s="48"/>
      <c r="AHW65" s="48"/>
      <c r="AHX65" s="48"/>
      <c r="AHY65" s="48"/>
      <c r="AHZ65" s="48"/>
      <c r="AIA65" s="48"/>
      <c r="AIB65" s="48"/>
      <c r="AIC65" s="48"/>
      <c r="AID65" s="48"/>
      <c r="AIE65" s="48"/>
      <c r="AIF65" s="48"/>
      <c r="AIG65" s="48"/>
      <c r="AIH65" s="48"/>
      <c r="AII65" s="48"/>
      <c r="AIJ65" s="48"/>
      <c r="AIK65" s="48"/>
      <c r="AIL65" s="48"/>
      <c r="AIM65" s="48"/>
      <c r="AIN65" s="48"/>
      <c r="AIO65" s="48"/>
      <c r="AIP65" s="48"/>
      <c r="AIQ65" s="48"/>
      <c r="AIR65" s="48"/>
      <c r="AIS65" s="48"/>
      <c r="AIT65" s="48"/>
      <c r="AIU65" s="48"/>
      <c r="AIV65" s="48"/>
      <c r="AIW65" s="48"/>
      <c r="AIX65" s="48"/>
      <c r="AIY65" s="48"/>
      <c r="AIZ65" s="48"/>
      <c r="AJA65" s="48"/>
      <c r="AJB65" s="48"/>
      <c r="AJC65" s="48"/>
      <c r="AJD65" s="48"/>
      <c r="AJE65" s="48"/>
      <c r="AJF65" s="48"/>
      <c r="AJG65" s="48"/>
      <c r="AJH65" s="48"/>
      <c r="AJI65" s="48"/>
      <c r="AJJ65" s="48"/>
      <c r="AJK65" s="48"/>
      <c r="AJL65" s="48"/>
      <c r="AJM65" s="48"/>
      <c r="AJN65" s="48"/>
      <c r="AJO65" s="48"/>
      <c r="AJP65" s="48"/>
      <c r="AJQ65" s="48"/>
      <c r="AJR65" s="48"/>
      <c r="AJS65" s="48"/>
      <c r="AJT65" s="48"/>
      <c r="AJU65" s="48"/>
      <c r="AJV65" s="48"/>
      <c r="AJW65" s="48"/>
      <c r="AJX65" s="48"/>
      <c r="AJY65" s="48"/>
      <c r="AJZ65" s="48"/>
      <c r="AKA65" s="48"/>
      <c r="AKB65" s="48"/>
      <c r="AKC65" s="48"/>
      <c r="AKD65" s="48"/>
      <c r="AKE65" s="48"/>
      <c r="AKF65" s="48"/>
      <c r="AKG65" s="48"/>
      <c r="AKH65" s="48"/>
      <c r="AKI65" s="48"/>
      <c r="AKJ65" s="48"/>
      <c r="AKK65" s="48"/>
      <c r="AKL65" s="48"/>
      <c r="AKM65" s="48"/>
      <c r="AKN65" s="48"/>
      <c r="AKO65" s="48"/>
      <c r="AKP65" s="48"/>
      <c r="AKQ65" s="48"/>
      <c r="AKR65" s="48"/>
      <c r="AKS65" s="48"/>
      <c r="AKT65" s="48"/>
      <c r="AKU65" s="48"/>
      <c r="AKV65" s="48"/>
      <c r="AKW65" s="48"/>
      <c r="AKX65" s="48"/>
      <c r="AKY65" s="48"/>
      <c r="AKZ65" s="48"/>
      <c r="ALA65" s="48"/>
      <c r="ALB65" s="48"/>
      <c r="ALC65" s="48"/>
      <c r="ALD65" s="48"/>
      <c r="ALE65" s="48"/>
      <c r="ALF65" s="48"/>
      <c r="ALG65" s="48"/>
      <c r="ALH65" s="48"/>
      <c r="ALI65" s="48"/>
      <c r="ALJ65" s="48"/>
      <c r="ALK65" s="48"/>
      <c r="ALL65" s="48"/>
      <c r="ALM65" s="48"/>
      <c r="ALN65" s="48"/>
      <c r="ALO65" s="48"/>
      <c r="ALP65" s="48"/>
      <c r="ALQ65" s="48"/>
      <c r="ALR65" s="48"/>
      <c r="ALS65" s="48"/>
      <c r="ALT65" s="48"/>
      <c r="ALU65" s="48"/>
      <c r="ALV65" s="48"/>
      <c r="ALW65" s="48"/>
      <c r="ALX65" s="48"/>
      <c r="ALY65" s="48"/>
      <c r="ALZ65" s="48"/>
      <c r="AMA65" s="48"/>
      <c r="AMB65" s="48"/>
      <c r="AMC65" s="48"/>
      <c r="AMD65" s="48"/>
      <c r="AME65" s="48"/>
      <c r="AMF65" s="48"/>
      <c r="AMG65" s="48"/>
      <c r="AMH65" s="48"/>
      <c r="AMI65" s="48"/>
      <c r="AMJ65" s="48"/>
      <c r="AMK65" s="48"/>
      <c r="AML65" s="48"/>
      <c r="AMM65" s="48"/>
      <c r="AMN65" s="48"/>
    </row>
    <row r="66" spans="1:1028" s="26" customFormat="1" ht="12.75" hidden="1" customHeight="1" x14ac:dyDescent="0.2">
      <c r="A66" s="181"/>
      <c r="B66" s="184" t="s">
        <v>101</v>
      </c>
      <c r="C66" s="183" t="s">
        <v>7</v>
      </c>
      <c r="D66" s="185" t="s">
        <v>102</v>
      </c>
      <c r="E66" s="166" t="s">
        <v>103</v>
      </c>
      <c r="F66" s="165" t="s">
        <v>104</v>
      </c>
      <c r="G66" s="166" t="s">
        <v>11</v>
      </c>
      <c r="H66" s="169" t="s">
        <v>105</v>
      </c>
      <c r="I66" s="171" t="s">
        <v>106</v>
      </c>
      <c r="J66" s="187" t="s">
        <v>13</v>
      </c>
      <c r="K66" s="169" t="s">
        <v>107</v>
      </c>
      <c r="L66" s="23" t="s">
        <v>16</v>
      </c>
      <c r="M66" s="23" t="s">
        <v>17</v>
      </c>
      <c r="N66" s="172" t="s">
        <v>108</v>
      </c>
      <c r="O66" s="172" t="s">
        <v>109</v>
      </c>
      <c r="P66" s="174" t="s">
        <v>20</v>
      </c>
      <c r="Q66" s="178" t="s">
        <v>21</v>
      </c>
      <c r="R66" s="172" t="s">
        <v>110</v>
      </c>
      <c r="S66" s="172" t="s">
        <v>23</v>
      </c>
      <c r="T66" s="172" t="s">
        <v>24</v>
      </c>
      <c r="U66" s="172" t="s">
        <v>25</v>
      </c>
      <c r="V66" s="158" t="s">
        <v>26</v>
      </c>
      <c r="W66" s="160" t="s">
        <v>27</v>
      </c>
      <c r="X66" s="160"/>
      <c r="Y66" s="160"/>
      <c r="Z66" s="160"/>
      <c r="AA66" s="160"/>
      <c r="AB66" s="161" t="s">
        <v>28</v>
      </c>
      <c r="AC66" s="163" t="s">
        <v>29</v>
      </c>
      <c r="AD66" s="24" t="s">
        <v>111</v>
      </c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25"/>
      <c r="JC66" s="25"/>
      <c r="JD66" s="25"/>
      <c r="JE66" s="25"/>
      <c r="JF66" s="25"/>
      <c r="JG66" s="25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25"/>
      <c r="KC66" s="25"/>
      <c r="KD66" s="25"/>
      <c r="KE66" s="25"/>
      <c r="KF66" s="25"/>
      <c r="KG66" s="25"/>
      <c r="KH66" s="25"/>
      <c r="KI66" s="25"/>
      <c r="KJ66" s="25"/>
      <c r="KK66" s="25"/>
      <c r="KL66" s="25"/>
      <c r="KM66" s="25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25"/>
      <c r="LZ66" s="25"/>
      <c r="MA66" s="25"/>
      <c r="MB66" s="25"/>
      <c r="MC66" s="25"/>
      <c r="MD66" s="25"/>
      <c r="ME66" s="25"/>
      <c r="MF66" s="25"/>
      <c r="MG66" s="25"/>
      <c r="MH66" s="25"/>
      <c r="MI66" s="25"/>
      <c r="MJ66" s="25"/>
      <c r="MK66" s="25"/>
      <c r="ML66" s="25"/>
      <c r="MM66" s="25"/>
      <c r="MN66" s="25"/>
      <c r="MO66" s="25"/>
      <c r="MP66" s="25"/>
      <c r="MQ66" s="25"/>
      <c r="MR66" s="25"/>
      <c r="MS66" s="25"/>
      <c r="MT66" s="25"/>
      <c r="MU66" s="25"/>
      <c r="MV66" s="25"/>
      <c r="MW66" s="25"/>
      <c r="MX66" s="25"/>
      <c r="MY66" s="25"/>
      <c r="MZ66" s="25"/>
      <c r="NA66" s="25"/>
      <c r="NB66" s="25"/>
      <c r="NC66" s="25"/>
      <c r="ND66" s="25"/>
      <c r="NE66" s="25"/>
      <c r="NF66" s="25"/>
      <c r="NG66" s="25"/>
      <c r="NH66" s="25"/>
      <c r="NI66" s="25"/>
      <c r="NJ66" s="25"/>
      <c r="NK66" s="25"/>
      <c r="NL66" s="25"/>
      <c r="NM66" s="25"/>
      <c r="NN66" s="25"/>
      <c r="NO66" s="25"/>
      <c r="NP66" s="25"/>
      <c r="NQ66" s="25"/>
      <c r="NR66" s="25"/>
      <c r="NS66" s="25"/>
      <c r="NT66" s="25"/>
      <c r="NU66" s="25"/>
      <c r="NV66" s="25"/>
      <c r="NW66" s="25"/>
      <c r="NX66" s="25"/>
      <c r="NY66" s="25"/>
      <c r="NZ66" s="25"/>
      <c r="OA66" s="25"/>
      <c r="OB66" s="25"/>
      <c r="OC66" s="25"/>
      <c r="OD66" s="25"/>
      <c r="OE66" s="25"/>
      <c r="OF66" s="25"/>
      <c r="OG66" s="25"/>
      <c r="OH66" s="25"/>
      <c r="OI66" s="25"/>
      <c r="OJ66" s="25"/>
      <c r="OK66" s="25"/>
      <c r="OL66" s="25"/>
      <c r="OM66" s="25"/>
      <c r="ON66" s="25"/>
      <c r="OO66" s="25"/>
      <c r="OP66" s="25"/>
      <c r="OQ66" s="25"/>
      <c r="OR66" s="25"/>
      <c r="OS66" s="25"/>
      <c r="OT66" s="25"/>
      <c r="OU66" s="25"/>
      <c r="OV66" s="25"/>
      <c r="OW66" s="25"/>
      <c r="OX66" s="25"/>
      <c r="OY66" s="25"/>
      <c r="OZ66" s="25"/>
      <c r="PA66" s="25"/>
      <c r="PB66" s="25"/>
      <c r="PC66" s="25"/>
      <c r="PD66" s="25"/>
      <c r="PE66" s="25"/>
      <c r="PF66" s="25"/>
      <c r="PG66" s="25"/>
      <c r="PH66" s="25"/>
      <c r="PI66" s="25"/>
      <c r="PJ66" s="25"/>
      <c r="PK66" s="25"/>
      <c r="PL66" s="25"/>
      <c r="PM66" s="25"/>
      <c r="PN66" s="25"/>
      <c r="PO66" s="25"/>
      <c r="PP66" s="25"/>
      <c r="PQ66" s="25"/>
      <c r="PR66" s="25"/>
      <c r="PS66" s="25"/>
      <c r="PT66" s="25"/>
      <c r="PU66" s="25"/>
      <c r="PV66" s="25"/>
      <c r="PW66" s="25"/>
      <c r="PX66" s="25"/>
      <c r="PY66" s="25"/>
      <c r="PZ66" s="25"/>
      <c r="QA66" s="25"/>
      <c r="QB66" s="25"/>
      <c r="QC66" s="25"/>
      <c r="QD66" s="25"/>
      <c r="QE66" s="25"/>
      <c r="QF66" s="25"/>
      <c r="QG66" s="25"/>
      <c r="QH66" s="25"/>
      <c r="QI66" s="25"/>
      <c r="QJ66" s="25"/>
      <c r="QK66" s="25"/>
      <c r="QL66" s="25"/>
      <c r="QM66" s="25"/>
      <c r="QN66" s="25"/>
      <c r="QO66" s="25"/>
      <c r="QP66" s="25"/>
      <c r="QQ66" s="25"/>
      <c r="QR66" s="25"/>
      <c r="QS66" s="25"/>
      <c r="QT66" s="25"/>
      <c r="QU66" s="25"/>
      <c r="QV66" s="25"/>
      <c r="QW66" s="25"/>
      <c r="QX66" s="25"/>
      <c r="QY66" s="25"/>
      <c r="QZ66" s="25"/>
      <c r="RA66" s="25"/>
      <c r="RB66" s="25"/>
      <c r="RC66" s="25"/>
      <c r="RD66" s="25"/>
      <c r="RE66" s="25"/>
      <c r="RF66" s="25"/>
      <c r="RG66" s="25"/>
      <c r="RH66" s="25"/>
      <c r="RI66" s="25"/>
      <c r="RJ66" s="25"/>
      <c r="RK66" s="25"/>
      <c r="RL66" s="25"/>
      <c r="RM66" s="25"/>
      <c r="RN66" s="25"/>
      <c r="RO66" s="25"/>
      <c r="RP66" s="25"/>
      <c r="RQ66" s="25"/>
      <c r="RR66" s="25"/>
      <c r="RS66" s="25"/>
      <c r="RT66" s="25"/>
      <c r="RU66" s="25"/>
      <c r="RV66" s="25"/>
      <c r="RW66" s="25"/>
      <c r="RX66" s="25"/>
      <c r="RY66" s="25"/>
      <c r="RZ66" s="25"/>
      <c r="SA66" s="25"/>
      <c r="SB66" s="25"/>
      <c r="SC66" s="25"/>
      <c r="SD66" s="25"/>
      <c r="SE66" s="25"/>
      <c r="SF66" s="25"/>
      <c r="SG66" s="25"/>
      <c r="SH66" s="25"/>
      <c r="SI66" s="25"/>
      <c r="SJ66" s="25"/>
      <c r="SK66" s="25"/>
      <c r="SL66" s="25"/>
      <c r="SM66" s="25"/>
      <c r="SN66" s="25"/>
      <c r="SO66" s="25"/>
      <c r="SP66" s="25"/>
      <c r="SQ66" s="25"/>
      <c r="SR66" s="25"/>
      <c r="SS66" s="25"/>
      <c r="ST66" s="25"/>
      <c r="SU66" s="25"/>
      <c r="SV66" s="25"/>
      <c r="SW66" s="25"/>
      <c r="SX66" s="25"/>
      <c r="SY66" s="25"/>
      <c r="SZ66" s="25"/>
      <c r="TA66" s="25"/>
      <c r="TB66" s="25"/>
      <c r="TC66" s="25"/>
      <c r="TD66" s="25"/>
      <c r="TE66" s="25"/>
      <c r="TF66" s="25"/>
      <c r="TG66" s="25"/>
      <c r="TH66" s="25"/>
      <c r="TI66" s="25"/>
      <c r="TJ66" s="25"/>
      <c r="TK66" s="25"/>
      <c r="TL66" s="25"/>
      <c r="TM66" s="25"/>
      <c r="TN66" s="25"/>
      <c r="TO66" s="25"/>
      <c r="TP66" s="25"/>
      <c r="TQ66" s="25"/>
      <c r="TR66" s="25"/>
      <c r="TS66" s="25"/>
      <c r="TT66" s="25"/>
      <c r="TU66" s="25"/>
      <c r="TV66" s="25"/>
      <c r="TW66" s="25"/>
      <c r="TX66" s="25"/>
      <c r="TY66" s="25"/>
      <c r="TZ66" s="25"/>
      <c r="UA66" s="25"/>
      <c r="UB66" s="25"/>
      <c r="UC66" s="25"/>
      <c r="UD66" s="25"/>
      <c r="UE66" s="25"/>
      <c r="UF66" s="25"/>
      <c r="UG66" s="25"/>
      <c r="UH66" s="25"/>
      <c r="UI66" s="25"/>
      <c r="UJ66" s="25"/>
      <c r="UK66" s="25"/>
      <c r="UL66" s="25"/>
      <c r="UM66" s="25"/>
      <c r="UN66" s="25"/>
      <c r="UO66" s="25"/>
      <c r="UP66" s="25"/>
      <c r="UQ66" s="25"/>
      <c r="UR66" s="25"/>
      <c r="US66" s="25"/>
      <c r="UT66" s="25"/>
      <c r="UU66" s="25"/>
      <c r="UV66" s="25"/>
      <c r="UW66" s="25"/>
      <c r="UX66" s="25"/>
      <c r="UY66" s="25"/>
      <c r="UZ66" s="25"/>
      <c r="VA66" s="25"/>
      <c r="VB66" s="25"/>
      <c r="VC66" s="25"/>
      <c r="VD66" s="25"/>
      <c r="VE66" s="25"/>
      <c r="VF66" s="25"/>
      <c r="VG66" s="25"/>
      <c r="VH66" s="25"/>
      <c r="VI66" s="25"/>
      <c r="VJ66" s="25"/>
      <c r="VK66" s="25"/>
      <c r="VL66" s="25"/>
      <c r="VM66" s="25"/>
      <c r="VN66" s="25"/>
      <c r="VO66" s="25"/>
      <c r="VP66" s="25"/>
      <c r="VQ66" s="25"/>
      <c r="VR66" s="25"/>
      <c r="VS66" s="25"/>
      <c r="VT66" s="25"/>
      <c r="VU66" s="25"/>
      <c r="VV66" s="25"/>
      <c r="VW66" s="25"/>
      <c r="VX66" s="25"/>
      <c r="VY66" s="25"/>
      <c r="VZ66" s="25"/>
      <c r="WA66" s="25"/>
      <c r="WB66" s="25"/>
      <c r="WC66" s="25"/>
      <c r="WD66" s="25"/>
      <c r="WE66" s="25"/>
      <c r="WF66" s="25"/>
      <c r="WG66" s="25"/>
      <c r="WH66" s="25"/>
      <c r="WI66" s="25"/>
      <c r="WJ66" s="25"/>
      <c r="WK66" s="25"/>
      <c r="WL66" s="25"/>
      <c r="WM66" s="25"/>
      <c r="WN66" s="25"/>
      <c r="WO66" s="25"/>
      <c r="WP66" s="25"/>
      <c r="WQ66" s="25"/>
      <c r="WR66" s="25"/>
      <c r="WS66" s="25"/>
      <c r="WT66" s="25"/>
      <c r="WU66" s="25"/>
      <c r="WV66" s="25"/>
      <c r="WW66" s="25"/>
      <c r="WX66" s="25"/>
      <c r="WY66" s="25"/>
      <c r="WZ66" s="25"/>
      <c r="XA66" s="25"/>
      <c r="XB66" s="25"/>
      <c r="XC66" s="25"/>
      <c r="XD66" s="25"/>
      <c r="XE66" s="25"/>
      <c r="XF66" s="25"/>
      <c r="XG66" s="25"/>
      <c r="XH66" s="25"/>
      <c r="XI66" s="25"/>
      <c r="XJ66" s="25"/>
      <c r="XK66" s="25"/>
      <c r="XL66" s="25"/>
      <c r="XM66" s="25"/>
      <c r="XN66" s="25"/>
      <c r="XO66" s="25"/>
      <c r="XP66" s="25"/>
      <c r="XQ66" s="25"/>
      <c r="XR66" s="25"/>
      <c r="XS66" s="25"/>
      <c r="XT66" s="25"/>
      <c r="XU66" s="25"/>
      <c r="XV66" s="25"/>
      <c r="XW66" s="25"/>
      <c r="XX66" s="25"/>
      <c r="XY66" s="25"/>
      <c r="XZ66" s="25"/>
      <c r="YA66" s="25"/>
      <c r="YB66" s="25"/>
      <c r="YC66" s="25"/>
      <c r="YD66" s="25"/>
      <c r="YE66" s="25"/>
      <c r="YF66" s="25"/>
      <c r="YG66" s="25"/>
      <c r="YH66" s="25"/>
      <c r="YI66" s="25"/>
      <c r="YJ66" s="25"/>
      <c r="YK66" s="25"/>
      <c r="YL66" s="25"/>
      <c r="YM66" s="25"/>
      <c r="YN66" s="25"/>
      <c r="YO66" s="25"/>
      <c r="YP66" s="25"/>
      <c r="YQ66" s="25"/>
      <c r="YR66" s="25"/>
      <c r="YS66" s="25"/>
      <c r="YT66" s="25"/>
      <c r="YU66" s="25"/>
      <c r="YV66" s="25"/>
      <c r="YW66" s="25"/>
      <c r="YX66" s="25"/>
      <c r="YY66" s="25"/>
      <c r="YZ66" s="25"/>
      <c r="ZA66" s="25"/>
      <c r="ZB66" s="25"/>
      <c r="ZC66" s="25"/>
      <c r="ZD66" s="25"/>
      <c r="ZE66" s="25"/>
      <c r="ZF66" s="25"/>
      <c r="ZG66" s="25"/>
      <c r="ZH66" s="25"/>
      <c r="ZI66" s="25"/>
      <c r="ZJ66" s="25"/>
      <c r="ZK66" s="25"/>
      <c r="ZL66" s="25"/>
      <c r="ZM66" s="25"/>
      <c r="ZN66" s="25"/>
      <c r="ZO66" s="25"/>
      <c r="ZP66" s="25"/>
      <c r="ZQ66" s="25"/>
      <c r="ZR66" s="25"/>
      <c r="ZS66" s="25"/>
      <c r="ZT66" s="25"/>
      <c r="ZU66" s="25"/>
      <c r="ZV66" s="25"/>
      <c r="ZW66" s="25"/>
      <c r="ZX66" s="25"/>
      <c r="ZY66" s="25"/>
      <c r="ZZ66" s="25"/>
      <c r="AAA66" s="25"/>
      <c r="AAB66" s="25"/>
      <c r="AAC66" s="25"/>
      <c r="AAD66" s="25"/>
      <c r="AAE66" s="25"/>
      <c r="AAF66" s="25"/>
      <c r="AAG66" s="25"/>
      <c r="AAH66" s="25"/>
      <c r="AAI66" s="25"/>
      <c r="AAJ66" s="25"/>
      <c r="AAK66" s="25"/>
      <c r="AAL66" s="25"/>
      <c r="AAM66" s="25"/>
      <c r="AAN66" s="25"/>
      <c r="AAO66" s="25"/>
      <c r="AAP66" s="25"/>
      <c r="AAQ66" s="25"/>
      <c r="AAR66" s="25"/>
      <c r="AAS66" s="25"/>
      <c r="AAT66" s="25"/>
      <c r="AAU66" s="25"/>
      <c r="AAV66" s="25"/>
      <c r="AAW66" s="25"/>
      <c r="AAX66" s="25"/>
      <c r="AAY66" s="25"/>
      <c r="AAZ66" s="25"/>
      <c r="ABA66" s="25"/>
      <c r="ABB66" s="25"/>
      <c r="ABC66" s="25"/>
      <c r="ABD66" s="25"/>
      <c r="ABE66" s="25"/>
      <c r="ABF66" s="25"/>
      <c r="ABG66" s="25"/>
      <c r="ABH66" s="25"/>
      <c r="ABI66" s="25"/>
      <c r="ABJ66" s="25"/>
      <c r="ABK66" s="25"/>
      <c r="ABL66" s="25"/>
      <c r="ABM66" s="25"/>
      <c r="ABN66" s="25"/>
      <c r="ABO66" s="25"/>
      <c r="ABP66" s="25"/>
      <c r="ABQ66" s="25"/>
      <c r="ABR66" s="25"/>
      <c r="ABS66" s="25"/>
      <c r="ABT66" s="25"/>
      <c r="ABU66" s="25"/>
      <c r="ABV66" s="25"/>
      <c r="ABW66" s="25"/>
      <c r="ABX66" s="25"/>
      <c r="ABY66" s="25"/>
      <c r="ABZ66" s="25"/>
      <c r="ACA66" s="25"/>
      <c r="ACB66" s="25"/>
      <c r="ACC66" s="25"/>
      <c r="ACD66" s="25"/>
      <c r="ACE66" s="25"/>
      <c r="ACF66" s="25"/>
      <c r="ACG66" s="25"/>
      <c r="ACH66" s="25"/>
      <c r="ACI66" s="25"/>
      <c r="ACJ66" s="25"/>
      <c r="ACK66" s="25"/>
      <c r="ACL66" s="25"/>
      <c r="ACM66" s="25"/>
      <c r="ACN66" s="25"/>
      <c r="ACO66" s="25"/>
      <c r="ACP66" s="25"/>
      <c r="ACQ66" s="25"/>
      <c r="ACR66" s="25"/>
      <c r="ACS66" s="25"/>
      <c r="ACT66" s="25"/>
      <c r="ACU66" s="25"/>
      <c r="ACV66" s="25"/>
      <c r="ACW66" s="25"/>
      <c r="ACX66" s="25"/>
      <c r="ACY66" s="25"/>
      <c r="ACZ66" s="25"/>
      <c r="ADA66" s="25"/>
      <c r="ADB66" s="25"/>
      <c r="ADC66" s="25"/>
      <c r="ADD66" s="25"/>
      <c r="ADE66" s="25"/>
      <c r="ADF66" s="25"/>
      <c r="ADG66" s="25"/>
      <c r="ADH66" s="25"/>
      <c r="ADI66" s="25"/>
      <c r="ADJ66" s="25"/>
      <c r="ADK66" s="25"/>
      <c r="ADL66" s="25"/>
      <c r="ADM66" s="25"/>
      <c r="ADN66" s="25"/>
      <c r="ADO66" s="25"/>
      <c r="ADP66" s="25"/>
      <c r="ADQ66" s="25"/>
      <c r="ADR66" s="25"/>
      <c r="ADS66" s="25"/>
      <c r="ADT66" s="25"/>
      <c r="ADU66" s="25"/>
      <c r="ADV66" s="25"/>
      <c r="ADW66" s="25"/>
      <c r="ADX66" s="25"/>
      <c r="ADY66" s="25"/>
      <c r="ADZ66" s="25"/>
      <c r="AEA66" s="25"/>
      <c r="AEB66" s="25"/>
      <c r="AEC66" s="25"/>
      <c r="AED66" s="25"/>
      <c r="AEE66" s="25"/>
      <c r="AEF66" s="25"/>
      <c r="AEG66" s="25"/>
      <c r="AEH66" s="25"/>
      <c r="AEI66" s="25"/>
      <c r="AEJ66" s="25"/>
      <c r="AEK66" s="25"/>
      <c r="AEL66" s="25"/>
      <c r="AEM66" s="25"/>
      <c r="AEN66" s="25"/>
      <c r="AEO66" s="25"/>
      <c r="AEP66" s="25"/>
      <c r="AEQ66" s="25"/>
      <c r="AER66" s="25"/>
      <c r="AES66" s="25"/>
      <c r="AET66" s="25"/>
      <c r="AEU66" s="25"/>
      <c r="AEV66" s="25"/>
      <c r="AEW66" s="25"/>
      <c r="AEX66" s="25"/>
      <c r="AEY66" s="25"/>
      <c r="AEZ66" s="25"/>
      <c r="AFA66" s="25"/>
      <c r="AFB66" s="25"/>
      <c r="AFC66" s="25"/>
      <c r="AFD66" s="25"/>
      <c r="AFE66" s="25"/>
      <c r="AFF66" s="25"/>
      <c r="AFG66" s="25"/>
      <c r="AFH66" s="25"/>
      <c r="AFI66" s="25"/>
      <c r="AFJ66" s="25"/>
      <c r="AFK66" s="25"/>
      <c r="AFL66" s="25"/>
      <c r="AFM66" s="25"/>
      <c r="AFN66" s="25"/>
      <c r="AFO66" s="25"/>
      <c r="AFP66" s="25"/>
      <c r="AFQ66" s="25"/>
      <c r="AFR66" s="25"/>
      <c r="AFS66" s="25"/>
      <c r="AFT66" s="25"/>
      <c r="AFU66" s="25"/>
      <c r="AFV66" s="25"/>
      <c r="AFW66" s="25"/>
      <c r="AFX66" s="25"/>
      <c r="AFY66" s="25"/>
      <c r="AFZ66" s="25"/>
      <c r="AGA66" s="25"/>
      <c r="AGB66" s="25"/>
      <c r="AGC66" s="25"/>
      <c r="AGD66" s="25"/>
      <c r="AGE66" s="25"/>
      <c r="AGF66" s="25"/>
      <c r="AGG66" s="25"/>
      <c r="AGH66" s="25"/>
      <c r="AGI66" s="25"/>
      <c r="AGJ66" s="25"/>
      <c r="AGK66" s="25"/>
      <c r="AGL66" s="25"/>
      <c r="AGM66" s="25"/>
      <c r="AGN66" s="25"/>
      <c r="AGO66" s="25"/>
      <c r="AGP66" s="25"/>
      <c r="AGQ66" s="25"/>
      <c r="AGR66" s="25"/>
      <c r="AGS66" s="25"/>
      <c r="AGT66" s="25"/>
      <c r="AGU66" s="25"/>
      <c r="AGV66" s="25"/>
      <c r="AGW66" s="25"/>
      <c r="AGX66" s="25"/>
      <c r="AGY66" s="25"/>
      <c r="AGZ66" s="25"/>
      <c r="AHA66" s="25"/>
      <c r="AHB66" s="25"/>
      <c r="AHC66" s="25"/>
      <c r="AHD66" s="25"/>
      <c r="AHE66" s="25"/>
      <c r="AHF66" s="25"/>
      <c r="AHG66" s="25"/>
      <c r="AHH66" s="25"/>
      <c r="AHI66" s="25"/>
      <c r="AHJ66" s="25"/>
      <c r="AHK66" s="25"/>
      <c r="AHL66" s="25"/>
      <c r="AHM66" s="25"/>
      <c r="AHN66" s="25"/>
      <c r="AHO66" s="25"/>
      <c r="AHP66" s="25"/>
      <c r="AHQ66" s="25"/>
      <c r="AHR66" s="25"/>
      <c r="AHS66" s="25"/>
      <c r="AHT66" s="25"/>
      <c r="AHU66" s="25"/>
      <c r="AHV66" s="25"/>
      <c r="AHW66" s="25"/>
      <c r="AHX66" s="25"/>
      <c r="AHY66" s="25"/>
      <c r="AHZ66" s="25"/>
      <c r="AIA66" s="25"/>
      <c r="AIB66" s="25"/>
      <c r="AIC66" s="25"/>
      <c r="AID66" s="25"/>
      <c r="AIE66" s="25"/>
      <c r="AIF66" s="25"/>
      <c r="AIG66" s="25"/>
      <c r="AIH66" s="25"/>
      <c r="AII66" s="25"/>
      <c r="AIJ66" s="25"/>
      <c r="AIK66" s="25"/>
      <c r="AIL66" s="25"/>
      <c r="AIM66" s="25"/>
      <c r="AIN66" s="25"/>
      <c r="AIO66" s="25"/>
      <c r="AIP66" s="25"/>
      <c r="AIQ66" s="25"/>
      <c r="AIR66" s="25"/>
      <c r="AIS66" s="25"/>
      <c r="AIT66" s="25"/>
      <c r="AIU66" s="25"/>
      <c r="AIV66" s="25"/>
      <c r="AIW66" s="25"/>
      <c r="AIX66" s="25"/>
      <c r="AIY66" s="25"/>
      <c r="AIZ66" s="25"/>
      <c r="AJA66" s="25"/>
      <c r="AJB66" s="25"/>
      <c r="AJC66" s="25"/>
      <c r="AJD66" s="25"/>
      <c r="AJE66" s="25"/>
      <c r="AJF66" s="25"/>
      <c r="AJG66" s="25"/>
      <c r="AJH66" s="25"/>
      <c r="AJI66" s="25"/>
      <c r="AJJ66" s="25"/>
      <c r="AJK66" s="25"/>
      <c r="AJL66" s="25"/>
      <c r="AJM66" s="25"/>
      <c r="AJN66" s="25"/>
      <c r="AJO66" s="25"/>
      <c r="AJP66" s="25"/>
      <c r="AJQ66" s="25"/>
      <c r="AJR66" s="25"/>
      <c r="AJS66" s="25"/>
      <c r="AJT66" s="25"/>
      <c r="AJU66" s="25"/>
      <c r="AJV66" s="25"/>
      <c r="AJW66" s="25"/>
      <c r="AJX66" s="25"/>
      <c r="AJY66" s="25"/>
      <c r="AJZ66" s="25"/>
      <c r="AKA66" s="25"/>
      <c r="AKB66" s="25"/>
      <c r="AKC66" s="25"/>
      <c r="AKD66" s="25"/>
      <c r="AKE66" s="25"/>
      <c r="AKF66" s="25"/>
      <c r="AKG66" s="25"/>
      <c r="AKH66" s="25"/>
      <c r="AKI66" s="25"/>
      <c r="AKJ66" s="25"/>
      <c r="AKK66" s="25"/>
      <c r="AKL66" s="25"/>
      <c r="AKM66" s="25"/>
      <c r="AKN66" s="25"/>
      <c r="AKO66" s="25"/>
      <c r="AKP66" s="25"/>
      <c r="AKQ66" s="25"/>
      <c r="AKR66" s="25"/>
      <c r="AKS66" s="25"/>
      <c r="AKT66" s="25"/>
      <c r="AKU66" s="25"/>
      <c r="AKV66" s="25"/>
      <c r="AKW66" s="25"/>
      <c r="AKX66" s="25"/>
      <c r="AKY66" s="25"/>
      <c r="AKZ66" s="25"/>
      <c r="ALA66" s="25"/>
      <c r="ALB66" s="25"/>
      <c r="ALC66" s="25"/>
      <c r="ALD66" s="25"/>
      <c r="ALE66" s="25"/>
      <c r="ALF66" s="25"/>
      <c r="ALG66" s="25"/>
      <c r="ALH66" s="25"/>
      <c r="ALI66" s="25"/>
      <c r="ALJ66" s="25"/>
      <c r="ALK66" s="25"/>
      <c r="ALL66" s="25"/>
      <c r="ALM66" s="25"/>
      <c r="ALN66" s="25"/>
      <c r="ALO66" s="25"/>
      <c r="ALP66" s="25"/>
      <c r="ALQ66" s="25"/>
      <c r="ALR66" s="25"/>
      <c r="ALS66" s="25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  <c r="AMK66" s="25"/>
      <c r="AML66" s="25"/>
      <c r="AMM66" s="25"/>
      <c r="AMN66" s="25"/>
    </row>
    <row r="67" spans="1:1028" s="26" customFormat="1" ht="12.75" hidden="1" customHeight="1" x14ac:dyDescent="0.2">
      <c r="A67" s="182"/>
      <c r="B67" s="190"/>
      <c r="C67" s="184"/>
      <c r="D67" s="185"/>
      <c r="E67" s="166"/>
      <c r="F67" s="165"/>
      <c r="G67" s="167"/>
      <c r="H67" s="189"/>
      <c r="I67" s="186"/>
      <c r="J67" s="188"/>
      <c r="K67" s="189"/>
      <c r="L67" s="27" t="s">
        <v>30</v>
      </c>
      <c r="M67" s="28" t="s">
        <v>30</v>
      </c>
      <c r="N67" s="180"/>
      <c r="O67" s="180"/>
      <c r="P67" s="177"/>
      <c r="Q67" s="179"/>
      <c r="R67" s="180"/>
      <c r="S67" s="180"/>
      <c r="T67" s="176"/>
      <c r="U67" s="176"/>
      <c r="V67" s="159"/>
      <c r="W67" s="29" t="s">
        <v>31</v>
      </c>
      <c r="X67" s="29" t="s">
        <v>32</v>
      </c>
      <c r="Y67" s="29" t="s">
        <v>33</v>
      </c>
      <c r="Z67" s="29" t="s">
        <v>34</v>
      </c>
      <c r="AA67" s="82" t="s">
        <v>35</v>
      </c>
      <c r="AB67" s="162"/>
      <c r="AC67" s="164"/>
      <c r="AD67" s="24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  <c r="IW67" s="25"/>
      <c r="IX67" s="25"/>
      <c r="IY67" s="25"/>
      <c r="IZ67" s="25"/>
      <c r="JA67" s="25"/>
      <c r="JB67" s="25"/>
      <c r="JC67" s="25"/>
      <c r="JD67" s="25"/>
      <c r="JE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/>
      <c r="JU67" s="25"/>
      <c r="JV67" s="25"/>
      <c r="JW67" s="25"/>
      <c r="JX67" s="25"/>
      <c r="JY67" s="25"/>
      <c r="JZ67" s="25"/>
      <c r="KA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25"/>
      <c r="KP67" s="25"/>
      <c r="KQ67" s="25"/>
      <c r="KR67" s="25"/>
      <c r="KS67" s="25"/>
      <c r="KT67" s="25"/>
      <c r="KU67" s="25"/>
      <c r="KV67" s="25"/>
      <c r="KW67" s="25"/>
      <c r="KX67" s="25"/>
      <c r="KY67" s="25"/>
      <c r="KZ67" s="25"/>
      <c r="LA67" s="25"/>
      <c r="LB67" s="25"/>
      <c r="LC67" s="25"/>
      <c r="LD67" s="25"/>
      <c r="LE67" s="25"/>
      <c r="LF67" s="25"/>
      <c r="LG67" s="25"/>
      <c r="LH67" s="25"/>
      <c r="LI67" s="25"/>
      <c r="LJ67" s="25"/>
      <c r="LK67" s="25"/>
      <c r="LL67" s="25"/>
      <c r="LM67" s="25"/>
      <c r="LN67" s="25"/>
      <c r="LO67" s="25"/>
      <c r="LP67" s="25"/>
      <c r="LQ67" s="25"/>
      <c r="LR67" s="25"/>
      <c r="LS67" s="25"/>
      <c r="LT67" s="25"/>
      <c r="LU67" s="25"/>
      <c r="LV67" s="25"/>
      <c r="LW67" s="25"/>
      <c r="LX67" s="25"/>
      <c r="LY67" s="25"/>
      <c r="LZ67" s="25"/>
      <c r="MA67" s="25"/>
      <c r="MB67" s="25"/>
      <c r="MC67" s="25"/>
      <c r="MD67" s="25"/>
      <c r="ME67" s="25"/>
      <c r="MF67" s="25"/>
      <c r="MG67" s="25"/>
      <c r="MH67" s="25"/>
      <c r="MI67" s="25"/>
      <c r="MJ67" s="25"/>
      <c r="MK67" s="25"/>
      <c r="ML67" s="25"/>
      <c r="MM67" s="25"/>
      <c r="MN67" s="25"/>
      <c r="MO67" s="25"/>
      <c r="MP67" s="25"/>
      <c r="MQ67" s="25"/>
      <c r="MR67" s="25"/>
      <c r="MS67" s="25"/>
      <c r="MT67" s="25"/>
      <c r="MU67" s="25"/>
      <c r="MV67" s="25"/>
      <c r="MW67" s="25"/>
      <c r="MX67" s="25"/>
      <c r="MY67" s="25"/>
      <c r="MZ67" s="25"/>
      <c r="NA67" s="25"/>
      <c r="NB67" s="25"/>
      <c r="NC67" s="25"/>
      <c r="ND67" s="25"/>
      <c r="NE67" s="25"/>
      <c r="NF67" s="25"/>
      <c r="NG67" s="25"/>
      <c r="NH67" s="25"/>
      <c r="NI67" s="25"/>
      <c r="NJ67" s="25"/>
      <c r="NK67" s="25"/>
      <c r="NL67" s="25"/>
      <c r="NM67" s="25"/>
      <c r="NN67" s="25"/>
      <c r="NO67" s="25"/>
      <c r="NP67" s="25"/>
      <c r="NQ67" s="25"/>
      <c r="NR67" s="25"/>
      <c r="NS67" s="25"/>
      <c r="NT67" s="25"/>
      <c r="NU67" s="25"/>
      <c r="NV67" s="25"/>
      <c r="NW67" s="25"/>
      <c r="NX67" s="25"/>
      <c r="NY67" s="25"/>
      <c r="NZ67" s="25"/>
      <c r="OA67" s="25"/>
      <c r="OB67" s="25"/>
      <c r="OC67" s="25"/>
      <c r="OD67" s="25"/>
      <c r="OE67" s="25"/>
      <c r="OF67" s="25"/>
      <c r="OG67" s="25"/>
      <c r="OH67" s="25"/>
      <c r="OI67" s="25"/>
      <c r="OJ67" s="25"/>
      <c r="OK67" s="25"/>
      <c r="OL67" s="25"/>
      <c r="OM67" s="25"/>
      <c r="ON67" s="25"/>
      <c r="OO67" s="25"/>
      <c r="OP67" s="25"/>
      <c r="OQ67" s="25"/>
      <c r="OR67" s="25"/>
      <c r="OS67" s="25"/>
      <c r="OT67" s="25"/>
      <c r="OU67" s="25"/>
      <c r="OV67" s="25"/>
      <c r="OW67" s="25"/>
      <c r="OX67" s="25"/>
      <c r="OY67" s="25"/>
      <c r="OZ67" s="25"/>
      <c r="PA67" s="25"/>
      <c r="PB67" s="25"/>
      <c r="PC67" s="25"/>
      <c r="PD67" s="25"/>
      <c r="PE67" s="25"/>
      <c r="PF67" s="25"/>
      <c r="PG67" s="25"/>
      <c r="PH67" s="25"/>
      <c r="PI67" s="25"/>
      <c r="PJ67" s="25"/>
      <c r="PK67" s="25"/>
      <c r="PL67" s="25"/>
      <c r="PM67" s="25"/>
      <c r="PN67" s="25"/>
      <c r="PO67" s="25"/>
      <c r="PP67" s="25"/>
      <c r="PQ67" s="25"/>
      <c r="PR67" s="25"/>
      <c r="PS67" s="25"/>
      <c r="PT67" s="25"/>
      <c r="PU67" s="25"/>
      <c r="PV67" s="25"/>
      <c r="PW67" s="25"/>
      <c r="PX67" s="25"/>
      <c r="PY67" s="25"/>
      <c r="PZ67" s="25"/>
      <c r="QA67" s="25"/>
      <c r="QB67" s="25"/>
      <c r="QC67" s="25"/>
      <c r="QD67" s="25"/>
      <c r="QE67" s="25"/>
      <c r="QF67" s="25"/>
      <c r="QG67" s="25"/>
      <c r="QH67" s="25"/>
      <c r="QI67" s="25"/>
      <c r="QJ67" s="25"/>
      <c r="QK67" s="25"/>
      <c r="QL67" s="25"/>
      <c r="QM67" s="25"/>
      <c r="QN67" s="25"/>
      <c r="QO67" s="25"/>
      <c r="QP67" s="25"/>
      <c r="QQ67" s="25"/>
      <c r="QR67" s="25"/>
      <c r="QS67" s="25"/>
      <c r="QT67" s="25"/>
      <c r="QU67" s="25"/>
      <c r="QV67" s="25"/>
      <c r="QW67" s="25"/>
      <c r="QX67" s="25"/>
      <c r="QY67" s="25"/>
      <c r="QZ67" s="25"/>
      <c r="RA67" s="25"/>
      <c r="RB67" s="25"/>
      <c r="RC67" s="25"/>
      <c r="RD67" s="25"/>
      <c r="RE67" s="25"/>
      <c r="RF67" s="25"/>
      <c r="RG67" s="25"/>
      <c r="RH67" s="25"/>
      <c r="RI67" s="25"/>
      <c r="RJ67" s="25"/>
      <c r="RK67" s="25"/>
      <c r="RL67" s="25"/>
      <c r="RM67" s="25"/>
      <c r="RN67" s="25"/>
      <c r="RO67" s="25"/>
      <c r="RP67" s="25"/>
      <c r="RQ67" s="25"/>
      <c r="RR67" s="25"/>
      <c r="RS67" s="25"/>
      <c r="RT67" s="25"/>
      <c r="RU67" s="25"/>
      <c r="RV67" s="25"/>
      <c r="RW67" s="25"/>
      <c r="RX67" s="25"/>
      <c r="RY67" s="25"/>
      <c r="RZ67" s="25"/>
      <c r="SA67" s="25"/>
      <c r="SB67" s="25"/>
      <c r="SC67" s="25"/>
      <c r="SD67" s="25"/>
      <c r="SE67" s="25"/>
      <c r="SF67" s="25"/>
      <c r="SG67" s="25"/>
      <c r="SH67" s="25"/>
      <c r="SI67" s="25"/>
      <c r="SJ67" s="25"/>
      <c r="SK67" s="25"/>
      <c r="SL67" s="25"/>
      <c r="SM67" s="25"/>
      <c r="SN67" s="25"/>
      <c r="SO67" s="25"/>
      <c r="SP67" s="25"/>
      <c r="SQ67" s="25"/>
      <c r="SR67" s="25"/>
      <c r="SS67" s="25"/>
      <c r="ST67" s="25"/>
      <c r="SU67" s="25"/>
      <c r="SV67" s="25"/>
      <c r="SW67" s="25"/>
      <c r="SX67" s="25"/>
      <c r="SY67" s="25"/>
      <c r="SZ67" s="25"/>
      <c r="TA67" s="25"/>
      <c r="TB67" s="25"/>
      <c r="TC67" s="25"/>
      <c r="TD67" s="25"/>
      <c r="TE67" s="25"/>
      <c r="TF67" s="25"/>
      <c r="TG67" s="25"/>
      <c r="TH67" s="25"/>
      <c r="TI67" s="25"/>
      <c r="TJ67" s="25"/>
      <c r="TK67" s="25"/>
      <c r="TL67" s="25"/>
      <c r="TM67" s="25"/>
      <c r="TN67" s="25"/>
      <c r="TO67" s="25"/>
      <c r="TP67" s="25"/>
      <c r="TQ67" s="25"/>
      <c r="TR67" s="25"/>
      <c r="TS67" s="25"/>
      <c r="TT67" s="25"/>
      <c r="TU67" s="25"/>
      <c r="TV67" s="25"/>
      <c r="TW67" s="25"/>
      <c r="TX67" s="25"/>
      <c r="TY67" s="25"/>
      <c r="TZ67" s="25"/>
      <c r="UA67" s="25"/>
      <c r="UB67" s="25"/>
      <c r="UC67" s="25"/>
      <c r="UD67" s="25"/>
      <c r="UE67" s="25"/>
      <c r="UF67" s="25"/>
      <c r="UG67" s="25"/>
      <c r="UH67" s="25"/>
      <c r="UI67" s="25"/>
      <c r="UJ67" s="25"/>
      <c r="UK67" s="25"/>
      <c r="UL67" s="25"/>
      <c r="UM67" s="25"/>
      <c r="UN67" s="25"/>
      <c r="UO67" s="25"/>
      <c r="UP67" s="25"/>
      <c r="UQ67" s="25"/>
      <c r="UR67" s="25"/>
      <c r="US67" s="25"/>
      <c r="UT67" s="25"/>
      <c r="UU67" s="25"/>
      <c r="UV67" s="25"/>
      <c r="UW67" s="25"/>
      <c r="UX67" s="25"/>
      <c r="UY67" s="25"/>
      <c r="UZ67" s="25"/>
      <c r="VA67" s="25"/>
      <c r="VB67" s="25"/>
      <c r="VC67" s="25"/>
      <c r="VD67" s="25"/>
      <c r="VE67" s="25"/>
      <c r="VF67" s="25"/>
      <c r="VG67" s="25"/>
      <c r="VH67" s="25"/>
      <c r="VI67" s="25"/>
      <c r="VJ67" s="25"/>
      <c r="VK67" s="25"/>
      <c r="VL67" s="25"/>
      <c r="VM67" s="25"/>
      <c r="VN67" s="25"/>
      <c r="VO67" s="25"/>
      <c r="VP67" s="25"/>
      <c r="VQ67" s="25"/>
      <c r="VR67" s="25"/>
      <c r="VS67" s="25"/>
      <c r="VT67" s="25"/>
      <c r="VU67" s="25"/>
      <c r="VV67" s="25"/>
      <c r="VW67" s="25"/>
      <c r="VX67" s="25"/>
      <c r="VY67" s="25"/>
      <c r="VZ67" s="25"/>
      <c r="WA67" s="25"/>
      <c r="WB67" s="25"/>
      <c r="WC67" s="25"/>
      <c r="WD67" s="25"/>
      <c r="WE67" s="25"/>
      <c r="WF67" s="25"/>
      <c r="WG67" s="25"/>
      <c r="WH67" s="25"/>
      <c r="WI67" s="25"/>
      <c r="WJ67" s="25"/>
      <c r="WK67" s="25"/>
      <c r="WL67" s="25"/>
      <c r="WM67" s="25"/>
      <c r="WN67" s="25"/>
      <c r="WO67" s="25"/>
      <c r="WP67" s="25"/>
      <c r="WQ67" s="25"/>
      <c r="WR67" s="25"/>
      <c r="WS67" s="25"/>
      <c r="WT67" s="25"/>
      <c r="WU67" s="25"/>
      <c r="WV67" s="25"/>
      <c r="WW67" s="25"/>
      <c r="WX67" s="25"/>
      <c r="WY67" s="25"/>
      <c r="WZ67" s="25"/>
      <c r="XA67" s="25"/>
      <c r="XB67" s="25"/>
      <c r="XC67" s="25"/>
      <c r="XD67" s="25"/>
      <c r="XE67" s="25"/>
      <c r="XF67" s="25"/>
      <c r="XG67" s="25"/>
      <c r="XH67" s="25"/>
      <c r="XI67" s="25"/>
      <c r="XJ67" s="25"/>
      <c r="XK67" s="25"/>
      <c r="XL67" s="25"/>
      <c r="XM67" s="25"/>
      <c r="XN67" s="25"/>
      <c r="XO67" s="25"/>
      <c r="XP67" s="25"/>
      <c r="XQ67" s="25"/>
      <c r="XR67" s="25"/>
      <c r="XS67" s="25"/>
      <c r="XT67" s="25"/>
      <c r="XU67" s="25"/>
      <c r="XV67" s="25"/>
      <c r="XW67" s="25"/>
      <c r="XX67" s="25"/>
      <c r="XY67" s="25"/>
      <c r="XZ67" s="25"/>
      <c r="YA67" s="25"/>
      <c r="YB67" s="25"/>
      <c r="YC67" s="25"/>
      <c r="YD67" s="25"/>
      <c r="YE67" s="25"/>
      <c r="YF67" s="25"/>
      <c r="YG67" s="25"/>
      <c r="YH67" s="25"/>
      <c r="YI67" s="25"/>
      <c r="YJ67" s="25"/>
      <c r="YK67" s="25"/>
      <c r="YL67" s="25"/>
      <c r="YM67" s="25"/>
      <c r="YN67" s="25"/>
      <c r="YO67" s="25"/>
      <c r="YP67" s="25"/>
      <c r="YQ67" s="25"/>
      <c r="YR67" s="25"/>
      <c r="YS67" s="25"/>
      <c r="YT67" s="25"/>
      <c r="YU67" s="25"/>
      <c r="YV67" s="25"/>
      <c r="YW67" s="25"/>
      <c r="YX67" s="25"/>
      <c r="YY67" s="25"/>
      <c r="YZ67" s="25"/>
      <c r="ZA67" s="25"/>
      <c r="ZB67" s="25"/>
      <c r="ZC67" s="25"/>
      <c r="ZD67" s="25"/>
      <c r="ZE67" s="25"/>
      <c r="ZF67" s="25"/>
      <c r="ZG67" s="25"/>
      <c r="ZH67" s="25"/>
      <c r="ZI67" s="25"/>
      <c r="ZJ67" s="25"/>
      <c r="ZK67" s="25"/>
      <c r="ZL67" s="25"/>
      <c r="ZM67" s="25"/>
      <c r="ZN67" s="25"/>
      <c r="ZO67" s="25"/>
      <c r="ZP67" s="25"/>
      <c r="ZQ67" s="25"/>
      <c r="ZR67" s="25"/>
      <c r="ZS67" s="25"/>
      <c r="ZT67" s="25"/>
      <c r="ZU67" s="25"/>
      <c r="ZV67" s="25"/>
      <c r="ZW67" s="25"/>
      <c r="ZX67" s="25"/>
      <c r="ZY67" s="25"/>
      <c r="ZZ67" s="25"/>
      <c r="AAA67" s="25"/>
      <c r="AAB67" s="25"/>
      <c r="AAC67" s="25"/>
      <c r="AAD67" s="25"/>
      <c r="AAE67" s="25"/>
      <c r="AAF67" s="25"/>
      <c r="AAG67" s="25"/>
      <c r="AAH67" s="25"/>
      <c r="AAI67" s="25"/>
      <c r="AAJ67" s="25"/>
      <c r="AAK67" s="25"/>
      <c r="AAL67" s="25"/>
      <c r="AAM67" s="25"/>
      <c r="AAN67" s="25"/>
      <c r="AAO67" s="25"/>
      <c r="AAP67" s="25"/>
      <c r="AAQ67" s="25"/>
      <c r="AAR67" s="25"/>
      <c r="AAS67" s="25"/>
      <c r="AAT67" s="25"/>
      <c r="AAU67" s="25"/>
      <c r="AAV67" s="25"/>
      <c r="AAW67" s="25"/>
      <c r="AAX67" s="25"/>
      <c r="AAY67" s="25"/>
      <c r="AAZ67" s="25"/>
      <c r="ABA67" s="25"/>
      <c r="ABB67" s="25"/>
      <c r="ABC67" s="25"/>
      <c r="ABD67" s="25"/>
      <c r="ABE67" s="25"/>
      <c r="ABF67" s="25"/>
      <c r="ABG67" s="25"/>
      <c r="ABH67" s="25"/>
      <c r="ABI67" s="25"/>
      <c r="ABJ67" s="25"/>
      <c r="ABK67" s="25"/>
      <c r="ABL67" s="25"/>
      <c r="ABM67" s="25"/>
      <c r="ABN67" s="25"/>
      <c r="ABO67" s="25"/>
      <c r="ABP67" s="25"/>
      <c r="ABQ67" s="25"/>
      <c r="ABR67" s="25"/>
      <c r="ABS67" s="25"/>
      <c r="ABT67" s="25"/>
      <c r="ABU67" s="25"/>
      <c r="ABV67" s="25"/>
      <c r="ABW67" s="25"/>
      <c r="ABX67" s="25"/>
      <c r="ABY67" s="25"/>
      <c r="ABZ67" s="25"/>
      <c r="ACA67" s="25"/>
      <c r="ACB67" s="25"/>
      <c r="ACC67" s="25"/>
      <c r="ACD67" s="25"/>
      <c r="ACE67" s="25"/>
      <c r="ACF67" s="25"/>
      <c r="ACG67" s="25"/>
      <c r="ACH67" s="25"/>
      <c r="ACI67" s="25"/>
      <c r="ACJ67" s="25"/>
      <c r="ACK67" s="25"/>
      <c r="ACL67" s="25"/>
      <c r="ACM67" s="25"/>
      <c r="ACN67" s="25"/>
      <c r="ACO67" s="25"/>
      <c r="ACP67" s="25"/>
      <c r="ACQ67" s="25"/>
      <c r="ACR67" s="25"/>
      <c r="ACS67" s="25"/>
      <c r="ACT67" s="25"/>
      <c r="ACU67" s="25"/>
      <c r="ACV67" s="25"/>
      <c r="ACW67" s="25"/>
      <c r="ACX67" s="25"/>
      <c r="ACY67" s="25"/>
      <c r="ACZ67" s="25"/>
      <c r="ADA67" s="25"/>
      <c r="ADB67" s="25"/>
      <c r="ADC67" s="25"/>
      <c r="ADD67" s="25"/>
      <c r="ADE67" s="25"/>
      <c r="ADF67" s="25"/>
      <c r="ADG67" s="25"/>
      <c r="ADH67" s="25"/>
      <c r="ADI67" s="25"/>
      <c r="ADJ67" s="25"/>
      <c r="ADK67" s="25"/>
      <c r="ADL67" s="25"/>
      <c r="ADM67" s="25"/>
      <c r="ADN67" s="25"/>
      <c r="ADO67" s="25"/>
      <c r="ADP67" s="25"/>
      <c r="ADQ67" s="25"/>
      <c r="ADR67" s="25"/>
      <c r="ADS67" s="25"/>
      <c r="ADT67" s="25"/>
      <c r="ADU67" s="25"/>
      <c r="ADV67" s="25"/>
      <c r="ADW67" s="25"/>
      <c r="ADX67" s="25"/>
      <c r="ADY67" s="25"/>
      <c r="ADZ67" s="25"/>
      <c r="AEA67" s="25"/>
      <c r="AEB67" s="25"/>
      <c r="AEC67" s="25"/>
      <c r="AED67" s="25"/>
      <c r="AEE67" s="25"/>
      <c r="AEF67" s="25"/>
      <c r="AEG67" s="25"/>
      <c r="AEH67" s="25"/>
      <c r="AEI67" s="25"/>
      <c r="AEJ67" s="25"/>
      <c r="AEK67" s="25"/>
      <c r="AEL67" s="25"/>
      <c r="AEM67" s="25"/>
      <c r="AEN67" s="25"/>
      <c r="AEO67" s="25"/>
      <c r="AEP67" s="25"/>
      <c r="AEQ67" s="25"/>
      <c r="AER67" s="25"/>
      <c r="AES67" s="25"/>
      <c r="AET67" s="25"/>
      <c r="AEU67" s="25"/>
      <c r="AEV67" s="25"/>
      <c r="AEW67" s="25"/>
      <c r="AEX67" s="25"/>
      <c r="AEY67" s="25"/>
      <c r="AEZ67" s="25"/>
      <c r="AFA67" s="25"/>
      <c r="AFB67" s="25"/>
      <c r="AFC67" s="25"/>
      <c r="AFD67" s="25"/>
      <c r="AFE67" s="25"/>
      <c r="AFF67" s="25"/>
      <c r="AFG67" s="25"/>
      <c r="AFH67" s="25"/>
      <c r="AFI67" s="25"/>
      <c r="AFJ67" s="25"/>
      <c r="AFK67" s="25"/>
      <c r="AFL67" s="25"/>
      <c r="AFM67" s="25"/>
      <c r="AFN67" s="25"/>
      <c r="AFO67" s="25"/>
      <c r="AFP67" s="25"/>
      <c r="AFQ67" s="25"/>
      <c r="AFR67" s="25"/>
      <c r="AFS67" s="25"/>
      <c r="AFT67" s="25"/>
      <c r="AFU67" s="25"/>
      <c r="AFV67" s="25"/>
      <c r="AFW67" s="25"/>
      <c r="AFX67" s="25"/>
      <c r="AFY67" s="25"/>
      <c r="AFZ67" s="25"/>
      <c r="AGA67" s="25"/>
      <c r="AGB67" s="25"/>
      <c r="AGC67" s="25"/>
      <c r="AGD67" s="25"/>
      <c r="AGE67" s="25"/>
      <c r="AGF67" s="25"/>
      <c r="AGG67" s="25"/>
      <c r="AGH67" s="25"/>
      <c r="AGI67" s="25"/>
      <c r="AGJ67" s="25"/>
      <c r="AGK67" s="25"/>
      <c r="AGL67" s="25"/>
      <c r="AGM67" s="25"/>
      <c r="AGN67" s="25"/>
      <c r="AGO67" s="25"/>
      <c r="AGP67" s="25"/>
      <c r="AGQ67" s="25"/>
      <c r="AGR67" s="25"/>
      <c r="AGS67" s="25"/>
      <c r="AGT67" s="25"/>
      <c r="AGU67" s="25"/>
      <c r="AGV67" s="25"/>
      <c r="AGW67" s="25"/>
      <c r="AGX67" s="25"/>
      <c r="AGY67" s="25"/>
      <c r="AGZ67" s="25"/>
      <c r="AHA67" s="25"/>
      <c r="AHB67" s="25"/>
      <c r="AHC67" s="25"/>
      <c r="AHD67" s="25"/>
      <c r="AHE67" s="25"/>
      <c r="AHF67" s="25"/>
      <c r="AHG67" s="25"/>
      <c r="AHH67" s="25"/>
      <c r="AHI67" s="25"/>
      <c r="AHJ67" s="25"/>
      <c r="AHK67" s="25"/>
      <c r="AHL67" s="25"/>
      <c r="AHM67" s="25"/>
      <c r="AHN67" s="25"/>
      <c r="AHO67" s="25"/>
      <c r="AHP67" s="25"/>
      <c r="AHQ67" s="25"/>
      <c r="AHR67" s="25"/>
      <c r="AHS67" s="25"/>
      <c r="AHT67" s="25"/>
      <c r="AHU67" s="25"/>
      <c r="AHV67" s="25"/>
      <c r="AHW67" s="25"/>
      <c r="AHX67" s="25"/>
      <c r="AHY67" s="25"/>
      <c r="AHZ67" s="25"/>
      <c r="AIA67" s="25"/>
      <c r="AIB67" s="25"/>
      <c r="AIC67" s="25"/>
      <c r="AID67" s="25"/>
      <c r="AIE67" s="25"/>
      <c r="AIF67" s="25"/>
      <c r="AIG67" s="25"/>
      <c r="AIH67" s="25"/>
      <c r="AII67" s="25"/>
      <c r="AIJ67" s="25"/>
      <c r="AIK67" s="25"/>
      <c r="AIL67" s="25"/>
      <c r="AIM67" s="25"/>
      <c r="AIN67" s="25"/>
      <c r="AIO67" s="25"/>
      <c r="AIP67" s="25"/>
      <c r="AIQ67" s="25"/>
      <c r="AIR67" s="25"/>
      <c r="AIS67" s="25"/>
      <c r="AIT67" s="25"/>
      <c r="AIU67" s="25"/>
      <c r="AIV67" s="25"/>
      <c r="AIW67" s="25"/>
      <c r="AIX67" s="25"/>
      <c r="AIY67" s="25"/>
      <c r="AIZ67" s="25"/>
      <c r="AJA67" s="25"/>
      <c r="AJB67" s="25"/>
      <c r="AJC67" s="25"/>
      <c r="AJD67" s="25"/>
      <c r="AJE67" s="25"/>
      <c r="AJF67" s="25"/>
      <c r="AJG67" s="25"/>
      <c r="AJH67" s="25"/>
      <c r="AJI67" s="25"/>
      <c r="AJJ67" s="25"/>
      <c r="AJK67" s="25"/>
      <c r="AJL67" s="25"/>
      <c r="AJM67" s="25"/>
      <c r="AJN67" s="25"/>
      <c r="AJO67" s="25"/>
      <c r="AJP67" s="25"/>
      <c r="AJQ67" s="25"/>
      <c r="AJR67" s="25"/>
      <c r="AJS67" s="25"/>
      <c r="AJT67" s="25"/>
      <c r="AJU67" s="25"/>
      <c r="AJV67" s="25"/>
      <c r="AJW67" s="25"/>
      <c r="AJX67" s="25"/>
      <c r="AJY67" s="25"/>
      <c r="AJZ67" s="25"/>
      <c r="AKA67" s="25"/>
      <c r="AKB67" s="25"/>
      <c r="AKC67" s="25"/>
      <c r="AKD67" s="25"/>
      <c r="AKE67" s="25"/>
      <c r="AKF67" s="25"/>
      <c r="AKG67" s="25"/>
      <c r="AKH67" s="25"/>
      <c r="AKI67" s="25"/>
      <c r="AKJ67" s="25"/>
      <c r="AKK67" s="25"/>
      <c r="AKL67" s="25"/>
      <c r="AKM67" s="25"/>
      <c r="AKN67" s="25"/>
      <c r="AKO67" s="25"/>
      <c r="AKP67" s="25"/>
      <c r="AKQ67" s="25"/>
      <c r="AKR67" s="25"/>
      <c r="AKS67" s="25"/>
      <c r="AKT67" s="25"/>
      <c r="AKU67" s="25"/>
      <c r="AKV67" s="25"/>
      <c r="AKW67" s="25"/>
      <c r="AKX67" s="25"/>
      <c r="AKY67" s="25"/>
      <c r="AKZ67" s="25"/>
      <c r="ALA67" s="25"/>
      <c r="ALB67" s="25"/>
      <c r="ALC67" s="25"/>
      <c r="ALD67" s="25"/>
      <c r="ALE67" s="25"/>
      <c r="ALF67" s="25"/>
      <c r="ALG67" s="25"/>
      <c r="ALH67" s="25"/>
      <c r="ALI67" s="25"/>
      <c r="ALJ67" s="25"/>
      <c r="ALK67" s="25"/>
      <c r="ALL67" s="25"/>
      <c r="ALM67" s="25"/>
      <c r="ALN67" s="25"/>
      <c r="ALO67" s="25"/>
      <c r="ALP67" s="25"/>
      <c r="ALQ67" s="25"/>
      <c r="ALR67" s="25"/>
      <c r="ALS67" s="25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  <c r="AMK67" s="25"/>
      <c r="AML67" s="25"/>
      <c r="AMM67" s="25"/>
      <c r="AMN67" s="25"/>
    </row>
    <row r="68" spans="1:1028" hidden="1" x14ac:dyDescent="0.2"/>
    <row r="69" spans="1:1028" hidden="1" x14ac:dyDescent="0.2"/>
    <row r="70" spans="1:1028" s="40" customFormat="1" ht="12.75" hidden="1" customHeight="1" x14ac:dyDescent="0.2">
      <c r="A70" s="83">
        <v>2</v>
      </c>
      <c r="B70" s="84"/>
      <c r="C70" s="34" t="s">
        <v>68</v>
      </c>
      <c r="D70" s="63">
        <v>200</v>
      </c>
      <c r="E70" s="85">
        <v>35</v>
      </c>
      <c r="F70" s="37">
        <v>100</v>
      </c>
      <c r="G70" s="32">
        <f>396/8*0.1</f>
        <v>4.95</v>
      </c>
      <c r="H70" s="86"/>
      <c r="I70" s="87"/>
      <c r="J70" s="31"/>
      <c r="K70" s="88"/>
      <c r="L70" s="89"/>
      <c r="M70" s="89"/>
      <c r="N70" s="32">
        <f>H70*E70</f>
        <v>0</v>
      </c>
      <c r="O70" s="37">
        <f t="shared" ref="O70" si="13">D70*I70</f>
        <v>0</v>
      </c>
      <c r="P70" s="37">
        <f t="shared" ref="P70" si="14">F70*K70</f>
        <v>0</v>
      </c>
      <c r="Q70" s="38"/>
      <c r="R70" s="33">
        <f>G70*J70</f>
        <v>0</v>
      </c>
      <c r="S70" s="37"/>
      <c r="T70" s="37"/>
      <c r="U70" s="37"/>
      <c r="V70" s="37">
        <f t="shared" ref="V70" si="15">SUM(N70:U70)</f>
        <v>0</v>
      </c>
      <c r="W70" s="37"/>
      <c r="X70" s="37"/>
      <c r="Y70" s="37"/>
      <c r="Z70" s="37"/>
      <c r="AA70" s="39"/>
      <c r="AB70" s="37">
        <f t="shared" ref="AB70" si="16">SUM(W70:AA70)</f>
        <v>0</v>
      </c>
      <c r="AC70" s="39">
        <f t="shared" ref="AC70" si="17">V70-AB70</f>
        <v>0</v>
      </c>
      <c r="AD70" s="5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</row>
    <row r="71" spans="1:1028" s="49" customFormat="1" ht="15" hidden="1" customHeight="1" x14ac:dyDescent="0.25">
      <c r="A71" s="43"/>
      <c r="B71" s="43"/>
      <c r="C71" s="43"/>
      <c r="D71" s="43"/>
      <c r="E71" s="43"/>
      <c r="F71" s="43"/>
      <c r="G71" s="43"/>
      <c r="H71" s="44">
        <f t="shared" ref="H71:AC71" si="18">SUM(H68:H70)</f>
        <v>0</v>
      </c>
      <c r="I71" s="44">
        <f t="shared" si="18"/>
        <v>0</v>
      </c>
      <c r="J71" s="44">
        <f t="shared" si="18"/>
        <v>0</v>
      </c>
      <c r="K71" s="44">
        <f t="shared" si="18"/>
        <v>0</v>
      </c>
      <c r="L71" s="44">
        <f t="shared" si="18"/>
        <v>0</v>
      </c>
      <c r="M71" s="44">
        <f t="shared" si="18"/>
        <v>0</v>
      </c>
      <c r="N71" s="44">
        <f t="shared" si="18"/>
        <v>0</v>
      </c>
      <c r="O71" s="44">
        <f t="shared" si="18"/>
        <v>0</v>
      </c>
      <c r="P71" s="44">
        <f t="shared" si="18"/>
        <v>0</v>
      </c>
      <c r="Q71" s="44">
        <f t="shared" si="18"/>
        <v>0</v>
      </c>
      <c r="R71" s="44">
        <f t="shared" si="18"/>
        <v>0</v>
      </c>
      <c r="S71" s="44">
        <f t="shared" si="18"/>
        <v>0</v>
      </c>
      <c r="T71" s="44">
        <f t="shared" si="18"/>
        <v>0</v>
      </c>
      <c r="U71" s="44">
        <f t="shared" si="18"/>
        <v>0</v>
      </c>
      <c r="V71" s="44">
        <f t="shared" si="18"/>
        <v>0</v>
      </c>
      <c r="W71" s="44">
        <f t="shared" si="18"/>
        <v>0</v>
      </c>
      <c r="X71" s="44">
        <f t="shared" si="18"/>
        <v>0</v>
      </c>
      <c r="Y71" s="44">
        <f t="shared" si="18"/>
        <v>0</v>
      </c>
      <c r="Z71" s="44">
        <f t="shared" si="18"/>
        <v>0</v>
      </c>
      <c r="AA71" s="44">
        <f t="shared" si="18"/>
        <v>0</v>
      </c>
      <c r="AB71" s="44">
        <f t="shared" si="18"/>
        <v>0</v>
      </c>
      <c r="AC71" s="71">
        <f t="shared" si="18"/>
        <v>0</v>
      </c>
      <c r="AD71" s="5">
        <f>N71+O71+P71+Q71+S71-AB71+T71+U71+R71</f>
        <v>0</v>
      </c>
      <c r="AE71" s="48">
        <f>AC71-AD71</f>
        <v>0</v>
      </c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48"/>
      <c r="HR71" s="48"/>
      <c r="HS71" s="48"/>
      <c r="HT71" s="48"/>
      <c r="HU71" s="48"/>
      <c r="HV71" s="48"/>
      <c r="HW71" s="48"/>
      <c r="HX71" s="48"/>
      <c r="HY71" s="48"/>
      <c r="HZ71" s="48"/>
      <c r="IA71" s="48"/>
      <c r="IB71" s="48"/>
      <c r="IC71" s="48"/>
      <c r="ID71" s="48"/>
      <c r="IE71" s="48"/>
      <c r="IF71" s="48"/>
      <c r="IG71" s="48"/>
      <c r="IH71" s="48"/>
      <c r="II71" s="48"/>
      <c r="IJ71" s="48"/>
      <c r="IK71" s="48"/>
      <c r="IL71" s="48"/>
      <c r="IM71" s="48"/>
      <c r="IN71" s="48"/>
      <c r="IO71" s="48"/>
      <c r="IP71" s="48"/>
      <c r="IQ71" s="48"/>
      <c r="IR71" s="48"/>
      <c r="IS71" s="48"/>
      <c r="IT71" s="48"/>
      <c r="IU71" s="48"/>
      <c r="IV71" s="48"/>
      <c r="IW71" s="48"/>
      <c r="IX71" s="48"/>
      <c r="IY71" s="48"/>
      <c r="IZ71" s="48"/>
      <c r="JA71" s="48"/>
      <c r="JB71" s="48"/>
      <c r="JC71" s="48"/>
      <c r="JD71" s="48"/>
      <c r="JE71" s="48"/>
      <c r="JF71" s="48"/>
      <c r="JG71" s="48"/>
      <c r="JH71" s="48"/>
      <c r="JI71" s="48"/>
      <c r="JJ71" s="48"/>
      <c r="JK71" s="48"/>
      <c r="JL71" s="48"/>
      <c r="JM71" s="48"/>
      <c r="JN71" s="48"/>
      <c r="JO71" s="48"/>
      <c r="JP71" s="48"/>
      <c r="JQ71" s="48"/>
      <c r="JR71" s="48"/>
      <c r="JS71" s="48"/>
      <c r="JT71" s="48"/>
      <c r="JU71" s="48"/>
      <c r="JV71" s="48"/>
      <c r="JW71" s="48"/>
      <c r="JX71" s="48"/>
      <c r="JY71" s="48"/>
      <c r="JZ71" s="48"/>
      <c r="KA71" s="48"/>
      <c r="KB71" s="48"/>
      <c r="KC71" s="48"/>
      <c r="KD71" s="48"/>
      <c r="KE71" s="48"/>
      <c r="KF71" s="48"/>
      <c r="KG71" s="48"/>
      <c r="KH71" s="48"/>
      <c r="KI71" s="48"/>
      <c r="KJ71" s="48"/>
      <c r="KK71" s="48"/>
      <c r="KL71" s="48"/>
      <c r="KM71" s="48"/>
      <c r="KN71" s="48"/>
      <c r="KO71" s="48"/>
      <c r="KP71" s="48"/>
      <c r="KQ71" s="48"/>
      <c r="KR71" s="48"/>
      <c r="KS71" s="48"/>
      <c r="KT71" s="48"/>
      <c r="KU71" s="48"/>
      <c r="KV71" s="48"/>
      <c r="KW71" s="48"/>
      <c r="KX71" s="48"/>
      <c r="KY71" s="48"/>
      <c r="KZ71" s="48"/>
      <c r="LA71" s="48"/>
      <c r="LB71" s="48"/>
      <c r="LC71" s="48"/>
      <c r="LD71" s="48"/>
      <c r="LE71" s="48"/>
      <c r="LF71" s="48"/>
      <c r="LG71" s="48"/>
      <c r="LH71" s="48"/>
      <c r="LI71" s="48"/>
      <c r="LJ71" s="48"/>
      <c r="LK71" s="48"/>
      <c r="LL71" s="48"/>
      <c r="LM71" s="48"/>
      <c r="LN71" s="48"/>
      <c r="LO71" s="48"/>
      <c r="LP71" s="48"/>
      <c r="LQ71" s="48"/>
      <c r="LR71" s="48"/>
      <c r="LS71" s="48"/>
      <c r="LT71" s="48"/>
      <c r="LU71" s="48"/>
      <c r="LV71" s="48"/>
      <c r="LW71" s="48"/>
      <c r="LX71" s="48"/>
      <c r="LY71" s="48"/>
      <c r="LZ71" s="48"/>
      <c r="MA71" s="48"/>
      <c r="MB71" s="48"/>
      <c r="MC71" s="48"/>
      <c r="MD71" s="48"/>
      <c r="ME71" s="48"/>
      <c r="MF71" s="48"/>
      <c r="MG71" s="48"/>
      <c r="MH71" s="48"/>
      <c r="MI71" s="48"/>
      <c r="MJ71" s="48"/>
      <c r="MK71" s="48"/>
      <c r="ML71" s="48"/>
      <c r="MM71" s="48"/>
      <c r="MN71" s="48"/>
      <c r="MO71" s="48"/>
      <c r="MP71" s="48"/>
      <c r="MQ71" s="48"/>
      <c r="MR71" s="48"/>
      <c r="MS71" s="48"/>
      <c r="MT71" s="48"/>
      <c r="MU71" s="48"/>
      <c r="MV71" s="48"/>
      <c r="MW71" s="48"/>
      <c r="MX71" s="48"/>
      <c r="MY71" s="48"/>
      <c r="MZ71" s="48"/>
      <c r="NA71" s="48"/>
      <c r="NB71" s="48"/>
      <c r="NC71" s="48"/>
      <c r="ND71" s="48"/>
      <c r="NE71" s="48"/>
      <c r="NF71" s="48"/>
      <c r="NG71" s="48"/>
      <c r="NH71" s="48"/>
      <c r="NI71" s="48"/>
      <c r="NJ71" s="48"/>
      <c r="NK71" s="48"/>
      <c r="NL71" s="48"/>
      <c r="NM71" s="48"/>
      <c r="NN71" s="48"/>
      <c r="NO71" s="48"/>
      <c r="NP71" s="48"/>
      <c r="NQ71" s="48"/>
      <c r="NR71" s="48"/>
      <c r="NS71" s="48"/>
      <c r="NT71" s="48"/>
      <c r="NU71" s="48"/>
      <c r="NV71" s="48"/>
      <c r="NW71" s="48"/>
      <c r="NX71" s="48"/>
      <c r="NY71" s="48"/>
      <c r="NZ71" s="48"/>
      <c r="OA71" s="48"/>
      <c r="OB71" s="48"/>
      <c r="OC71" s="48"/>
      <c r="OD71" s="48"/>
      <c r="OE71" s="48"/>
      <c r="OF71" s="48"/>
      <c r="OG71" s="48"/>
      <c r="OH71" s="48"/>
      <c r="OI71" s="48"/>
      <c r="OJ71" s="48"/>
      <c r="OK71" s="48"/>
      <c r="OL71" s="48"/>
      <c r="OM71" s="48"/>
      <c r="ON71" s="48"/>
      <c r="OO71" s="48"/>
      <c r="OP71" s="48"/>
      <c r="OQ71" s="48"/>
      <c r="OR71" s="48"/>
      <c r="OS71" s="48"/>
      <c r="OT71" s="48"/>
      <c r="OU71" s="48"/>
      <c r="OV71" s="48"/>
      <c r="OW71" s="48"/>
      <c r="OX71" s="48"/>
      <c r="OY71" s="48"/>
      <c r="OZ71" s="48"/>
      <c r="PA71" s="48"/>
      <c r="PB71" s="48"/>
      <c r="PC71" s="48"/>
      <c r="PD71" s="48"/>
      <c r="PE71" s="48"/>
      <c r="PF71" s="48"/>
      <c r="PG71" s="48"/>
      <c r="PH71" s="48"/>
      <c r="PI71" s="48"/>
      <c r="PJ71" s="48"/>
      <c r="PK71" s="48"/>
      <c r="PL71" s="48"/>
      <c r="PM71" s="48"/>
      <c r="PN71" s="48"/>
      <c r="PO71" s="48"/>
      <c r="PP71" s="48"/>
      <c r="PQ71" s="48"/>
      <c r="PR71" s="48"/>
      <c r="PS71" s="48"/>
      <c r="PT71" s="48"/>
      <c r="PU71" s="48"/>
      <c r="PV71" s="48"/>
      <c r="PW71" s="48"/>
      <c r="PX71" s="48"/>
      <c r="PY71" s="48"/>
      <c r="PZ71" s="48"/>
      <c r="QA71" s="48"/>
      <c r="QB71" s="48"/>
      <c r="QC71" s="48"/>
      <c r="QD71" s="48"/>
      <c r="QE71" s="48"/>
      <c r="QF71" s="48"/>
      <c r="QG71" s="48"/>
      <c r="QH71" s="48"/>
      <c r="QI71" s="48"/>
      <c r="QJ71" s="48"/>
      <c r="QK71" s="48"/>
      <c r="QL71" s="48"/>
      <c r="QM71" s="48"/>
      <c r="QN71" s="48"/>
      <c r="QO71" s="48"/>
      <c r="QP71" s="48"/>
      <c r="QQ71" s="48"/>
      <c r="QR71" s="48"/>
      <c r="QS71" s="48"/>
      <c r="QT71" s="48"/>
      <c r="QU71" s="48"/>
      <c r="QV71" s="48"/>
      <c r="QW71" s="48"/>
      <c r="QX71" s="48"/>
      <c r="QY71" s="48"/>
      <c r="QZ71" s="48"/>
      <c r="RA71" s="48"/>
      <c r="RB71" s="48"/>
      <c r="RC71" s="48"/>
      <c r="RD71" s="48"/>
      <c r="RE71" s="48"/>
      <c r="RF71" s="48"/>
      <c r="RG71" s="48"/>
      <c r="RH71" s="48"/>
      <c r="RI71" s="48"/>
      <c r="RJ71" s="48"/>
      <c r="RK71" s="48"/>
      <c r="RL71" s="48"/>
      <c r="RM71" s="48"/>
      <c r="RN71" s="48"/>
      <c r="RO71" s="48"/>
      <c r="RP71" s="48"/>
      <c r="RQ71" s="48"/>
      <c r="RR71" s="48"/>
      <c r="RS71" s="48"/>
      <c r="RT71" s="48"/>
      <c r="RU71" s="48"/>
      <c r="RV71" s="48"/>
      <c r="RW71" s="48"/>
      <c r="RX71" s="48"/>
      <c r="RY71" s="48"/>
      <c r="RZ71" s="48"/>
      <c r="SA71" s="48"/>
      <c r="SB71" s="48"/>
      <c r="SC71" s="48"/>
      <c r="SD71" s="48"/>
      <c r="SE71" s="48"/>
      <c r="SF71" s="48"/>
      <c r="SG71" s="48"/>
      <c r="SH71" s="48"/>
      <c r="SI71" s="48"/>
      <c r="SJ71" s="48"/>
      <c r="SK71" s="48"/>
      <c r="SL71" s="48"/>
      <c r="SM71" s="48"/>
      <c r="SN71" s="48"/>
      <c r="SO71" s="48"/>
      <c r="SP71" s="48"/>
      <c r="SQ71" s="48"/>
      <c r="SR71" s="48"/>
      <c r="SS71" s="48"/>
      <c r="ST71" s="48"/>
      <c r="SU71" s="48"/>
      <c r="SV71" s="48"/>
      <c r="SW71" s="48"/>
      <c r="SX71" s="48"/>
      <c r="SY71" s="48"/>
      <c r="SZ71" s="48"/>
      <c r="TA71" s="48"/>
      <c r="TB71" s="48"/>
      <c r="TC71" s="48"/>
      <c r="TD71" s="48"/>
      <c r="TE71" s="48"/>
      <c r="TF71" s="48"/>
      <c r="TG71" s="48"/>
      <c r="TH71" s="48"/>
      <c r="TI71" s="48"/>
      <c r="TJ71" s="48"/>
      <c r="TK71" s="48"/>
      <c r="TL71" s="48"/>
      <c r="TM71" s="48"/>
      <c r="TN71" s="48"/>
      <c r="TO71" s="48"/>
      <c r="TP71" s="48"/>
      <c r="TQ71" s="48"/>
      <c r="TR71" s="48"/>
      <c r="TS71" s="48"/>
      <c r="TT71" s="48"/>
      <c r="TU71" s="48"/>
      <c r="TV71" s="48"/>
      <c r="TW71" s="48"/>
      <c r="TX71" s="48"/>
      <c r="TY71" s="48"/>
      <c r="TZ71" s="48"/>
      <c r="UA71" s="48"/>
      <c r="UB71" s="48"/>
      <c r="UC71" s="48"/>
      <c r="UD71" s="48"/>
      <c r="UE71" s="48"/>
      <c r="UF71" s="48"/>
      <c r="UG71" s="48"/>
      <c r="UH71" s="48"/>
      <c r="UI71" s="48"/>
      <c r="UJ71" s="48"/>
      <c r="UK71" s="48"/>
      <c r="UL71" s="48"/>
      <c r="UM71" s="48"/>
      <c r="UN71" s="48"/>
      <c r="UO71" s="48"/>
      <c r="UP71" s="48"/>
      <c r="UQ71" s="48"/>
      <c r="UR71" s="48"/>
      <c r="US71" s="48"/>
      <c r="UT71" s="48"/>
      <c r="UU71" s="48"/>
      <c r="UV71" s="48"/>
      <c r="UW71" s="48"/>
      <c r="UX71" s="48"/>
      <c r="UY71" s="48"/>
      <c r="UZ71" s="48"/>
      <c r="VA71" s="48"/>
      <c r="VB71" s="48"/>
      <c r="VC71" s="48"/>
      <c r="VD71" s="48"/>
      <c r="VE71" s="48"/>
      <c r="VF71" s="48"/>
      <c r="VG71" s="48"/>
      <c r="VH71" s="48"/>
      <c r="VI71" s="48"/>
      <c r="VJ71" s="48"/>
      <c r="VK71" s="48"/>
      <c r="VL71" s="48"/>
      <c r="VM71" s="48"/>
      <c r="VN71" s="48"/>
      <c r="VO71" s="48"/>
      <c r="VP71" s="48"/>
      <c r="VQ71" s="48"/>
      <c r="VR71" s="48"/>
      <c r="VS71" s="48"/>
      <c r="VT71" s="48"/>
      <c r="VU71" s="48"/>
      <c r="VV71" s="48"/>
      <c r="VW71" s="48"/>
      <c r="VX71" s="48"/>
      <c r="VY71" s="48"/>
      <c r="VZ71" s="48"/>
      <c r="WA71" s="48"/>
      <c r="WB71" s="48"/>
      <c r="WC71" s="48"/>
      <c r="WD71" s="48"/>
      <c r="WE71" s="48"/>
      <c r="WF71" s="48"/>
      <c r="WG71" s="48"/>
      <c r="WH71" s="48"/>
      <c r="WI71" s="48"/>
      <c r="WJ71" s="48"/>
      <c r="WK71" s="48"/>
      <c r="WL71" s="48"/>
      <c r="WM71" s="48"/>
      <c r="WN71" s="48"/>
      <c r="WO71" s="48"/>
      <c r="WP71" s="48"/>
      <c r="WQ71" s="48"/>
      <c r="WR71" s="48"/>
      <c r="WS71" s="48"/>
      <c r="WT71" s="48"/>
      <c r="WU71" s="48"/>
      <c r="WV71" s="48"/>
      <c r="WW71" s="48"/>
      <c r="WX71" s="48"/>
      <c r="WY71" s="48"/>
      <c r="WZ71" s="48"/>
      <c r="XA71" s="48"/>
      <c r="XB71" s="48"/>
      <c r="XC71" s="48"/>
      <c r="XD71" s="48"/>
      <c r="XE71" s="48"/>
      <c r="XF71" s="48"/>
      <c r="XG71" s="48"/>
      <c r="XH71" s="48"/>
      <c r="XI71" s="48"/>
      <c r="XJ71" s="48"/>
      <c r="XK71" s="48"/>
      <c r="XL71" s="48"/>
      <c r="XM71" s="48"/>
      <c r="XN71" s="48"/>
      <c r="XO71" s="48"/>
      <c r="XP71" s="48"/>
      <c r="XQ71" s="48"/>
      <c r="XR71" s="48"/>
      <c r="XS71" s="48"/>
      <c r="XT71" s="48"/>
      <c r="XU71" s="48"/>
      <c r="XV71" s="48"/>
      <c r="XW71" s="48"/>
      <c r="XX71" s="48"/>
      <c r="XY71" s="48"/>
      <c r="XZ71" s="48"/>
      <c r="YA71" s="48"/>
      <c r="YB71" s="48"/>
      <c r="YC71" s="48"/>
      <c r="YD71" s="48"/>
      <c r="YE71" s="48"/>
      <c r="YF71" s="48"/>
      <c r="YG71" s="48"/>
      <c r="YH71" s="48"/>
      <c r="YI71" s="48"/>
      <c r="YJ71" s="48"/>
      <c r="YK71" s="48"/>
      <c r="YL71" s="48"/>
      <c r="YM71" s="48"/>
      <c r="YN71" s="48"/>
      <c r="YO71" s="48"/>
      <c r="YP71" s="48"/>
      <c r="YQ71" s="48"/>
      <c r="YR71" s="48"/>
      <c r="YS71" s="48"/>
      <c r="YT71" s="48"/>
      <c r="YU71" s="48"/>
      <c r="YV71" s="48"/>
      <c r="YW71" s="48"/>
      <c r="YX71" s="48"/>
      <c r="YY71" s="48"/>
      <c r="YZ71" s="48"/>
      <c r="ZA71" s="48"/>
      <c r="ZB71" s="48"/>
      <c r="ZC71" s="48"/>
      <c r="ZD71" s="48"/>
      <c r="ZE71" s="48"/>
      <c r="ZF71" s="48"/>
      <c r="ZG71" s="48"/>
      <c r="ZH71" s="48"/>
      <c r="ZI71" s="48"/>
      <c r="ZJ71" s="48"/>
      <c r="ZK71" s="48"/>
      <c r="ZL71" s="48"/>
      <c r="ZM71" s="48"/>
      <c r="ZN71" s="48"/>
      <c r="ZO71" s="48"/>
      <c r="ZP71" s="48"/>
      <c r="ZQ71" s="48"/>
      <c r="ZR71" s="48"/>
      <c r="ZS71" s="48"/>
      <c r="ZT71" s="48"/>
      <c r="ZU71" s="48"/>
      <c r="ZV71" s="48"/>
      <c r="ZW71" s="48"/>
      <c r="ZX71" s="48"/>
      <c r="ZY71" s="48"/>
      <c r="ZZ71" s="48"/>
      <c r="AAA71" s="48"/>
      <c r="AAB71" s="48"/>
      <c r="AAC71" s="48"/>
      <c r="AAD71" s="48"/>
      <c r="AAE71" s="48"/>
      <c r="AAF71" s="48"/>
      <c r="AAG71" s="48"/>
      <c r="AAH71" s="48"/>
      <c r="AAI71" s="48"/>
      <c r="AAJ71" s="48"/>
      <c r="AAK71" s="48"/>
      <c r="AAL71" s="48"/>
      <c r="AAM71" s="48"/>
      <c r="AAN71" s="48"/>
      <c r="AAO71" s="48"/>
      <c r="AAP71" s="48"/>
      <c r="AAQ71" s="48"/>
      <c r="AAR71" s="48"/>
      <c r="AAS71" s="48"/>
      <c r="AAT71" s="48"/>
      <c r="AAU71" s="48"/>
      <c r="AAV71" s="48"/>
      <c r="AAW71" s="48"/>
      <c r="AAX71" s="48"/>
      <c r="AAY71" s="48"/>
      <c r="AAZ71" s="48"/>
      <c r="ABA71" s="48"/>
      <c r="ABB71" s="48"/>
      <c r="ABC71" s="48"/>
      <c r="ABD71" s="48"/>
      <c r="ABE71" s="48"/>
      <c r="ABF71" s="48"/>
      <c r="ABG71" s="48"/>
      <c r="ABH71" s="48"/>
      <c r="ABI71" s="48"/>
      <c r="ABJ71" s="48"/>
      <c r="ABK71" s="48"/>
      <c r="ABL71" s="48"/>
      <c r="ABM71" s="48"/>
      <c r="ABN71" s="48"/>
      <c r="ABO71" s="48"/>
      <c r="ABP71" s="48"/>
      <c r="ABQ71" s="48"/>
      <c r="ABR71" s="48"/>
      <c r="ABS71" s="48"/>
      <c r="ABT71" s="48"/>
      <c r="ABU71" s="48"/>
      <c r="ABV71" s="48"/>
      <c r="ABW71" s="48"/>
      <c r="ABX71" s="48"/>
      <c r="ABY71" s="48"/>
      <c r="ABZ71" s="48"/>
      <c r="ACA71" s="48"/>
      <c r="ACB71" s="48"/>
      <c r="ACC71" s="48"/>
      <c r="ACD71" s="48"/>
      <c r="ACE71" s="48"/>
      <c r="ACF71" s="48"/>
      <c r="ACG71" s="48"/>
      <c r="ACH71" s="48"/>
      <c r="ACI71" s="48"/>
      <c r="ACJ71" s="48"/>
      <c r="ACK71" s="48"/>
      <c r="ACL71" s="48"/>
      <c r="ACM71" s="48"/>
      <c r="ACN71" s="48"/>
      <c r="ACO71" s="48"/>
      <c r="ACP71" s="48"/>
      <c r="ACQ71" s="48"/>
      <c r="ACR71" s="48"/>
      <c r="ACS71" s="48"/>
      <c r="ACT71" s="48"/>
      <c r="ACU71" s="48"/>
      <c r="ACV71" s="48"/>
      <c r="ACW71" s="48"/>
      <c r="ACX71" s="48"/>
      <c r="ACY71" s="48"/>
      <c r="ACZ71" s="48"/>
      <c r="ADA71" s="48"/>
      <c r="ADB71" s="48"/>
      <c r="ADC71" s="48"/>
      <c r="ADD71" s="48"/>
      <c r="ADE71" s="48"/>
      <c r="ADF71" s="48"/>
      <c r="ADG71" s="48"/>
      <c r="ADH71" s="48"/>
      <c r="ADI71" s="48"/>
      <c r="ADJ71" s="48"/>
      <c r="ADK71" s="48"/>
      <c r="ADL71" s="48"/>
      <c r="ADM71" s="48"/>
      <c r="ADN71" s="48"/>
      <c r="ADO71" s="48"/>
      <c r="ADP71" s="48"/>
      <c r="ADQ71" s="48"/>
      <c r="ADR71" s="48"/>
      <c r="ADS71" s="48"/>
      <c r="ADT71" s="48"/>
      <c r="ADU71" s="48"/>
      <c r="ADV71" s="48"/>
      <c r="ADW71" s="48"/>
      <c r="ADX71" s="48"/>
      <c r="ADY71" s="48"/>
      <c r="ADZ71" s="48"/>
      <c r="AEA71" s="48"/>
      <c r="AEB71" s="48"/>
      <c r="AEC71" s="48"/>
      <c r="AED71" s="48"/>
      <c r="AEE71" s="48"/>
      <c r="AEF71" s="48"/>
      <c r="AEG71" s="48"/>
      <c r="AEH71" s="48"/>
      <c r="AEI71" s="48"/>
      <c r="AEJ71" s="48"/>
      <c r="AEK71" s="48"/>
      <c r="AEL71" s="48"/>
      <c r="AEM71" s="48"/>
      <c r="AEN71" s="48"/>
      <c r="AEO71" s="48"/>
      <c r="AEP71" s="48"/>
      <c r="AEQ71" s="48"/>
      <c r="AER71" s="48"/>
      <c r="AES71" s="48"/>
      <c r="AET71" s="48"/>
      <c r="AEU71" s="48"/>
      <c r="AEV71" s="48"/>
      <c r="AEW71" s="48"/>
      <c r="AEX71" s="48"/>
      <c r="AEY71" s="48"/>
      <c r="AEZ71" s="48"/>
      <c r="AFA71" s="48"/>
      <c r="AFB71" s="48"/>
      <c r="AFC71" s="48"/>
      <c r="AFD71" s="48"/>
      <c r="AFE71" s="48"/>
      <c r="AFF71" s="48"/>
      <c r="AFG71" s="48"/>
      <c r="AFH71" s="48"/>
      <c r="AFI71" s="48"/>
      <c r="AFJ71" s="48"/>
      <c r="AFK71" s="48"/>
      <c r="AFL71" s="48"/>
      <c r="AFM71" s="48"/>
      <c r="AFN71" s="48"/>
      <c r="AFO71" s="48"/>
      <c r="AFP71" s="48"/>
      <c r="AFQ71" s="48"/>
      <c r="AFR71" s="48"/>
      <c r="AFS71" s="48"/>
      <c r="AFT71" s="48"/>
      <c r="AFU71" s="48"/>
      <c r="AFV71" s="48"/>
      <c r="AFW71" s="48"/>
      <c r="AFX71" s="48"/>
      <c r="AFY71" s="48"/>
      <c r="AFZ71" s="48"/>
      <c r="AGA71" s="48"/>
      <c r="AGB71" s="48"/>
      <c r="AGC71" s="48"/>
      <c r="AGD71" s="48"/>
      <c r="AGE71" s="48"/>
      <c r="AGF71" s="48"/>
      <c r="AGG71" s="48"/>
      <c r="AGH71" s="48"/>
      <c r="AGI71" s="48"/>
      <c r="AGJ71" s="48"/>
      <c r="AGK71" s="48"/>
      <c r="AGL71" s="48"/>
      <c r="AGM71" s="48"/>
      <c r="AGN71" s="48"/>
      <c r="AGO71" s="48"/>
      <c r="AGP71" s="48"/>
      <c r="AGQ71" s="48"/>
      <c r="AGR71" s="48"/>
      <c r="AGS71" s="48"/>
      <c r="AGT71" s="48"/>
      <c r="AGU71" s="48"/>
      <c r="AGV71" s="48"/>
      <c r="AGW71" s="48"/>
      <c r="AGX71" s="48"/>
      <c r="AGY71" s="48"/>
      <c r="AGZ71" s="48"/>
      <c r="AHA71" s="48"/>
      <c r="AHB71" s="48"/>
      <c r="AHC71" s="48"/>
      <c r="AHD71" s="48"/>
      <c r="AHE71" s="48"/>
      <c r="AHF71" s="48"/>
      <c r="AHG71" s="48"/>
      <c r="AHH71" s="48"/>
      <c r="AHI71" s="48"/>
      <c r="AHJ71" s="48"/>
      <c r="AHK71" s="48"/>
      <c r="AHL71" s="48"/>
      <c r="AHM71" s="48"/>
      <c r="AHN71" s="48"/>
      <c r="AHO71" s="48"/>
      <c r="AHP71" s="48"/>
      <c r="AHQ71" s="48"/>
      <c r="AHR71" s="48"/>
      <c r="AHS71" s="48"/>
      <c r="AHT71" s="48"/>
      <c r="AHU71" s="48"/>
      <c r="AHV71" s="48"/>
      <c r="AHW71" s="48"/>
      <c r="AHX71" s="48"/>
      <c r="AHY71" s="48"/>
      <c r="AHZ71" s="48"/>
      <c r="AIA71" s="48"/>
      <c r="AIB71" s="48"/>
      <c r="AIC71" s="48"/>
      <c r="AID71" s="48"/>
      <c r="AIE71" s="48"/>
      <c r="AIF71" s="48"/>
      <c r="AIG71" s="48"/>
      <c r="AIH71" s="48"/>
      <c r="AII71" s="48"/>
      <c r="AIJ71" s="48"/>
      <c r="AIK71" s="48"/>
      <c r="AIL71" s="48"/>
      <c r="AIM71" s="48"/>
      <c r="AIN71" s="48"/>
      <c r="AIO71" s="48"/>
      <c r="AIP71" s="48"/>
      <c r="AIQ71" s="48"/>
      <c r="AIR71" s="48"/>
      <c r="AIS71" s="48"/>
      <c r="AIT71" s="48"/>
      <c r="AIU71" s="48"/>
      <c r="AIV71" s="48"/>
      <c r="AIW71" s="48"/>
      <c r="AIX71" s="48"/>
      <c r="AIY71" s="48"/>
      <c r="AIZ71" s="48"/>
      <c r="AJA71" s="48"/>
      <c r="AJB71" s="48"/>
      <c r="AJC71" s="48"/>
      <c r="AJD71" s="48"/>
      <c r="AJE71" s="48"/>
      <c r="AJF71" s="48"/>
      <c r="AJG71" s="48"/>
      <c r="AJH71" s="48"/>
      <c r="AJI71" s="48"/>
      <c r="AJJ71" s="48"/>
      <c r="AJK71" s="48"/>
      <c r="AJL71" s="48"/>
      <c r="AJM71" s="48"/>
      <c r="AJN71" s="48"/>
      <c r="AJO71" s="48"/>
      <c r="AJP71" s="48"/>
      <c r="AJQ71" s="48"/>
      <c r="AJR71" s="48"/>
      <c r="AJS71" s="48"/>
      <c r="AJT71" s="48"/>
      <c r="AJU71" s="48"/>
      <c r="AJV71" s="48"/>
      <c r="AJW71" s="48"/>
      <c r="AJX71" s="48"/>
      <c r="AJY71" s="48"/>
      <c r="AJZ71" s="48"/>
      <c r="AKA71" s="48"/>
      <c r="AKB71" s="48"/>
      <c r="AKC71" s="48"/>
      <c r="AKD71" s="48"/>
      <c r="AKE71" s="48"/>
      <c r="AKF71" s="48"/>
      <c r="AKG71" s="48"/>
      <c r="AKH71" s="48"/>
      <c r="AKI71" s="48"/>
      <c r="AKJ71" s="48"/>
      <c r="AKK71" s="48"/>
      <c r="AKL71" s="48"/>
      <c r="AKM71" s="48"/>
      <c r="AKN71" s="48"/>
      <c r="AKO71" s="48"/>
      <c r="AKP71" s="48"/>
      <c r="AKQ71" s="48"/>
      <c r="AKR71" s="48"/>
      <c r="AKS71" s="48"/>
      <c r="AKT71" s="48"/>
      <c r="AKU71" s="48"/>
      <c r="AKV71" s="48"/>
      <c r="AKW71" s="48"/>
      <c r="AKX71" s="48"/>
      <c r="AKY71" s="48"/>
      <c r="AKZ71" s="48"/>
      <c r="ALA71" s="48"/>
      <c r="ALB71" s="48"/>
      <c r="ALC71" s="48"/>
      <c r="ALD71" s="48"/>
      <c r="ALE71" s="48"/>
      <c r="ALF71" s="48"/>
      <c r="ALG71" s="48"/>
      <c r="ALH71" s="48"/>
      <c r="ALI71" s="48"/>
      <c r="ALJ71" s="48"/>
      <c r="ALK71" s="48"/>
      <c r="ALL71" s="48"/>
      <c r="ALM71" s="48"/>
      <c r="ALN71" s="48"/>
      <c r="ALO71" s="48"/>
      <c r="ALP71" s="48"/>
      <c r="ALQ71" s="48"/>
      <c r="ALR71" s="48"/>
      <c r="ALS71" s="48"/>
      <c r="ALT71" s="48"/>
      <c r="ALU71" s="48"/>
      <c r="ALV71" s="48"/>
      <c r="ALW71" s="48"/>
      <c r="ALX71" s="48"/>
      <c r="ALY71" s="48"/>
      <c r="ALZ71" s="48"/>
      <c r="AMA71" s="48"/>
      <c r="AMB71" s="48"/>
      <c r="AMC71" s="48"/>
      <c r="AMD71" s="48"/>
      <c r="AME71" s="48"/>
      <c r="AMF71" s="48"/>
      <c r="AMG71" s="48"/>
      <c r="AMH71" s="48"/>
      <c r="AMI71" s="48"/>
      <c r="AMJ71" s="48"/>
      <c r="AMK71" s="48"/>
      <c r="AML71" s="48"/>
      <c r="AMM71" s="48"/>
      <c r="AMN71" s="48"/>
    </row>
    <row r="72" spans="1:1028" s="81" customFormat="1" ht="6.75" hidden="1" customHeight="1" x14ac:dyDescent="0.25">
      <c r="A72" s="72"/>
      <c r="B72" s="72"/>
      <c r="C72" s="72"/>
      <c r="D72" s="72"/>
      <c r="E72" s="72"/>
      <c r="F72" s="72"/>
      <c r="G72" s="73"/>
      <c r="H72" s="73"/>
      <c r="I72" s="74"/>
      <c r="J72" s="75"/>
      <c r="K72" s="74"/>
      <c r="L72" s="76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9"/>
      <c r="AB72" s="78"/>
      <c r="AC72" s="80"/>
      <c r="AD72" s="5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</row>
    <row r="73" spans="1:1028" s="26" customFormat="1" ht="12.75" customHeight="1" x14ac:dyDescent="0.2">
      <c r="A73" s="181"/>
      <c r="B73" s="183" t="s">
        <v>112</v>
      </c>
      <c r="C73" s="183" t="s">
        <v>7</v>
      </c>
      <c r="D73" s="185" t="s">
        <v>102</v>
      </c>
      <c r="E73" s="166" t="s">
        <v>103</v>
      </c>
      <c r="F73" s="165" t="s">
        <v>104</v>
      </c>
      <c r="G73" s="166"/>
      <c r="H73" s="168" t="s">
        <v>105</v>
      </c>
      <c r="I73" s="170" t="s">
        <v>106</v>
      </c>
      <c r="J73" s="23" t="s">
        <v>14</v>
      </c>
      <c r="K73" s="168" t="s">
        <v>107</v>
      </c>
      <c r="L73" s="23" t="s">
        <v>16</v>
      </c>
      <c r="M73" s="23" t="s">
        <v>17</v>
      </c>
      <c r="N73" s="157" t="s">
        <v>108</v>
      </c>
      <c r="O73" s="157" t="s">
        <v>109</v>
      </c>
      <c r="P73" s="173" t="s">
        <v>20</v>
      </c>
      <c r="Q73" s="175" t="s">
        <v>21</v>
      </c>
      <c r="R73" s="157" t="s">
        <v>22</v>
      </c>
      <c r="S73" s="157" t="s">
        <v>23</v>
      </c>
      <c r="T73" s="157" t="s">
        <v>24</v>
      </c>
      <c r="U73" s="157" t="s">
        <v>25</v>
      </c>
      <c r="V73" s="158" t="s">
        <v>26</v>
      </c>
      <c r="W73" s="160" t="s">
        <v>27</v>
      </c>
      <c r="X73" s="160"/>
      <c r="Y73" s="160"/>
      <c r="Z73" s="160"/>
      <c r="AA73" s="160"/>
      <c r="AB73" s="161" t="s">
        <v>28</v>
      </c>
      <c r="AC73" s="163" t="s">
        <v>29</v>
      </c>
      <c r="AD73" s="24" t="s">
        <v>111</v>
      </c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  <c r="JT73" s="25"/>
      <c r="JU73" s="25"/>
      <c r="JV73" s="25"/>
      <c r="JW73" s="25"/>
      <c r="JX73" s="25"/>
      <c r="JY73" s="25"/>
      <c r="JZ73" s="25"/>
      <c r="KA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D73" s="25"/>
      <c r="LE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P73" s="25"/>
      <c r="LQ73" s="25"/>
      <c r="LR73" s="25"/>
      <c r="LS73" s="25"/>
      <c r="LT73" s="25"/>
      <c r="LU73" s="25"/>
      <c r="LV73" s="25"/>
      <c r="LW73" s="25"/>
      <c r="LX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P73" s="25"/>
      <c r="MQ73" s="25"/>
      <c r="MR73" s="25"/>
      <c r="MS73" s="25"/>
      <c r="MT73" s="25"/>
      <c r="MU73" s="25"/>
      <c r="MV73" s="25"/>
      <c r="MW73" s="25"/>
      <c r="MX73" s="25"/>
      <c r="MY73" s="25"/>
      <c r="MZ73" s="25"/>
      <c r="NA73" s="25"/>
      <c r="NB73" s="25"/>
      <c r="NC73" s="25"/>
      <c r="ND73" s="25"/>
      <c r="NE73" s="25"/>
      <c r="NF73" s="25"/>
      <c r="NG73" s="25"/>
      <c r="NH73" s="25"/>
      <c r="NI73" s="25"/>
      <c r="NJ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B73" s="25"/>
      <c r="OC73" s="25"/>
      <c r="OD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U73" s="25"/>
      <c r="OV73" s="25"/>
      <c r="OW73" s="25"/>
      <c r="OX73" s="25"/>
      <c r="OY73" s="25"/>
      <c r="OZ73" s="25"/>
      <c r="PA73" s="25"/>
      <c r="PB73" s="25"/>
      <c r="PC73" s="25"/>
      <c r="PD73" s="25"/>
      <c r="PE73" s="25"/>
      <c r="PF73" s="25"/>
      <c r="PG73" s="25"/>
      <c r="PH73" s="25"/>
      <c r="PI73" s="25"/>
      <c r="PJ73" s="25"/>
      <c r="PK73" s="25"/>
      <c r="PL73" s="25"/>
      <c r="PM73" s="25"/>
      <c r="PN73" s="25"/>
      <c r="PO73" s="25"/>
      <c r="PP73" s="25"/>
      <c r="PQ73" s="25"/>
      <c r="PR73" s="25"/>
      <c r="PS73" s="25"/>
      <c r="PT73" s="25"/>
      <c r="PU73" s="25"/>
      <c r="PV73" s="25"/>
      <c r="PW73" s="25"/>
      <c r="PX73" s="25"/>
      <c r="PY73" s="25"/>
      <c r="PZ73" s="25"/>
      <c r="QA73" s="25"/>
      <c r="QB73" s="25"/>
      <c r="QC73" s="25"/>
      <c r="QD73" s="25"/>
      <c r="QE73" s="25"/>
      <c r="QF73" s="25"/>
      <c r="QG73" s="25"/>
      <c r="QH73" s="25"/>
      <c r="QI73" s="25"/>
      <c r="QJ73" s="25"/>
      <c r="QK73" s="25"/>
      <c r="QL73" s="25"/>
      <c r="QM73" s="25"/>
      <c r="QN73" s="25"/>
      <c r="QO73" s="25"/>
      <c r="QP73" s="25"/>
      <c r="QQ73" s="25"/>
      <c r="QR73" s="25"/>
      <c r="QS73" s="25"/>
      <c r="QT73" s="25"/>
      <c r="QU73" s="25"/>
      <c r="QV73" s="25"/>
      <c r="QW73" s="25"/>
      <c r="QX73" s="25"/>
      <c r="QY73" s="25"/>
      <c r="QZ73" s="25"/>
      <c r="RA73" s="25"/>
      <c r="RB73" s="25"/>
      <c r="RC73" s="25"/>
      <c r="RD73" s="25"/>
      <c r="RE73" s="25"/>
      <c r="RF73" s="25"/>
      <c r="RG73" s="25"/>
      <c r="RH73" s="25"/>
      <c r="RI73" s="25"/>
      <c r="RJ73" s="25"/>
      <c r="RK73" s="25"/>
      <c r="RL73" s="25"/>
      <c r="RM73" s="25"/>
      <c r="RN73" s="25"/>
      <c r="RO73" s="25"/>
      <c r="RP73" s="25"/>
      <c r="RQ73" s="25"/>
      <c r="RR73" s="25"/>
      <c r="RS73" s="25"/>
      <c r="RT73" s="25"/>
      <c r="RU73" s="25"/>
      <c r="RV73" s="25"/>
      <c r="RW73" s="25"/>
      <c r="RX73" s="25"/>
      <c r="RY73" s="25"/>
      <c r="RZ73" s="25"/>
      <c r="SA73" s="25"/>
      <c r="SB73" s="25"/>
      <c r="SC73" s="25"/>
      <c r="SD73" s="25"/>
      <c r="SE73" s="25"/>
      <c r="SF73" s="25"/>
      <c r="SG73" s="25"/>
      <c r="SH73" s="25"/>
      <c r="SI73" s="25"/>
      <c r="SJ73" s="25"/>
      <c r="SK73" s="25"/>
      <c r="SL73" s="25"/>
      <c r="SM73" s="25"/>
      <c r="SN73" s="25"/>
      <c r="SO73" s="25"/>
      <c r="SP73" s="25"/>
      <c r="SQ73" s="25"/>
      <c r="SR73" s="25"/>
      <c r="SS73" s="25"/>
      <c r="ST73" s="25"/>
      <c r="SU73" s="25"/>
      <c r="SV73" s="25"/>
      <c r="SW73" s="25"/>
      <c r="SX73" s="25"/>
      <c r="SY73" s="25"/>
      <c r="SZ73" s="25"/>
      <c r="TA73" s="25"/>
      <c r="TB73" s="25"/>
      <c r="TC73" s="25"/>
      <c r="TD73" s="25"/>
      <c r="TE73" s="25"/>
      <c r="TF73" s="25"/>
      <c r="TG73" s="25"/>
      <c r="TH73" s="25"/>
      <c r="TI73" s="25"/>
      <c r="TJ73" s="25"/>
      <c r="TK73" s="25"/>
      <c r="TL73" s="25"/>
      <c r="TM73" s="25"/>
      <c r="TN73" s="25"/>
      <c r="TO73" s="25"/>
      <c r="TP73" s="25"/>
      <c r="TQ73" s="25"/>
      <c r="TR73" s="25"/>
      <c r="TS73" s="25"/>
      <c r="TT73" s="25"/>
      <c r="TU73" s="25"/>
      <c r="TV73" s="25"/>
      <c r="TW73" s="25"/>
      <c r="TX73" s="25"/>
      <c r="TY73" s="25"/>
      <c r="TZ73" s="25"/>
      <c r="UA73" s="25"/>
      <c r="UB73" s="25"/>
      <c r="UC73" s="25"/>
      <c r="UD73" s="25"/>
      <c r="UE73" s="25"/>
      <c r="UF73" s="25"/>
      <c r="UG73" s="25"/>
      <c r="UH73" s="25"/>
      <c r="UI73" s="25"/>
      <c r="UJ73" s="25"/>
      <c r="UK73" s="25"/>
      <c r="UL73" s="25"/>
      <c r="UM73" s="25"/>
      <c r="UN73" s="25"/>
      <c r="UO73" s="25"/>
      <c r="UP73" s="25"/>
      <c r="UQ73" s="25"/>
      <c r="UR73" s="25"/>
      <c r="US73" s="25"/>
      <c r="UT73" s="25"/>
      <c r="UU73" s="25"/>
      <c r="UV73" s="25"/>
      <c r="UW73" s="25"/>
      <c r="UX73" s="25"/>
      <c r="UY73" s="25"/>
      <c r="UZ73" s="25"/>
      <c r="VA73" s="25"/>
      <c r="VB73" s="25"/>
      <c r="VC73" s="25"/>
      <c r="VD73" s="25"/>
      <c r="VE73" s="25"/>
      <c r="VF73" s="25"/>
      <c r="VG73" s="25"/>
      <c r="VH73" s="25"/>
      <c r="VI73" s="25"/>
      <c r="VJ73" s="25"/>
      <c r="VK73" s="25"/>
      <c r="VL73" s="25"/>
      <c r="VM73" s="25"/>
      <c r="VN73" s="25"/>
      <c r="VO73" s="25"/>
      <c r="VP73" s="25"/>
      <c r="VQ73" s="25"/>
      <c r="VR73" s="25"/>
      <c r="VS73" s="25"/>
      <c r="VT73" s="25"/>
      <c r="VU73" s="25"/>
      <c r="VV73" s="25"/>
      <c r="VW73" s="25"/>
      <c r="VX73" s="25"/>
      <c r="VY73" s="25"/>
      <c r="VZ73" s="25"/>
      <c r="WA73" s="25"/>
      <c r="WB73" s="25"/>
      <c r="WC73" s="25"/>
      <c r="WD73" s="25"/>
      <c r="WE73" s="25"/>
      <c r="WF73" s="25"/>
      <c r="WG73" s="25"/>
      <c r="WH73" s="25"/>
      <c r="WI73" s="25"/>
      <c r="WJ73" s="25"/>
      <c r="WK73" s="25"/>
      <c r="WL73" s="25"/>
      <c r="WM73" s="25"/>
      <c r="WN73" s="25"/>
      <c r="WO73" s="25"/>
      <c r="WP73" s="25"/>
      <c r="WQ73" s="25"/>
      <c r="WR73" s="25"/>
      <c r="WS73" s="25"/>
      <c r="WT73" s="25"/>
      <c r="WU73" s="25"/>
      <c r="WV73" s="25"/>
      <c r="WW73" s="25"/>
      <c r="WX73" s="25"/>
      <c r="WY73" s="25"/>
      <c r="WZ73" s="25"/>
      <c r="XA73" s="25"/>
      <c r="XB73" s="25"/>
      <c r="XC73" s="25"/>
      <c r="XD73" s="25"/>
      <c r="XE73" s="25"/>
      <c r="XF73" s="25"/>
      <c r="XG73" s="25"/>
      <c r="XH73" s="25"/>
      <c r="XI73" s="25"/>
      <c r="XJ73" s="25"/>
      <c r="XK73" s="25"/>
      <c r="XL73" s="25"/>
      <c r="XM73" s="25"/>
      <c r="XN73" s="25"/>
      <c r="XO73" s="25"/>
      <c r="XP73" s="25"/>
      <c r="XQ73" s="25"/>
      <c r="XR73" s="25"/>
      <c r="XS73" s="25"/>
      <c r="XT73" s="25"/>
      <c r="XU73" s="25"/>
      <c r="XV73" s="25"/>
      <c r="XW73" s="25"/>
      <c r="XX73" s="25"/>
      <c r="XY73" s="25"/>
      <c r="XZ73" s="25"/>
      <c r="YA73" s="25"/>
      <c r="YB73" s="25"/>
      <c r="YC73" s="25"/>
      <c r="YD73" s="25"/>
      <c r="YE73" s="25"/>
      <c r="YF73" s="25"/>
      <c r="YG73" s="25"/>
      <c r="YH73" s="25"/>
      <c r="YI73" s="25"/>
      <c r="YJ73" s="25"/>
      <c r="YK73" s="25"/>
      <c r="YL73" s="25"/>
      <c r="YM73" s="25"/>
      <c r="YN73" s="25"/>
      <c r="YO73" s="25"/>
      <c r="YP73" s="25"/>
      <c r="YQ73" s="25"/>
      <c r="YR73" s="25"/>
      <c r="YS73" s="25"/>
      <c r="YT73" s="25"/>
      <c r="YU73" s="25"/>
      <c r="YV73" s="25"/>
      <c r="YW73" s="25"/>
      <c r="YX73" s="25"/>
      <c r="YY73" s="25"/>
      <c r="YZ73" s="25"/>
      <c r="ZA73" s="25"/>
      <c r="ZB73" s="25"/>
      <c r="ZC73" s="25"/>
      <c r="ZD73" s="25"/>
      <c r="ZE73" s="25"/>
      <c r="ZF73" s="25"/>
      <c r="ZG73" s="25"/>
      <c r="ZH73" s="25"/>
      <c r="ZI73" s="25"/>
      <c r="ZJ73" s="25"/>
      <c r="ZK73" s="25"/>
      <c r="ZL73" s="25"/>
      <c r="ZM73" s="25"/>
      <c r="ZN73" s="25"/>
      <c r="ZO73" s="25"/>
      <c r="ZP73" s="25"/>
      <c r="ZQ73" s="25"/>
      <c r="ZR73" s="25"/>
      <c r="ZS73" s="25"/>
      <c r="ZT73" s="25"/>
      <c r="ZU73" s="25"/>
      <c r="ZV73" s="25"/>
      <c r="ZW73" s="25"/>
      <c r="ZX73" s="25"/>
      <c r="ZY73" s="25"/>
      <c r="ZZ73" s="25"/>
      <c r="AAA73" s="25"/>
      <c r="AAB73" s="25"/>
      <c r="AAC73" s="25"/>
      <c r="AAD73" s="25"/>
      <c r="AAE73" s="25"/>
      <c r="AAF73" s="25"/>
      <c r="AAG73" s="25"/>
      <c r="AAH73" s="25"/>
      <c r="AAI73" s="25"/>
      <c r="AAJ73" s="25"/>
      <c r="AAK73" s="25"/>
      <c r="AAL73" s="25"/>
      <c r="AAM73" s="25"/>
      <c r="AAN73" s="25"/>
      <c r="AAO73" s="25"/>
      <c r="AAP73" s="25"/>
      <c r="AAQ73" s="25"/>
      <c r="AAR73" s="25"/>
      <c r="AAS73" s="25"/>
      <c r="AAT73" s="25"/>
      <c r="AAU73" s="25"/>
      <c r="AAV73" s="25"/>
      <c r="AAW73" s="25"/>
      <c r="AAX73" s="25"/>
      <c r="AAY73" s="25"/>
      <c r="AAZ73" s="25"/>
      <c r="ABA73" s="25"/>
      <c r="ABB73" s="25"/>
      <c r="ABC73" s="25"/>
      <c r="ABD73" s="25"/>
      <c r="ABE73" s="25"/>
      <c r="ABF73" s="25"/>
      <c r="ABG73" s="25"/>
      <c r="ABH73" s="25"/>
      <c r="ABI73" s="25"/>
      <c r="ABJ73" s="25"/>
      <c r="ABK73" s="25"/>
      <c r="ABL73" s="25"/>
      <c r="ABM73" s="25"/>
      <c r="ABN73" s="25"/>
      <c r="ABO73" s="25"/>
      <c r="ABP73" s="25"/>
      <c r="ABQ73" s="25"/>
      <c r="ABR73" s="25"/>
      <c r="ABS73" s="25"/>
      <c r="ABT73" s="25"/>
      <c r="ABU73" s="25"/>
      <c r="ABV73" s="25"/>
      <c r="ABW73" s="25"/>
      <c r="ABX73" s="25"/>
      <c r="ABY73" s="25"/>
      <c r="ABZ73" s="25"/>
      <c r="ACA73" s="25"/>
      <c r="ACB73" s="25"/>
      <c r="ACC73" s="25"/>
      <c r="ACD73" s="25"/>
      <c r="ACE73" s="25"/>
      <c r="ACF73" s="25"/>
      <c r="ACG73" s="25"/>
      <c r="ACH73" s="25"/>
      <c r="ACI73" s="25"/>
      <c r="ACJ73" s="25"/>
      <c r="ACK73" s="25"/>
      <c r="ACL73" s="25"/>
      <c r="ACM73" s="25"/>
      <c r="ACN73" s="25"/>
      <c r="ACO73" s="25"/>
      <c r="ACP73" s="25"/>
      <c r="ACQ73" s="25"/>
      <c r="ACR73" s="25"/>
      <c r="ACS73" s="25"/>
      <c r="ACT73" s="25"/>
      <c r="ACU73" s="25"/>
      <c r="ACV73" s="25"/>
      <c r="ACW73" s="25"/>
      <c r="ACX73" s="25"/>
      <c r="ACY73" s="25"/>
      <c r="ACZ73" s="25"/>
      <c r="ADA73" s="25"/>
      <c r="ADB73" s="25"/>
      <c r="ADC73" s="25"/>
      <c r="ADD73" s="25"/>
      <c r="ADE73" s="25"/>
      <c r="ADF73" s="25"/>
      <c r="ADG73" s="25"/>
      <c r="ADH73" s="25"/>
      <c r="ADI73" s="25"/>
      <c r="ADJ73" s="25"/>
      <c r="ADK73" s="25"/>
      <c r="ADL73" s="25"/>
      <c r="ADM73" s="25"/>
      <c r="ADN73" s="25"/>
      <c r="ADO73" s="25"/>
      <c r="ADP73" s="25"/>
      <c r="ADQ73" s="25"/>
      <c r="ADR73" s="25"/>
      <c r="ADS73" s="25"/>
      <c r="ADT73" s="25"/>
      <c r="ADU73" s="25"/>
      <c r="ADV73" s="25"/>
      <c r="ADW73" s="25"/>
      <c r="ADX73" s="25"/>
      <c r="ADY73" s="25"/>
      <c r="ADZ73" s="25"/>
      <c r="AEA73" s="25"/>
      <c r="AEB73" s="25"/>
      <c r="AEC73" s="25"/>
      <c r="AED73" s="25"/>
      <c r="AEE73" s="25"/>
      <c r="AEF73" s="25"/>
      <c r="AEG73" s="25"/>
      <c r="AEH73" s="25"/>
      <c r="AEI73" s="25"/>
      <c r="AEJ73" s="25"/>
      <c r="AEK73" s="25"/>
      <c r="AEL73" s="25"/>
      <c r="AEM73" s="25"/>
      <c r="AEN73" s="25"/>
      <c r="AEO73" s="25"/>
      <c r="AEP73" s="25"/>
      <c r="AEQ73" s="25"/>
      <c r="AER73" s="25"/>
      <c r="AES73" s="25"/>
      <c r="AET73" s="25"/>
      <c r="AEU73" s="25"/>
      <c r="AEV73" s="25"/>
      <c r="AEW73" s="25"/>
      <c r="AEX73" s="25"/>
      <c r="AEY73" s="25"/>
      <c r="AEZ73" s="25"/>
      <c r="AFA73" s="25"/>
      <c r="AFB73" s="25"/>
      <c r="AFC73" s="25"/>
      <c r="AFD73" s="25"/>
      <c r="AFE73" s="25"/>
      <c r="AFF73" s="25"/>
      <c r="AFG73" s="25"/>
      <c r="AFH73" s="25"/>
      <c r="AFI73" s="25"/>
      <c r="AFJ73" s="25"/>
      <c r="AFK73" s="25"/>
      <c r="AFL73" s="25"/>
      <c r="AFM73" s="25"/>
      <c r="AFN73" s="25"/>
      <c r="AFO73" s="25"/>
      <c r="AFP73" s="25"/>
      <c r="AFQ73" s="25"/>
      <c r="AFR73" s="25"/>
      <c r="AFS73" s="25"/>
      <c r="AFT73" s="25"/>
      <c r="AFU73" s="25"/>
      <c r="AFV73" s="25"/>
      <c r="AFW73" s="25"/>
      <c r="AFX73" s="25"/>
      <c r="AFY73" s="25"/>
      <c r="AFZ73" s="25"/>
      <c r="AGA73" s="25"/>
      <c r="AGB73" s="25"/>
      <c r="AGC73" s="25"/>
      <c r="AGD73" s="25"/>
      <c r="AGE73" s="25"/>
      <c r="AGF73" s="25"/>
      <c r="AGG73" s="25"/>
      <c r="AGH73" s="25"/>
      <c r="AGI73" s="25"/>
      <c r="AGJ73" s="25"/>
      <c r="AGK73" s="25"/>
      <c r="AGL73" s="25"/>
      <c r="AGM73" s="25"/>
      <c r="AGN73" s="25"/>
      <c r="AGO73" s="25"/>
      <c r="AGP73" s="25"/>
      <c r="AGQ73" s="25"/>
      <c r="AGR73" s="25"/>
      <c r="AGS73" s="25"/>
      <c r="AGT73" s="25"/>
      <c r="AGU73" s="25"/>
      <c r="AGV73" s="25"/>
      <c r="AGW73" s="25"/>
      <c r="AGX73" s="25"/>
      <c r="AGY73" s="25"/>
      <c r="AGZ73" s="25"/>
      <c r="AHA73" s="25"/>
      <c r="AHB73" s="25"/>
      <c r="AHC73" s="25"/>
      <c r="AHD73" s="25"/>
      <c r="AHE73" s="25"/>
      <c r="AHF73" s="25"/>
      <c r="AHG73" s="25"/>
      <c r="AHH73" s="25"/>
      <c r="AHI73" s="25"/>
      <c r="AHJ73" s="25"/>
      <c r="AHK73" s="25"/>
      <c r="AHL73" s="25"/>
      <c r="AHM73" s="25"/>
      <c r="AHN73" s="25"/>
      <c r="AHO73" s="25"/>
      <c r="AHP73" s="25"/>
      <c r="AHQ73" s="25"/>
      <c r="AHR73" s="25"/>
      <c r="AHS73" s="25"/>
      <c r="AHT73" s="25"/>
      <c r="AHU73" s="25"/>
      <c r="AHV73" s="25"/>
      <c r="AHW73" s="25"/>
      <c r="AHX73" s="25"/>
      <c r="AHY73" s="25"/>
      <c r="AHZ73" s="25"/>
      <c r="AIA73" s="25"/>
      <c r="AIB73" s="25"/>
      <c r="AIC73" s="25"/>
      <c r="AID73" s="25"/>
      <c r="AIE73" s="25"/>
      <c r="AIF73" s="25"/>
      <c r="AIG73" s="25"/>
      <c r="AIH73" s="25"/>
      <c r="AII73" s="25"/>
      <c r="AIJ73" s="25"/>
      <c r="AIK73" s="25"/>
      <c r="AIL73" s="25"/>
      <c r="AIM73" s="25"/>
      <c r="AIN73" s="25"/>
      <c r="AIO73" s="25"/>
      <c r="AIP73" s="25"/>
      <c r="AIQ73" s="25"/>
      <c r="AIR73" s="25"/>
      <c r="AIS73" s="25"/>
      <c r="AIT73" s="25"/>
      <c r="AIU73" s="25"/>
      <c r="AIV73" s="25"/>
      <c r="AIW73" s="25"/>
      <c r="AIX73" s="25"/>
      <c r="AIY73" s="25"/>
      <c r="AIZ73" s="25"/>
      <c r="AJA73" s="25"/>
      <c r="AJB73" s="25"/>
      <c r="AJC73" s="25"/>
      <c r="AJD73" s="25"/>
      <c r="AJE73" s="25"/>
      <c r="AJF73" s="25"/>
      <c r="AJG73" s="25"/>
      <c r="AJH73" s="25"/>
      <c r="AJI73" s="25"/>
      <c r="AJJ73" s="25"/>
      <c r="AJK73" s="25"/>
      <c r="AJL73" s="25"/>
      <c r="AJM73" s="25"/>
      <c r="AJN73" s="25"/>
      <c r="AJO73" s="25"/>
      <c r="AJP73" s="25"/>
      <c r="AJQ73" s="25"/>
      <c r="AJR73" s="25"/>
      <c r="AJS73" s="25"/>
      <c r="AJT73" s="25"/>
      <c r="AJU73" s="25"/>
      <c r="AJV73" s="25"/>
      <c r="AJW73" s="25"/>
      <c r="AJX73" s="25"/>
      <c r="AJY73" s="25"/>
      <c r="AJZ73" s="25"/>
      <c r="AKA73" s="25"/>
      <c r="AKB73" s="25"/>
      <c r="AKC73" s="25"/>
      <c r="AKD73" s="25"/>
      <c r="AKE73" s="25"/>
      <c r="AKF73" s="25"/>
      <c r="AKG73" s="25"/>
      <c r="AKH73" s="25"/>
      <c r="AKI73" s="25"/>
      <c r="AKJ73" s="25"/>
      <c r="AKK73" s="25"/>
      <c r="AKL73" s="25"/>
      <c r="AKM73" s="25"/>
      <c r="AKN73" s="25"/>
      <c r="AKO73" s="25"/>
      <c r="AKP73" s="25"/>
      <c r="AKQ73" s="25"/>
      <c r="AKR73" s="25"/>
      <c r="AKS73" s="25"/>
      <c r="AKT73" s="25"/>
      <c r="AKU73" s="25"/>
      <c r="AKV73" s="25"/>
      <c r="AKW73" s="25"/>
      <c r="AKX73" s="25"/>
      <c r="AKY73" s="25"/>
      <c r="AKZ73" s="25"/>
      <c r="ALA73" s="25"/>
      <c r="ALB73" s="25"/>
      <c r="ALC73" s="25"/>
      <c r="ALD73" s="25"/>
      <c r="ALE73" s="25"/>
      <c r="ALF73" s="25"/>
      <c r="ALG73" s="25"/>
      <c r="ALH73" s="25"/>
      <c r="ALI73" s="25"/>
      <c r="ALJ73" s="25"/>
      <c r="ALK73" s="25"/>
      <c r="ALL73" s="25"/>
      <c r="ALM73" s="25"/>
      <c r="ALN73" s="25"/>
      <c r="ALO73" s="25"/>
      <c r="ALP73" s="25"/>
      <c r="ALQ73" s="25"/>
      <c r="ALR73" s="25"/>
      <c r="ALS73" s="25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  <c r="AMK73" s="25"/>
      <c r="AML73" s="25"/>
      <c r="AMM73" s="25"/>
      <c r="AMN73" s="25"/>
    </row>
    <row r="74" spans="1:1028" s="26" customFormat="1" ht="12.75" customHeight="1" x14ac:dyDescent="0.2">
      <c r="A74" s="182"/>
      <c r="B74" s="184"/>
      <c r="C74" s="184"/>
      <c r="D74" s="185"/>
      <c r="E74" s="166"/>
      <c r="F74" s="165"/>
      <c r="G74" s="167"/>
      <c r="H74" s="169"/>
      <c r="I74" s="171"/>
      <c r="J74" s="27" t="s">
        <v>30</v>
      </c>
      <c r="K74" s="169"/>
      <c r="L74" s="27" t="s">
        <v>30</v>
      </c>
      <c r="M74" s="28" t="s">
        <v>30</v>
      </c>
      <c r="N74" s="172"/>
      <c r="O74" s="172"/>
      <c r="P74" s="174"/>
      <c r="Q74" s="175"/>
      <c r="R74" s="172"/>
      <c r="S74" s="172"/>
      <c r="T74" s="157"/>
      <c r="U74" s="157"/>
      <c r="V74" s="159"/>
      <c r="W74" s="29" t="s">
        <v>31</v>
      </c>
      <c r="X74" s="29" t="s">
        <v>32</v>
      </c>
      <c r="Y74" s="29" t="s">
        <v>33</v>
      </c>
      <c r="Z74" s="29" t="s">
        <v>34</v>
      </c>
      <c r="AA74" s="30" t="s">
        <v>35</v>
      </c>
      <c r="AB74" s="162"/>
      <c r="AC74" s="164"/>
      <c r="AD74" s="24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A74" s="25"/>
      <c r="JB74" s="25"/>
      <c r="JC74" s="25"/>
      <c r="JD74" s="25"/>
      <c r="JE74" s="25"/>
      <c r="JF74" s="25"/>
      <c r="JG74" s="25"/>
      <c r="JH74" s="25"/>
      <c r="JI74" s="25"/>
      <c r="JJ74" s="25"/>
      <c r="JK74" s="25"/>
      <c r="JL74" s="25"/>
      <c r="JM74" s="25"/>
      <c r="JN74" s="25"/>
      <c r="JO74" s="25"/>
      <c r="JP74" s="25"/>
      <c r="JQ74" s="25"/>
      <c r="JR74" s="25"/>
      <c r="JS74" s="25"/>
      <c r="JT74" s="25"/>
      <c r="JU74" s="25"/>
      <c r="JV74" s="25"/>
      <c r="JW74" s="25"/>
      <c r="JX74" s="25"/>
      <c r="JY74" s="25"/>
      <c r="JZ74" s="25"/>
      <c r="KA74" s="25"/>
      <c r="KB74" s="25"/>
      <c r="KC74" s="25"/>
      <c r="KD74" s="25"/>
      <c r="KE74" s="25"/>
      <c r="KF74" s="25"/>
      <c r="KG74" s="25"/>
      <c r="KH74" s="25"/>
      <c r="KI74" s="25"/>
      <c r="KJ74" s="25"/>
      <c r="KK74" s="25"/>
      <c r="KL74" s="25"/>
      <c r="KM74" s="25"/>
      <c r="KN74" s="25"/>
      <c r="KO74" s="25"/>
      <c r="KP74" s="25"/>
      <c r="KQ74" s="25"/>
      <c r="KR74" s="25"/>
      <c r="KS74" s="25"/>
      <c r="KT74" s="25"/>
      <c r="KU74" s="25"/>
      <c r="KV74" s="25"/>
      <c r="KW74" s="25"/>
      <c r="KX74" s="25"/>
      <c r="KY74" s="25"/>
      <c r="KZ74" s="25"/>
      <c r="LA74" s="25"/>
      <c r="LB74" s="25"/>
      <c r="LC74" s="25"/>
      <c r="LD74" s="25"/>
      <c r="LE74" s="25"/>
      <c r="LF74" s="25"/>
      <c r="LG74" s="25"/>
      <c r="LH74" s="25"/>
      <c r="LI74" s="25"/>
      <c r="LJ74" s="25"/>
      <c r="LK74" s="25"/>
      <c r="LL74" s="25"/>
      <c r="LM74" s="25"/>
      <c r="LN74" s="25"/>
      <c r="LO74" s="25"/>
      <c r="LP74" s="25"/>
      <c r="LQ74" s="25"/>
      <c r="LR74" s="25"/>
      <c r="LS74" s="25"/>
      <c r="LT74" s="25"/>
      <c r="LU74" s="25"/>
      <c r="LV74" s="25"/>
      <c r="LW74" s="25"/>
      <c r="LX74" s="25"/>
      <c r="LY74" s="25"/>
      <c r="LZ74" s="25"/>
      <c r="MA74" s="25"/>
      <c r="MB74" s="25"/>
      <c r="MC74" s="25"/>
      <c r="MD74" s="25"/>
      <c r="ME74" s="25"/>
      <c r="MF74" s="25"/>
      <c r="MG74" s="25"/>
      <c r="MH74" s="25"/>
      <c r="MI74" s="25"/>
      <c r="MJ74" s="25"/>
      <c r="MK74" s="25"/>
      <c r="ML74" s="25"/>
      <c r="MM74" s="25"/>
      <c r="MN74" s="25"/>
      <c r="MO74" s="25"/>
      <c r="MP74" s="25"/>
      <c r="MQ74" s="25"/>
      <c r="MR74" s="25"/>
      <c r="MS74" s="25"/>
      <c r="MT74" s="25"/>
      <c r="MU74" s="25"/>
      <c r="MV74" s="25"/>
      <c r="MW74" s="25"/>
      <c r="MX74" s="25"/>
      <c r="MY74" s="25"/>
      <c r="MZ74" s="25"/>
      <c r="NA74" s="25"/>
      <c r="NB74" s="25"/>
      <c r="NC74" s="25"/>
      <c r="ND74" s="25"/>
      <c r="NE74" s="25"/>
      <c r="NF74" s="25"/>
      <c r="NG74" s="25"/>
      <c r="NH74" s="25"/>
      <c r="NI74" s="25"/>
      <c r="NJ74" s="25"/>
      <c r="NK74" s="25"/>
      <c r="NL74" s="25"/>
      <c r="NM74" s="25"/>
      <c r="NN74" s="25"/>
      <c r="NO74" s="25"/>
      <c r="NP74" s="25"/>
      <c r="NQ74" s="25"/>
      <c r="NR74" s="25"/>
      <c r="NS74" s="25"/>
      <c r="NT74" s="25"/>
      <c r="NU74" s="25"/>
      <c r="NV74" s="25"/>
      <c r="NW74" s="25"/>
      <c r="NX74" s="25"/>
      <c r="NY74" s="25"/>
      <c r="NZ74" s="25"/>
      <c r="OA74" s="25"/>
      <c r="OB74" s="25"/>
      <c r="OC74" s="25"/>
      <c r="OD74" s="25"/>
      <c r="OE74" s="25"/>
      <c r="OF74" s="25"/>
      <c r="OG74" s="25"/>
      <c r="OH74" s="25"/>
      <c r="OI74" s="25"/>
      <c r="OJ74" s="25"/>
      <c r="OK74" s="25"/>
      <c r="OL74" s="25"/>
      <c r="OM74" s="25"/>
      <c r="ON74" s="25"/>
      <c r="OO74" s="25"/>
      <c r="OP74" s="25"/>
      <c r="OQ74" s="25"/>
      <c r="OR74" s="25"/>
      <c r="OS74" s="25"/>
      <c r="OT74" s="25"/>
      <c r="OU74" s="25"/>
      <c r="OV74" s="25"/>
      <c r="OW74" s="25"/>
      <c r="OX74" s="25"/>
      <c r="OY74" s="25"/>
      <c r="OZ74" s="25"/>
      <c r="PA74" s="25"/>
      <c r="PB74" s="25"/>
      <c r="PC74" s="25"/>
      <c r="PD74" s="25"/>
      <c r="PE74" s="25"/>
      <c r="PF74" s="25"/>
      <c r="PG74" s="25"/>
      <c r="PH74" s="25"/>
      <c r="PI74" s="25"/>
      <c r="PJ74" s="25"/>
      <c r="PK74" s="25"/>
      <c r="PL74" s="25"/>
      <c r="PM74" s="25"/>
      <c r="PN74" s="25"/>
      <c r="PO74" s="25"/>
      <c r="PP74" s="25"/>
      <c r="PQ74" s="25"/>
      <c r="PR74" s="25"/>
      <c r="PS74" s="25"/>
      <c r="PT74" s="25"/>
      <c r="PU74" s="25"/>
      <c r="PV74" s="25"/>
      <c r="PW74" s="25"/>
      <c r="PX74" s="25"/>
      <c r="PY74" s="25"/>
      <c r="PZ74" s="25"/>
      <c r="QA74" s="25"/>
      <c r="QB74" s="25"/>
      <c r="QC74" s="25"/>
      <c r="QD74" s="25"/>
      <c r="QE74" s="25"/>
      <c r="QF74" s="25"/>
      <c r="QG74" s="25"/>
      <c r="QH74" s="25"/>
      <c r="QI74" s="25"/>
      <c r="QJ74" s="25"/>
      <c r="QK74" s="25"/>
      <c r="QL74" s="25"/>
      <c r="QM74" s="25"/>
      <c r="QN74" s="25"/>
      <c r="QO74" s="25"/>
      <c r="QP74" s="25"/>
      <c r="QQ74" s="25"/>
      <c r="QR74" s="25"/>
      <c r="QS74" s="25"/>
      <c r="QT74" s="25"/>
      <c r="QU74" s="25"/>
      <c r="QV74" s="25"/>
      <c r="QW74" s="25"/>
      <c r="QX74" s="25"/>
      <c r="QY74" s="25"/>
      <c r="QZ74" s="25"/>
      <c r="RA74" s="25"/>
      <c r="RB74" s="25"/>
      <c r="RC74" s="25"/>
      <c r="RD74" s="25"/>
      <c r="RE74" s="25"/>
      <c r="RF74" s="25"/>
      <c r="RG74" s="25"/>
      <c r="RH74" s="25"/>
      <c r="RI74" s="25"/>
      <c r="RJ74" s="25"/>
      <c r="RK74" s="25"/>
      <c r="RL74" s="25"/>
      <c r="RM74" s="25"/>
      <c r="RN74" s="25"/>
      <c r="RO74" s="25"/>
      <c r="RP74" s="25"/>
      <c r="RQ74" s="25"/>
      <c r="RR74" s="25"/>
      <c r="RS74" s="25"/>
      <c r="RT74" s="25"/>
      <c r="RU74" s="25"/>
      <c r="RV74" s="25"/>
      <c r="RW74" s="25"/>
      <c r="RX74" s="25"/>
      <c r="RY74" s="25"/>
      <c r="RZ74" s="25"/>
      <c r="SA74" s="25"/>
      <c r="SB74" s="25"/>
      <c r="SC74" s="25"/>
      <c r="SD74" s="25"/>
      <c r="SE74" s="25"/>
      <c r="SF74" s="25"/>
      <c r="SG74" s="25"/>
      <c r="SH74" s="25"/>
      <c r="SI74" s="25"/>
      <c r="SJ74" s="25"/>
      <c r="SK74" s="25"/>
      <c r="SL74" s="25"/>
      <c r="SM74" s="25"/>
      <c r="SN74" s="25"/>
      <c r="SO74" s="25"/>
      <c r="SP74" s="25"/>
      <c r="SQ74" s="25"/>
      <c r="SR74" s="25"/>
      <c r="SS74" s="25"/>
      <c r="ST74" s="25"/>
      <c r="SU74" s="25"/>
      <c r="SV74" s="25"/>
      <c r="SW74" s="25"/>
      <c r="SX74" s="25"/>
      <c r="SY74" s="25"/>
      <c r="SZ74" s="25"/>
      <c r="TA74" s="25"/>
      <c r="TB74" s="25"/>
      <c r="TC74" s="25"/>
      <c r="TD74" s="25"/>
      <c r="TE74" s="25"/>
      <c r="TF74" s="25"/>
      <c r="TG74" s="25"/>
      <c r="TH74" s="25"/>
      <c r="TI74" s="25"/>
      <c r="TJ74" s="25"/>
      <c r="TK74" s="25"/>
      <c r="TL74" s="25"/>
      <c r="TM74" s="25"/>
      <c r="TN74" s="25"/>
      <c r="TO74" s="25"/>
      <c r="TP74" s="25"/>
      <c r="TQ74" s="25"/>
      <c r="TR74" s="25"/>
      <c r="TS74" s="25"/>
      <c r="TT74" s="25"/>
      <c r="TU74" s="25"/>
      <c r="TV74" s="25"/>
      <c r="TW74" s="25"/>
      <c r="TX74" s="25"/>
      <c r="TY74" s="25"/>
      <c r="TZ74" s="25"/>
      <c r="UA74" s="25"/>
      <c r="UB74" s="25"/>
      <c r="UC74" s="25"/>
      <c r="UD74" s="25"/>
      <c r="UE74" s="25"/>
      <c r="UF74" s="25"/>
      <c r="UG74" s="25"/>
      <c r="UH74" s="25"/>
      <c r="UI74" s="25"/>
      <c r="UJ74" s="25"/>
      <c r="UK74" s="25"/>
      <c r="UL74" s="25"/>
      <c r="UM74" s="25"/>
      <c r="UN74" s="25"/>
      <c r="UO74" s="25"/>
      <c r="UP74" s="25"/>
      <c r="UQ74" s="25"/>
      <c r="UR74" s="25"/>
      <c r="US74" s="25"/>
      <c r="UT74" s="25"/>
      <c r="UU74" s="25"/>
      <c r="UV74" s="25"/>
      <c r="UW74" s="25"/>
      <c r="UX74" s="25"/>
      <c r="UY74" s="25"/>
      <c r="UZ74" s="25"/>
      <c r="VA74" s="25"/>
      <c r="VB74" s="25"/>
      <c r="VC74" s="25"/>
      <c r="VD74" s="25"/>
      <c r="VE74" s="25"/>
      <c r="VF74" s="25"/>
      <c r="VG74" s="25"/>
      <c r="VH74" s="25"/>
      <c r="VI74" s="25"/>
      <c r="VJ74" s="25"/>
      <c r="VK74" s="25"/>
      <c r="VL74" s="25"/>
      <c r="VM74" s="25"/>
      <c r="VN74" s="25"/>
      <c r="VO74" s="25"/>
      <c r="VP74" s="25"/>
      <c r="VQ74" s="25"/>
      <c r="VR74" s="25"/>
      <c r="VS74" s="25"/>
      <c r="VT74" s="25"/>
      <c r="VU74" s="25"/>
      <c r="VV74" s="25"/>
      <c r="VW74" s="25"/>
      <c r="VX74" s="25"/>
      <c r="VY74" s="25"/>
      <c r="VZ74" s="25"/>
      <c r="WA74" s="25"/>
      <c r="WB74" s="25"/>
      <c r="WC74" s="25"/>
      <c r="WD74" s="25"/>
      <c r="WE74" s="25"/>
      <c r="WF74" s="25"/>
      <c r="WG74" s="25"/>
      <c r="WH74" s="25"/>
      <c r="WI74" s="25"/>
      <c r="WJ74" s="25"/>
      <c r="WK74" s="25"/>
      <c r="WL74" s="25"/>
      <c r="WM74" s="25"/>
      <c r="WN74" s="25"/>
      <c r="WO74" s="25"/>
      <c r="WP74" s="25"/>
      <c r="WQ74" s="25"/>
      <c r="WR74" s="25"/>
      <c r="WS74" s="25"/>
      <c r="WT74" s="25"/>
      <c r="WU74" s="25"/>
      <c r="WV74" s="25"/>
      <c r="WW74" s="25"/>
      <c r="WX74" s="25"/>
      <c r="WY74" s="25"/>
      <c r="WZ74" s="25"/>
      <c r="XA74" s="25"/>
      <c r="XB74" s="25"/>
      <c r="XC74" s="25"/>
      <c r="XD74" s="25"/>
      <c r="XE74" s="25"/>
      <c r="XF74" s="25"/>
      <c r="XG74" s="25"/>
      <c r="XH74" s="25"/>
      <c r="XI74" s="25"/>
      <c r="XJ74" s="25"/>
      <c r="XK74" s="25"/>
      <c r="XL74" s="25"/>
      <c r="XM74" s="25"/>
      <c r="XN74" s="25"/>
      <c r="XO74" s="25"/>
      <c r="XP74" s="25"/>
      <c r="XQ74" s="25"/>
      <c r="XR74" s="25"/>
      <c r="XS74" s="25"/>
      <c r="XT74" s="25"/>
      <c r="XU74" s="25"/>
      <c r="XV74" s="25"/>
      <c r="XW74" s="25"/>
      <c r="XX74" s="25"/>
      <c r="XY74" s="25"/>
      <c r="XZ74" s="25"/>
      <c r="YA74" s="25"/>
      <c r="YB74" s="25"/>
      <c r="YC74" s="25"/>
      <c r="YD74" s="25"/>
      <c r="YE74" s="25"/>
      <c r="YF74" s="25"/>
      <c r="YG74" s="25"/>
      <c r="YH74" s="25"/>
      <c r="YI74" s="25"/>
      <c r="YJ74" s="25"/>
      <c r="YK74" s="25"/>
      <c r="YL74" s="25"/>
      <c r="YM74" s="25"/>
      <c r="YN74" s="25"/>
      <c r="YO74" s="25"/>
      <c r="YP74" s="25"/>
      <c r="YQ74" s="25"/>
      <c r="YR74" s="25"/>
      <c r="YS74" s="25"/>
      <c r="YT74" s="25"/>
      <c r="YU74" s="25"/>
      <c r="YV74" s="25"/>
      <c r="YW74" s="25"/>
      <c r="YX74" s="25"/>
      <c r="YY74" s="25"/>
      <c r="YZ74" s="25"/>
      <c r="ZA74" s="25"/>
      <c r="ZB74" s="25"/>
      <c r="ZC74" s="25"/>
      <c r="ZD74" s="25"/>
      <c r="ZE74" s="25"/>
      <c r="ZF74" s="25"/>
      <c r="ZG74" s="25"/>
      <c r="ZH74" s="25"/>
      <c r="ZI74" s="25"/>
      <c r="ZJ74" s="25"/>
      <c r="ZK74" s="25"/>
      <c r="ZL74" s="25"/>
      <c r="ZM74" s="25"/>
      <c r="ZN74" s="25"/>
      <c r="ZO74" s="25"/>
      <c r="ZP74" s="25"/>
      <c r="ZQ74" s="25"/>
      <c r="ZR74" s="25"/>
      <c r="ZS74" s="25"/>
      <c r="ZT74" s="25"/>
      <c r="ZU74" s="25"/>
      <c r="ZV74" s="25"/>
      <c r="ZW74" s="25"/>
      <c r="ZX74" s="25"/>
      <c r="ZY74" s="25"/>
      <c r="ZZ74" s="25"/>
      <c r="AAA74" s="25"/>
      <c r="AAB74" s="25"/>
      <c r="AAC74" s="25"/>
      <c r="AAD74" s="25"/>
      <c r="AAE74" s="25"/>
      <c r="AAF74" s="25"/>
      <c r="AAG74" s="25"/>
      <c r="AAH74" s="25"/>
      <c r="AAI74" s="25"/>
      <c r="AAJ74" s="25"/>
      <c r="AAK74" s="25"/>
      <c r="AAL74" s="25"/>
      <c r="AAM74" s="25"/>
      <c r="AAN74" s="25"/>
      <c r="AAO74" s="25"/>
      <c r="AAP74" s="25"/>
      <c r="AAQ74" s="25"/>
      <c r="AAR74" s="25"/>
      <c r="AAS74" s="25"/>
      <c r="AAT74" s="25"/>
      <c r="AAU74" s="25"/>
      <c r="AAV74" s="25"/>
      <c r="AAW74" s="25"/>
      <c r="AAX74" s="25"/>
      <c r="AAY74" s="25"/>
      <c r="AAZ74" s="25"/>
      <c r="ABA74" s="25"/>
      <c r="ABB74" s="25"/>
      <c r="ABC74" s="25"/>
      <c r="ABD74" s="25"/>
      <c r="ABE74" s="25"/>
      <c r="ABF74" s="25"/>
      <c r="ABG74" s="25"/>
      <c r="ABH74" s="25"/>
      <c r="ABI74" s="25"/>
      <c r="ABJ74" s="25"/>
      <c r="ABK74" s="25"/>
      <c r="ABL74" s="25"/>
      <c r="ABM74" s="25"/>
      <c r="ABN74" s="25"/>
      <c r="ABO74" s="25"/>
      <c r="ABP74" s="25"/>
      <c r="ABQ74" s="25"/>
      <c r="ABR74" s="25"/>
      <c r="ABS74" s="25"/>
      <c r="ABT74" s="25"/>
      <c r="ABU74" s="25"/>
      <c r="ABV74" s="25"/>
      <c r="ABW74" s="25"/>
      <c r="ABX74" s="25"/>
      <c r="ABY74" s="25"/>
      <c r="ABZ74" s="25"/>
      <c r="ACA74" s="25"/>
      <c r="ACB74" s="25"/>
      <c r="ACC74" s="25"/>
      <c r="ACD74" s="25"/>
      <c r="ACE74" s="25"/>
      <c r="ACF74" s="25"/>
      <c r="ACG74" s="25"/>
      <c r="ACH74" s="25"/>
      <c r="ACI74" s="25"/>
      <c r="ACJ74" s="25"/>
      <c r="ACK74" s="25"/>
      <c r="ACL74" s="25"/>
      <c r="ACM74" s="25"/>
      <c r="ACN74" s="25"/>
      <c r="ACO74" s="25"/>
      <c r="ACP74" s="25"/>
      <c r="ACQ74" s="25"/>
      <c r="ACR74" s="25"/>
      <c r="ACS74" s="25"/>
      <c r="ACT74" s="25"/>
      <c r="ACU74" s="25"/>
      <c r="ACV74" s="25"/>
      <c r="ACW74" s="25"/>
      <c r="ACX74" s="25"/>
      <c r="ACY74" s="25"/>
      <c r="ACZ74" s="25"/>
      <c r="ADA74" s="25"/>
      <c r="ADB74" s="25"/>
      <c r="ADC74" s="25"/>
      <c r="ADD74" s="25"/>
      <c r="ADE74" s="25"/>
      <c r="ADF74" s="25"/>
      <c r="ADG74" s="25"/>
      <c r="ADH74" s="25"/>
      <c r="ADI74" s="25"/>
      <c r="ADJ74" s="25"/>
      <c r="ADK74" s="25"/>
      <c r="ADL74" s="25"/>
      <c r="ADM74" s="25"/>
      <c r="ADN74" s="25"/>
      <c r="ADO74" s="25"/>
      <c r="ADP74" s="25"/>
      <c r="ADQ74" s="25"/>
      <c r="ADR74" s="25"/>
      <c r="ADS74" s="25"/>
      <c r="ADT74" s="25"/>
      <c r="ADU74" s="25"/>
      <c r="ADV74" s="25"/>
      <c r="ADW74" s="25"/>
      <c r="ADX74" s="25"/>
      <c r="ADY74" s="25"/>
      <c r="ADZ74" s="25"/>
      <c r="AEA74" s="25"/>
      <c r="AEB74" s="25"/>
      <c r="AEC74" s="25"/>
      <c r="AED74" s="25"/>
      <c r="AEE74" s="25"/>
      <c r="AEF74" s="25"/>
      <c r="AEG74" s="25"/>
      <c r="AEH74" s="25"/>
      <c r="AEI74" s="25"/>
      <c r="AEJ74" s="25"/>
      <c r="AEK74" s="25"/>
      <c r="AEL74" s="25"/>
      <c r="AEM74" s="25"/>
      <c r="AEN74" s="25"/>
      <c r="AEO74" s="25"/>
      <c r="AEP74" s="25"/>
      <c r="AEQ74" s="25"/>
      <c r="AER74" s="25"/>
      <c r="AES74" s="25"/>
      <c r="AET74" s="25"/>
      <c r="AEU74" s="25"/>
      <c r="AEV74" s="25"/>
      <c r="AEW74" s="25"/>
      <c r="AEX74" s="25"/>
      <c r="AEY74" s="25"/>
      <c r="AEZ74" s="25"/>
      <c r="AFA74" s="25"/>
      <c r="AFB74" s="25"/>
      <c r="AFC74" s="25"/>
      <c r="AFD74" s="25"/>
      <c r="AFE74" s="25"/>
      <c r="AFF74" s="25"/>
      <c r="AFG74" s="25"/>
      <c r="AFH74" s="25"/>
      <c r="AFI74" s="25"/>
      <c r="AFJ74" s="25"/>
      <c r="AFK74" s="25"/>
      <c r="AFL74" s="25"/>
      <c r="AFM74" s="25"/>
      <c r="AFN74" s="25"/>
      <c r="AFO74" s="25"/>
      <c r="AFP74" s="25"/>
      <c r="AFQ74" s="25"/>
      <c r="AFR74" s="25"/>
      <c r="AFS74" s="25"/>
      <c r="AFT74" s="25"/>
      <c r="AFU74" s="25"/>
      <c r="AFV74" s="25"/>
      <c r="AFW74" s="25"/>
      <c r="AFX74" s="25"/>
      <c r="AFY74" s="25"/>
      <c r="AFZ74" s="25"/>
      <c r="AGA74" s="25"/>
      <c r="AGB74" s="25"/>
      <c r="AGC74" s="25"/>
      <c r="AGD74" s="25"/>
      <c r="AGE74" s="25"/>
      <c r="AGF74" s="25"/>
      <c r="AGG74" s="25"/>
      <c r="AGH74" s="25"/>
      <c r="AGI74" s="25"/>
      <c r="AGJ74" s="25"/>
      <c r="AGK74" s="25"/>
      <c r="AGL74" s="25"/>
      <c r="AGM74" s="25"/>
      <c r="AGN74" s="25"/>
      <c r="AGO74" s="25"/>
      <c r="AGP74" s="25"/>
      <c r="AGQ74" s="25"/>
      <c r="AGR74" s="25"/>
      <c r="AGS74" s="25"/>
      <c r="AGT74" s="25"/>
      <c r="AGU74" s="25"/>
      <c r="AGV74" s="25"/>
      <c r="AGW74" s="25"/>
      <c r="AGX74" s="25"/>
      <c r="AGY74" s="25"/>
      <c r="AGZ74" s="25"/>
      <c r="AHA74" s="25"/>
      <c r="AHB74" s="25"/>
      <c r="AHC74" s="25"/>
      <c r="AHD74" s="25"/>
      <c r="AHE74" s="25"/>
      <c r="AHF74" s="25"/>
      <c r="AHG74" s="25"/>
      <c r="AHH74" s="25"/>
      <c r="AHI74" s="25"/>
      <c r="AHJ74" s="25"/>
      <c r="AHK74" s="25"/>
      <c r="AHL74" s="25"/>
      <c r="AHM74" s="25"/>
      <c r="AHN74" s="25"/>
      <c r="AHO74" s="25"/>
      <c r="AHP74" s="25"/>
      <c r="AHQ74" s="25"/>
      <c r="AHR74" s="25"/>
      <c r="AHS74" s="25"/>
      <c r="AHT74" s="25"/>
      <c r="AHU74" s="25"/>
      <c r="AHV74" s="25"/>
      <c r="AHW74" s="25"/>
      <c r="AHX74" s="25"/>
      <c r="AHY74" s="25"/>
      <c r="AHZ74" s="25"/>
      <c r="AIA74" s="25"/>
      <c r="AIB74" s="25"/>
      <c r="AIC74" s="25"/>
      <c r="AID74" s="25"/>
      <c r="AIE74" s="25"/>
      <c r="AIF74" s="25"/>
      <c r="AIG74" s="25"/>
      <c r="AIH74" s="25"/>
      <c r="AII74" s="25"/>
      <c r="AIJ74" s="25"/>
      <c r="AIK74" s="25"/>
      <c r="AIL74" s="25"/>
      <c r="AIM74" s="25"/>
      <c r="AIN74" s="25"/>
      <c r="AIO74" s="25"/>
      <c r="AIP74" s="25"/>
      <c r="AIQ74" s="25"/>
      <c r="AIR74" s="25"/>
      <c r="AIS74" s="25"/>
      <c r="AIT74" s="25"/>
      <c r="AIU74" s="25"/>
      <c r="AIV74" s="25"/>
      <c r="AIW74" s="25"/>
      <c r="AIX74" s="25"/>
      <c r="AIY74" s="25"/>
      <c r="AIZ74" s="25"/>
      <c r="AJA74" s="25"/>
      <c r="AJB74" s="25"/>
      <c r="AJC74" s="25"/>
      <c r="AJD74" s="25"/>
      <c r="AJE74" s="25"/>
      <c r="AJF74" s="25"/>
      <c r="AJG74" s="25"/>
      <c r="AJH74" s="25"/>
      <c r="AJI74" s="25"/>
      <c r="AJJ74" s="25"/>
      <c r="AJK74" s="25"/>
      <c r="AJL74" s="25"/>
      <c r="AJM74" s="25"/>
      <c r="AJN74" s="25"/>
      <c r="AJO74" s="25"/>
      <c r="AJP74" s="25"/>
      <c r="AJQ74" s="25"/>
      <c r="AJR74" s="25"/>
      <c r="AJS74" s="25"/>
      <c r="AJT74" s="25"/>
      <c r="AJU74" s="25"/>
      <c r="AJV74" s="25"/>
      <c r="AJW74" s="25"/>
      <c r="AJX74" s="25"/>
      <c r="AJY74" s="25"/>
      <c r="AJZ74" s="25"/>
      <c r="AKA74" s="25"/>
      <c r="AKB74" s="25"/>
      <c r="AKC74" s="25"/>
      <c r="AKD74" s="25"/>
      <c r="AKE74" s="25"/>
      <c r="AKF74" s="25"/>
      <c r="AKG74" s="25"/>
      <c r="AKH74" s="25"/>
      <c r="AKI74" s="25"/>
      <c r="AKJ74" s="25"/>
      <c r="AKK74" s="25"/>
      <c r="AKL74" s="25"/>
      <c r="AKM74" s="25"/>
      <c r="AKN74" s="25"/>
      <c r="AKO74" s="25"/>
      <c r="AKP74" s="25"/>
      <c r="AKQ74" s="25"/>
      <c r="AKR74" s="25"/>
      <c r="AKS74" s="25"/>
      <c r="AKT74" s="25"/>
      <c r="AKU74" s="25"/>
      <c r="AKV74" s="25"/>
      <c r="AKW74" s="25"/>
      <c r="AKX74" s="25"/>
      <c r="AKY74" s="25"/>
      <c r="AKZ74" s="25"/>
      <c r="ALA74" s="25"/>
      <c r="ALB74" s="25"/>
      <c r="ALC74" s="25"/>
      <c r="ALD74" s="25"/>
      <c r="ALE74" s="25"/>
      <c r="ALF74" s="25"/>
      <c r="ALG74" s="25"/>
      <c r="ALH74" s="25"/>
      <c r="ALI74" s="25"/>
      <c r="ALJ74" s="25"/>
      <c r="ALK74" s="25"/>
      <c r="ALL74" s="25"/>
      <c r="ALM74" s="25"/>
      <c r="ALN74" s="25"/>
      <c r="ALO74" s="25"/>
      <c r="ALP74" s="25"/>
      <c r="ALQ74" s="25"/>
      <c r="ALR74" s="25"/>
      <c r="ALS74" s="25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  <c r="AMK74" s="25"/>
      <c r="AML74" s="25"/>
      <c r="AMM74" s="25"/>
      <c r="AMN74" s="25"/>
    </row>
    <row r="75" spans="1:1028" hidden="1" x14ac:dyDescent="0.2"/>
    <row r="76" spans="1:1028" s="40" customFormat="1" ht="12.75" customHeight="1" x14ac:dyDescent="0.2">
      <c r="A76" s="57">
        <v>1</v>
      </c>
      <c r="B76" s="90" t="s">
        <v>113</v>
      </c>
      <c r="C76" s="34" t="s">
        <v>68</v>
      </c>
      <c r="D76" s="63">
        <v>120</v>
      </c>
      <c r="E76" s="91">
        <v>350</v>
      </c>
      <c r="F76" s="37">
        <v>100</v>
      </c>
      <c r="G76" s="59">
        <v>5</v>
      </c>
      <c r="H76" s="60">
        <v>80</v>
      </c>
      <c r="I76" s="87">
        <v>3</v>
      </c>
      <c r="J76" s="35">
        <v>2</v>
      </c>
      <c r="K76" s="111">
        <v>10</v>
      </c>
      <c r="L76" s="111">
        <v>0</v>
      </c>
      <c r="M76" s="111">
        <v>0</v>
      </c>
      <c r="N76" s="32">
        <f>350*10</f>
        <v>3500</v>
      </c>
      <c r="O76" s="32">
        <f>I76*F76</f>
        <v>300</v>
      </c>
      <c r="P76" s="37">
        <v>0</v>
      </c>
      <c r="Q76" s="38">
        <v>0</v>
      </c>
      <c r="R76" s="92">
        <v>280</v>
      </c>
      <c r="S76" s="37">
        <v>150</v>
      </c>
      <c r="T76" s="65">
        <v>120</v>
      </c>
      <c r="U76" s="37">
        <v>135</v>
      </c>
      <c r="V76" s="37">
        <f>SUM(N76:U76)</f>
        <v>4485</v>
      </c>
      <c r="W76" s="37">
        <v>120</v>
      </c>
      <c r="X76" s="37">
        <v>100</v>
      </c>
      <c r="Y76" s="37">
        <v>80</v>
      </c>
      <c r="Z76" s="37">
        <v>0</v>
      </c>
      <c r="AA76" s="39">
        <v>2000</v>
      </c>
      <c r="AB76" s="37">
        <f t="shared" ref="AB76:AB93" si="19">SUM(W76:AA76)</f>
        <v>2300</v>
      </c>
      <c r="AC76" s="39">
        <f t="shared" ref="AC76:AC93" si="20">V76-AB76</f>
        <v>2185</v>
      </c>
      <c r="AD76" s="5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  <c r="AML76" s="6"/>
      <c r="AMM76" s="6"/>
      <c r="AMN76" s="6"/>
    </row>
    <row r="77" spans="1:1028" s="40" customFormat="1" ht="12.75" customHeight="1" x14ac:dyDescent="0.2">
      <c r="A77" s="57">
        <v>2</v>
      </c>
      <c r="B77" s="93" t="s">
        <v>114</v>
      </c>
      <c r="C77" s="34" t="s">
        <v>68</v>
      </c>
      <c r="D77" s="63">
        <v>120</v>
      </c>
      <c r="E77" s="91">
        <v>350</v>
      </c>
      <c r="F77" s="37">
        <v>100</v>
      </c>
      <c r="G77" s="59">
        <v>5</v>
      </c>
      <c r="H77" s="60">
        <v>80</v>
      </c>
      <c r="I77" s="87">
        <v>3</v>
      </c>
      <c r="J77" s="35">
        <v>2</v>
      </c>
      <c r="K77" s="111">
        <v>10</v>
      </c>
      <c r="L77" s="111">
        <v>0</v>
      </c>
      <c r="M77" s="111">
        <v>0</v>
      </c>
      <c r="N77" s="32">
        <f t="shared" ref="N77:N93" si="21">350*10</f>
        <v>3500</v>
      </c>
      <c r="O77" s="32">
        <f t="shared" ref="O77:O93" si="22">I77*F77</f>
        <v>300</v>
      </c>
      <c r="P77" s="37">
        <v>0</v>
      </c>
      <c r="Q77" s="38">
        <v>0</v>
      </c>
      <c r="R77" s="92">
        <v>280</v>
      </c>
      <c r="S77" s="37">
        <v>150</v>
      </c>
      <c r="T77" s="65">
        <v>120</v>
      </c>
      <c r="U77" s="37">
        <v>135</v>
      </c>
      <c r="V77" s="37">
        <f t="shared" ref="V77:V93" si="23">SUM(N77:U77)</f>
        <v>4485</v>
      </c>
      <c r="W77" s="37">
        <v>120</v>
      </c>
      <c r="X77" s="37">
        <v>100</v>
      </c>
      <c r="Y77" s="37">
        <v>80</v>
      </c>
      <c r="Z77" s="37">
        <v>0</v>
      </c>
      <c r="AA77" s="39">
        <v>2000</v>
      </c>
      <c r="AB77" s="37">
        <f t="shared" si="19"/>
        <v>2300</v>
      </c>
      <c r="AC77" s="39">
        <f t="shared" si="20"/>
        <v>2185</v>
      </c>
      <c r="AD77" s="5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  <c r="AML77" s="6"/>
      <c r="AMM77" s="6"/>
      <c r="AMN77" s="6"/>
    </row>
    <row r="78" spans="1:1028" s="40" customFormat="1" ht="12.75" customHeight="1" x14ac:dyDescent="0.2">
      <c r="A78" s="57">
        <v>3</v>
      </c>
      <c r="B78" s="93" t="s">
        <v>115</v>
      </c>
      <c r="C78" s="34" t="s">
        <v>68</v>
      </c>
      <c r="D78" s="63">
        <v>120</v>
      </c>
      <c r="E78" s="91">
        <v>350</v>
      </c>
      <c r="F78" s="37">
        <v>100</v>
      </c>
      <c r="G78" s="59">
        <v>5</v>
      </c>
      <c r="H78" s="60">
        <v>80</v>
      </c>
      <c r="I78" s="87">
        <v>3</v>
      </c>
      <c r="J78" s="35">
        <v>2</v>
      </c>
      <c r="K78" s="111">
        <v>10</v>
      </c>
      <c r="L78" s="111">
        <v>0</v>
      </c>
      <c r="M78" s="111">
        <v>0</v>
      </c>
      <c r="N78" s="32">
        <f t="shared" si="21"/>
        <v>3500</v>
      </c>
      <c r="O78" s="32">
        <f t="shared" si="22"/>
        <v>300</v>
      </c>
      <c r="P78" s="37">
        <v>0</v>
      </c>
      <c r="Q78" s="38">
        <v>0</v>
      </c>
      <c r="R78" s="92">
        <v>280</v>
      </c>
      <c r="S78" s="37">
        <v>150</v>
      </c>
      <c r="T78" s="65">
        <v>120</v>
      </c>
      <c r="U78" s="37">
        <v>135</v>
      </c>
      <c r="V78" s="37">
        <f t="shared" si="23"/>
        <v>4485</v>
      </c>
      <c r="W78" s="37">
        <v>120</v>
      </c>
      <c r="X78" s="37">
        <v>100</v>
      </c>
      <c r="Y78" s="37">
        <v>80</v>
      </c>
      <c r="Z78" s="37">
        <v>0</v>
      </c>
      <c r="AA78" s="39">
        <v>2000</v>
      </c>
      <c r="AB78" s="37">
        <f t="shared" si="19"/>
        <v>2300</v>
      </c>
      <c r="AC78" s="39">
        <f t="shared" si="20"/>
        <v>2185</v>
      </c>
      <c r="AD78" s="5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  <c r="AML78" s="6"/>
      <c r="AMM78" s="6"/>
      <c r="AMN78" s="6"/>
    </row>
    <row r="79" spans="1:1028" s="40" customFormat="1" ht="12.75" customHeight="1" x14ac:dyDescent="0.2">
      <c r="A79" s="57">
        <v>4</v>
      </c>
      <c r="B79" s="90" t="s">
        <v>116</v>
      </c>
      <c r="C79" s="34" t="s">
        <v>68</v>
      </c>
      <c r="D79" s="63">
        <v>120</v>
      </c>
      <c r="E79" s="91">
        <v>350</v>
      </c>
      <c r="F79" s="37">
        <v>100</v>
      </c>
      <c r="G79" s="59">
        <v>5</v>
      </c>
      <c r="H79" s="60">
        <v>80</v>
      </c>
      <c r="I79" s="87">
        <v>3</v>
      </c>
      <c r="J79" s="35">
        <v>2</v>
      </c>
      <c r="K79" s="111">
        <v>10</v>
      </c>
      <c r="L79" s="111">
        <v>0</v>
      </c>
      <c r="M79" s="111">
        <v>0</v>
      </c>
      <c r="N79" s="32">
        <f t="shared" si="21"/>
        <v>3500</v>
      </c>
      <c r="O79" s="32">
        <f t="shared" si="22"/>
        <v>300</v>
      </c>
      <c r="P79" s="37">
        <v>0</v>
      </c>
      <c r="Q79" s="38">
        <v>0</v>
      </c>
      <c r="R79" s="92">
        <v>280</v>
      </c>
      <c r="S79" s="37">
        <v>150</v>
      </c>
      <c r="T79" s="65">
        <v>120</v>
      </c>
      <c r="U79" s="37">
        <v>135</v>
      </c>
      <c r="V79" s="37">
        <f t="shared" si="23"/>
        <v>4485</v>
      </c>
      <c r="W79" s="37">
        <v>120</v>
      </c>
      <c r="X79" s="37">
        <v>100</v>
      </c>
      <c r="Y79" s="37">
        <v>80</v>
      </c>
      <c r="Z79" s="37">
        <v>0</v>
      </c>
      <c r="AA79" s="39">
        <v>2000</v>
      </c>
      <c r="AB79" s="37">
        <f t="shared" si="19"/>
        <v>2300</v>
      </c>
      <c r="AC79" s="39">
        <f t="shared" si="20"/>
        <v>2185</v>
      </c>
      <c r="AD79" s="5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  <c r="AML79" s="6"/>
      <c r="AMM79" s="6"/>
      <c r="AMN79" s="6"/>
    </row>
    <row r="80" spans="1:1028" s="40" customFormat="1" ht="12.75" customHeight="1" x14ac:dyDescent="0.2">
      <c r="A80" s="57">
        <v>5</v>
      </c>
      <c r="B80" s="93" t="s">
        <v>117</v>
      </c>
      <c r="C80" s="34" t="s">
        <v>68</v>
      </c>
      <c r="D80" s="63">
        <v>120</v>
      </c>
      <c r="E80" s="91">
        <v>350</v>
      </c>
      <c r="F80" s="37">
        <v>100</v>
      </c>
      <c r="G80" s="59">
        <v>5</v>
      </c>
      <c r="H80" s="60">
        <v>80</v>
      </c>
      <c r="I80" s="87">
        <v>3</v>
      </c>
      <c r="J80" s="35">
        <v>2</v>
      </c>
      <c r="K80" s="111">
        <v>10</v>
      </c>
      <c r="L80" s="111">
        <v>0</v>
      </c>
      <c r="M80" s="111">
        <v>0</v>
      </c>
      <c r="N80" s="32">
        <f t="shared" si="21"/>
        <v>3500</v>
      </c>
      <c r="O80" s="32">
        <f t="shared" si="22"/>
        <v>300</v>
      </c>
      <c r="P80" s="37">
        <v>0</v>
      </c>
      <c r="Q80" s="38">
        <v>0</v>
      </c>
      <c r="R80" s="92">
        <v>280</v>
      </c>
      <c r="S80" s="37">
        <v>150</v>
      </c>
      <c r="T80" s="65">
        <v>120</v>
      </c>
      <c r="U80" s="37">
        <v>135</v>
      </c>
      <c r="V80" s="37">
        <f t="shared" si="23"/>
        <v>4485</v>
      </c>
      <c r="W80" s="37">
        <v>120</v>
      </c>
      <c r="X80" s="37">
        <v>100</v>
      </c>
      <c r="Y80" s="37">
        <v>80</v>
      </c>
      <c r="Z80" s="37">
        <v>0</v>
      </c>
      <c r="AA80" s="39">
        <v>2000</v>
      </c>
      <c r="AB80" s="37">
        <f t="shared" si="19"/>
        <v>2300</v>
      </c>
      <c r="AC80" s="39">
        <f t="shared" si="20"/>
        <v>2185</v>
      </c>
      <c r="AD80" s="5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  <c r="AML80" s="6"/>
      <c r="AMM80" s="6"/>
      <c r="AMN80" s="6"/>
    </row>
    <row r="81" spans="1:1028" s="40" customFormat="1" ht="12.75" customHeight="1" x14ac:dyDescent="0.2">
      <c r="A81" s="57">
        <v>6</v>
      </c>
      <c r="B81" s="90" t="s">
        <v>118</v>
      </c>
      <c r="C81" s="34" t="s">
        <v>68</v>
      </c>
      <c r="D81" s="63">
        <v>120</v>
      </c>
      <c r="E81" s="91">
        <v>350</v>
      </c>
      <c r="F81" s="37">
        <v>100</v>
      </c>
      <c r="G81" s="59">
        <v>5</v>
      </c>
      <c r="H81" s="60">
        <v>80</v>
      </c>
      <c r="I81" s="87">
        <v>3</v>
      </c>
      <c r="J81" s="35">
        <v>2</v>
      </c>
      <c r="K81" s="111">
        <v>10</v>
      </c>
      <c r="L81" s="111">
        <v>0</v>
      </c>
      <c r="M81" s="111">
        <v>0</v>
      </c>
      <c r="N81" s="32">
        <f t="shared" si="21"/>
        <v>3500</v>
      </c>
      <c r="O81" s="32">
        <f t="shared" si="22"/>
        <v>300</v>
      </c>
      <c r="P81" s="37">
        <v>0</v>
      </c>
      <c r="Q81" s="38">
        <v>0</v>
      </c>
      <c r="R81" s="92">
        <v>280</v>
      </c>
      <c r="S81" s="37">
        <v>150</v>
      </c>
      <c r="T81" s="65">
        <v>120</v>
      </c>
      <c r="U81" s="37">
        <v>135</v>
      </c>
      <c r="V81" s="37">
        <f t="shared" si="23"/>
        <v>4485</v>
      </c>
      <c r="W81" s="37">
        <v>120</v>
      </c>
      <c r="X81" s="37">
        <v>100</v>
      </c>
      <c r="Y81" s="37">
        <v>80</v>
      </c>
      <c r="Z81" s="37">
        <v>0</v>
      </c>
      <c r="AA81" s="39">
        <v>2000</v>
      </c>
      <c r="AB81" s="37">
        <f t="shared" si="19"/>
        <v>2300</v>
      </c>
      <c r="AC81" s="39">
        <f t="shared" si="20"/>
        <v>2185</v>
      </c>
      <c r="AD81" s="5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  <c r="AML81" s="6"/>
      <c r="AMM81" s="6"/>
      <c r="AMN81" s="6"/>
    </row>
    <row r="82" spans="1:1028" s="40" customFormat="1" ht="12.75" customHeight="1" x14ac:dyDescent="0.2">
      <c r="A82" s="57">
        <v>7</v>
      </c>
      <c r="B82" s="93" t="s">
        <v>119</v>
      </c>
      <c r="C82" s="34" t="s">
        <v>68</v>
      </c>
      <c r="D82" s="63">
        <v>120</v>
      </c>
      <c r="E82" s="91">
        <v>350</v>
      </c>
      <c r="F82" s="37">
        <v>100</v>
      </c>
      <c r="G82" s="59">
        <v>5</v>
      </c>
      <c r="H82" s="60">
        <v>80</v>
      </c>
      <c r="I82" s="87">
        <v>3</v>
      </c>
      <c r="J82" s="35">
        <v>2</v>
      </c>
      <c r="K82" s="111">
        <v>10</v>
      </c>
      <c r="L82" s="111">
        <v>0</v>
      </c>
      <c r="M82" s="111">
        <v>0</v>
      </c>
      <c r="N82" s="32">
        <f t="shared" si="21"/>
        <v>3500</v>
      </c>
      <c r="O82" s="32">
        <f t="shared" si="22"/>
        <v>300</v>
      </c>
      <c r="P82" s="37">
        <v>0</v>
      </c>
      <c r="Q82" s="38">
        <v>0</v>
      </c>
      <c r="R82" s="92">
        <v>280</v>
      </c>
      <c r="S82" s="37">
        <v>150</v>
      </c>
      <c r="T82" s="65">
        <v>120</v>
      </c>
      <c r="U82" s="37">
        <v>135</v>
      </c>
      <c r="V82" s="37">
        <f t="shared" si="23"/>
        <v>4485</v>
      </c>
      <c r="W82" s="37">
        <v>120</v>
      </c>
      <c r="X82" s="37">
        <v>100</v>
      </c>
      <c r="Y82" s="37">
        <v>80</v>
      </c>
      <c r="Z82" s="37">
        <v>0</v>
      </c>
      <c r="AA82" s="39">
        <v>2000</v>
      </c>
      <c r="AB82" s="37">
        <f t="shared" si="19"/>
        <v>2300</v>
      </c>
      <c r="AC82" s="39">
        <f t="shared" si="20"/>
        <v>2185</v>
      </c>
      <c r="AD82" s="5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  <c r="AML82" s="6"/>
      <c r="AMM82" s="6"/>
      <c r="AMN82" s="6"/>
    </row>
    <row r="83" spans="1:1028" s="40" customFormat="1" ht="12.75" customHeight="1" x14ac:dyDescent="0.2">
      <c r="A83" s="57">
        <v>8</v>
      </c>
      <c r="B83" s="94" t="s">
        <v>120</v>
      </c>
      <c r="C83" s="34" t="s">
        <v>68</v>
      </c>
      <c r="D83" s="63">
        <v>120</v>
      </c>
      <c r="E83" s="91">
        <v>350</v>
      </c>
      <c r="F83" s="37">
        <v>100</v>
      </c>
      <c r="G83" s="59">
        <v>5</v>
      </c>
      <c r="H83" s="60">
        <v>80</v>
      </c>
      <c r="I83" s="87">
        <v>3</v>
      </c>
      <c r="J83" s="35">
        <v>2</v>
      </c>
      <c r="K83" s="111">
        <v>10</v>
      </c>
      <c r="L83" s="111">
        <v>0</v>
      </c>
      <c r="M83" s="111">
        <v>0</v>
      </c>
      <c r="N83" s="32">
        <f t="shared" si="21"/>
        <v>3500</v>
      </c>
      <c r="O83" s="32">
        <f t="shared" si="22"/>
        <v>300</v>
      </c>
      <c r="P83" s="37">
        <v>0</v>
      </c>
      <c r="Q83" s="38">
        <v>0</v>
      </c>
      <c r="R83" s="92">
        <v>280</v>
      </c>
      <c r="S83" s="37">
        <v>150</v>
      </c>
      <c r="T83" s="65">
        <v>120</v>
      </c>
      <c r="U83" s="37">
        <v>135</v>
      </c>
      <c r="V83" s="37">
        <f t="shared" si="23"/>
        <v>4485</v>
      </c>
      <c r="W83" s="37">
        <v>120</v>
      </c>
      <c r="X83" s="37">
        <v>100</v>
      </c>
      <c r="Y83" s="37">
        <v>80</v>
      </c>
      <c r="Z83" s="37">
        <v>0</v>
      </c>
      <c r="AA83" s="39">
        <v>2000</v>
      </c>
      <c r="AB83" s="37">
        <f t="shared" si="19"/>
        <v>2300</v>
      </c>
      <c r="AC83" s="39">
        <f t="shared" si="20"/>
        <v>2185</v>
      </c>
      <c r="AD83" s="5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  <c r="AML83" s="6"/>
      <c r="AMM83" s="6"/>
      <c r="AMN83" s="6"/>
    </row>
    <row r="84" spans="1:1028" s="40" customFormat="1" ht="12.75" customHeight="1" x14ac:dyDescent="0.2">
      <c r="A84" s="57">
        <v>9</v>
      </c>
      <c r="B84" s="90" t="s">
        <v>121</v>
      </c>
      <c r="C84" s="34" t="s">
        <v>68</v>
      </c>
      <c r="D84" s="63">
        <v>120</v>
      </c>
      <c r="E84" s="91">
        <v>350</v>
      </c>
      <c r="F84" s="37">
        <v>100</v>
      </c>
      <c r="G84" s="59">
        <v>5</v>
      </c>
      <c r="H84" s="60">
        <v>80</v>
      </c>
      <c r="I84" s="87">
        <v>3</v>
      </c>
      <c r="J84" s="35">
        <v>2</v>
      </c>
      <c r="K84" s="111">
        <v>10</v>
      </c>
      <c r="L84" s="111">
        <v>0</v>
      </c>
      <c r="M84" s="111">
        <v>0</v>
      </c>
      <c r="N84" s="32">
        <f t="shared" si="21"/>
        <v>3500</v>
      </c>
      <c r="O84" s="32">
        <f t="shared" si="22"/>
        <v>300</v>
      </c>
      <c r="P84" s="37">
        <v>0</v>
      </c>
      <c r="Q84" s="38">
        <v>0</v>
      </c>
      <c r="R84" s="92">
        <v>280</v>
      </c>
      <c r="S84" s="37">
        <v>150</v>
      </c>
      <c r="T84" s="65">
        <v>120</v>
      </c>
      <c r="U84" s="37">
        <v>135</v>
      </c>
      <c r="V84" s="37">
        <f t="shared" si="23"/>
        <v>4485</v>
      </c>
      <c r="W84" s="37">
        <v>120</v>
      </c>
      <c r="X84" s="37">
        <v>100</v>
      </c>
      <c r="Y84" s="37">
        <v>80</v>
      </c>
      <c r="Z84" s="37">
        <v>0</v>
      </c>
      <c r="AA84" s="39">
        <v>2000</v>
      </c>
      <c r="AB84" s="37">
        <f t="shared" si="19"/>
        <v>2300</v>
      </c>
      <c r="AC84" s="39">
        <f t="shared" si="20"/>
        <v>2185</v>
      </c>
      <c r="AD84" s="5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  <c r="AML84" s="6"/>
      <c r="AMM84" s="6"/>
      <c r="AMN84" s="6"/>
    </row>
    <row r="85" spans="1:1028" s="40" customFormat="1" ht="12.75" customHeight="1" x14ac:dyDescent="0.2">
      <c r="A85" s="57">
        <v>10</v>
      </c>
      <c r="B85" s="94" t="s">
        <v>122</v>
      </c>
      <c r="C85" s="34" t="s">
        <v>68</v>
      </c>
      <c r="D85" s="63">
        <v>120</v>
      </c>
      <c r="E85" s="91">
        <v>350</v>
      </c>
      <c r="F85" s="37">
        <v>100</v>
      </c>
      <c r="G85" s="59">
        <v>5</v>
      </c>
      <c r="H85" s="60">
        <v>80</v>
      </c>
      <c r="I85" s="87">
        <v>3</v>
      </c>
      <c r="J85" s="35">
        <v>2</v>
      </c>
      <c r="K85" s="111">
        <v>10</v>
      </c>
      <c r="L85" s="111">
        <v>0</v>
      </c>
      <c r="M85" s="111">
        <v>0</v>
      </c>
      <c r="N85" s="32">
        <f t="shared" si="21"/>
        <v>3500</v>
      </c>
      <c r="O85" s="32">
        <f t="shared" si="22"/>
        <v>300</v>
      </c>
      <c r="P85" s="37">
        <v>0</v>
      </c>
      <c r="Q85" s="38">
        <v>0</v>
      </c>
      <c r="R85" s="92">
        <v>280</v>
      </c>
      <c r="S85" s="37">
        <v>150</v>
      </c>
      <c r="T85" s="65">
        <v>120</v>
      </c>
      <c r="U85" s="37">
        <v>135</v>
      </c>
      <c r="V85" s="37">
        <f t="shared" si="23"/>
        <v>4485</v>
      </c>
      <c r="W85" s="37">
        <v>120</v>
      </c>
      <c r="X85" s="37">
        <v>100</v>
      </c>
      <c r="Y85" s="37">
        <v>80</v>
      </c>
      <c r="Z85" s="37">
        <v>0</v>
      </c>
      <c r="AA85" s="39">
        <v>2000</v>
      </c>
      <c r="AB85" s="37">
        <f t="shared" si="19"/>
        <v>2300</v>
      </c>
      <c r="AC85" s="39">
        <f t="shared" si="20"/>
        <v>2185</v>
      </c>
      <c r="AD85" s="5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</row>
    <row r="86" spans="1:1028" s="40" customFormat="1" ht="12.75" customHeight="1" x14ac:dyDescent="0.2">
      <c r="A86" s="57">
        <v>11</v>
      </c>
      <c r="B86" s="94" t="s">
        <v>123</v>
      </c>
      <c r="C86" s="34" t="s">
        <v>68</v>
      </c>
      <c r="D86" s="63">
        <v>120</v>
      </c>
      <c r="E86" s="91">
        <v>350</v>
      </c>
      <c r="F86" s="37">
        <v>100</v>
      </c>
      <c r="G86" s="59">
        <v>5</v>
      </c>
      <c r="H86" s="60">
        <v>80</v>
      </c>
      <c r="I86" s="87">
        <v>3</v>
      </c>
      <c r="J86" s="35">
        <v>2</v>
      </c>
      <c r="K86" s="111">
        <v>10</v>
      </c>
      <c r="L86" s="111">
        <v>0</v>
      </c>
      <c r="M86" s="111">
        <v>0</v>
      </c>
      <c r="N86" s="32">
        <f t="shared" si="21"/>
        <v>3500</v>
      </c>
      <c r="O86" s="32">
        <f t="shared" si="22"/>
        <v>300</v>
      </c>
      <c r="P86" s="37">
        <v>0</v>
      </c>
      <c r="Q86" s="38">
        <v>0</v>
      </c>
      <c r="R86" s="92">
        <v>280</v>
      </c>
      <c r="S86" s="37">
        <v>150</v>
      </c>
      <c r="T86" s="65">
        <v>120</v>
      </c>
      <c r="U86" s="37">
        <v>135</v>
      </c>
      <c r="V86" s="37">
        <f t="shared" si="23"/>
        <v>4485</v>
      </c>
      <c r="W86" s="37">
        <v>120</v>
      </c>
      <c r="X86" s="37">
        <v>100</v>
      </c>
      <c r="Y86" s="37">
        <v>80</v>
      </c>
      <c r="Z86" s="37">
        <v>0</v>
      </c>
      <c r="AA86" s="39">
        <v>2000</v>
      </c>
      <c r="AB86" s="37">
        <f t="shared" si="19"/>
        <v>2300</v>
      </c>
      <c r="AC86" s="39">
        <f t="shared" si="20"/>
        <v>2185</v>
      </c>
      <c r="AD86" s="5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  <c r="AML86" s="6"/>
      <c r="AMM86" s="6"/>
      <c r="AMN86" s="6"/>
    </row>
    <row r="87" spans="1:1028" s="40" customFormat="1" ht="12.75" customHeight="1" x14ac:dyDescent="0.2">
      <c r="A87" s="57">
        <v>12</v>
      </c>
      <c r="B87" s="94" t="s">
        <v>124</v>
      </c>
      <c r="C87" s="34" t="s">
        <v>68</v>
      </c>
      <c r="D87" s="63">
        <v>120</v>
      </c>
      <c r="E87" s="91">
        <v>350</v>
      </c>
      <c r="F87" s="37">
        <v>100</v>
      </c>
      <c r="G87" s="59">
        <v>5</v>
      </c>
      <c r="H87" s="60">
        <v>80</v>
      </c>
      <c r="I87" s="87">
        <v>3</v>
      </c>
      <c r="J87" s="35">
        <v>2</v>
      </c>
      <c r="K87" s="111">
        <v>10</v>
      </c>
      <c r="L87" s="111">
        <v>0</v>
      </c>
      <c r="M87" s="111">
        <v>0</v>
      </c>
      <c r="N87" s="32">
        <f t="shared" si="21"/>
        <v>3500</v>
      </c>
      <c r="O87" s="32">
        <f t="shared" si="22"/>
        <v>300</v>
      </c>
      <c r="P87" s="37">
        <v>0</v>
      </c>
      <c r="Q87" s="38">
        <v>0</v>
      </c>
      <c r="R87" s="92">
        <v>280</v>
      </c>
      <c r="S87" s="37">
        <v>150</v>
      </c>
      <c r="T87" s="65">
        <v>120</v>
      </c>
      <c r="U87" s="37">
        <v>135</v>
      </c>
      <c r="V87" s="37">
        <f t="shared" si="23"/>
        <v>4485</v>
      </c>
      <c r="W87" s="37">
        <v>120</v>
      </c>
      <c r="X87" s="37">
        <v>100</v>
      </c>
      <c r="Y87" s="37">
        <v>80</v>
      </c>
      <c r="Z87" s="37">
        <v>0</v>
      </c>
      <c r="AA87" s="39">
        <v>2000</v>
      </c>
      <c r="AB87" s="37">
        <f t="shared" si="19"/>
        <v>2300</v>
      </c>
      <c r="AC87" s="39">
        <f t="shared" si="20"/>
        <v>2185</v>
      </c>
      <c r="AD87" s="5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  <c r="AML87" s="6"/>
      <c r="AMM87" s="6"/>
      <c r="AMN87" s="6"/>
    </row>
    <row r="88" spans="1:1028" s="40" customFormat="1" ht="12.75" customHeight="1" x14ac:dyDescent="0.2">
      <c r="A88" s="57">
        <v>13</v>
      </c>
      <c r="B88" s="94" t="s">
        <v>125</v>
      </c>
      <c r="C88" s="34" t="s">
        <v>68</v>
      </c>
      <c r="D88" s="63">
        <v>120</v>
      </c>
      <c r="E88" s="91">
        <v>350</v>
      </c>
      <c r="F88" s="37">
        <v>100</v>
      </c>
      <c r="G88" s="59">
        <v>5</v>
      </c>
      <c r="H88" s="60">
        <v>80</v>
      </c>
      <c r="I88" s="87">
        <v>3</v>
      </c>
      <c r="J88" s="35">
        <v>2</v>
      </c>
      <c r="K88" s="111">
        <v>10</v>
      </c>
      <c r="L88" s="111">
        <v>0</v>
      </c>
      <c r="M88" s="111">
        <v>0</v>
      </c>
      <c r="N88" s="32">
        <f t="shared" si="21"/>
        <v>3500</v>
      </c>
      <c r="O88" s="32">
        <f t="shared" si="22"/>
        <v>300</v>
      </c>
      <c r="P88" s="37">
        <v>0</v>
      </c>
      <c r="Q88" s="38">
        <v>0</v>
      </c>
      <c r="R88" s="92">
        <v>280</v>
      </c>
      <c r="S88" s="37">
        <v>150</v>
      </c>
      <c r="T88" s="65">
        <v>120</v>
      </c>
      <c r="U88" s="37">
        <v>135</v>
      </c>
      <c r="V88" s="37">
        <f t="shared" si="23"/>
        <v>4485</v>
      </c>
      <c r="W88" s="37">
        <v>120</v>
      </c>
      <c r="X88" s="37">
        <v>100</v>
      </c>
      <c r="Y88" s="37">
        <v>80</v>
      </c>
      <c r="Z88" s="37">
        <v>0</v>
      </c>
      <c r="AA88" s="39">
        <v>2000</v>
      </c>
      <c r="AB88" s="37">
        <f t="shared" si="19"/>
        <v>2300</v>
      </c>
      <c r="AC88" s="39">
        <f t="shared" si="20"/>
        <v>2185</v>
      </c>
      <c r="AD88" s="5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  <c r="AML88" s="6"/>
      <c r="AMM88" s="6"/>
      <c r="AMN88" s="6"/>
    </row>
    <row r="89" spans="1:1028" s="40" customFormat="1" ht="12.75" customHeight="1" x14ac:dyDescent="0.2">
      <c r="A89" s="57">
        <v>14</v>
      </c>
      <c r="B89" s="93" t="s">
        <v>126</v>
      </c>
      <c r="C89" s="34" t="s">
        <v>68</v>
      </c>
      <c r="D89" s="63">
        <v>120</v>
      </c>
      <c r="E89" s="91">
        <v>350</v>
      </c>
      <c r="F89" s="37">
        <v>100</v>
      </c>
      <c r="G89" s="59">
        <v>5</v>
      </c>
      <c r="H89" s="60">
        <v>80</v>
      </c>
      <c r="I89" s="87">
        <v>3</v>
      </c>
      <c r="J89" s="35">
        <v>2</v>
      </c>
      <c r="K89" s="111">
        <v>10</v>
      </c>
      <c r="L89" s="111">
        <v>0</v>
      </c>
      <c r="M89" s="111">
        <v>0</v>
      </c>
      <c r="N89" s="32">
        <f t="shared" si="21"/>
        <v>3500</v>
      </c>
      <c r="O89" s="32">
        <f t="shared" si="22"/>
        <v>300</v>
      </c>
      <c r="P89" s="37">
        <v>0</v>
      </c>
      <c r="Q89" s="38">
        <v>0</v>
      </c>
      <c r="R89" s="92">
        <v>280</v>
      </c>
      <c r="S89" s="37">
        <v>150</v>
      </c>
      <c r="T89" s="65">
        <v>120</v>
      </c>
      <c r="U89" s="37">
        <v>135</v>
      </c>
      <c r="V89" s="37">
        <f t="shared" si="23"/>
        <v>4485</v>
      </c>
      <c r="W89" s="37">
        <v>120</v>
      </c>
      <c r="X89" s="37">
        <v>100</v>
      </c>
      <c r="Y89" s="37">
        <v>80</v>
      </c>
      <c r="Z89" s="37">
        <v>0</v>
      </c>
      <c r="AA89" s="39">
        <v>2000</v>
      </c>
      <c r="AB89" s="37">
        <f t="shared" si="19"/>
        <v>2300</v>
      </c>
      <c r="AC89" s="39">
        <f t="shared" si="20"/>
        <v>2185</v>
      </c>
      <c r="AD89" s="5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  <c r="AML89" s="6"/>
      <c r="AMM89" s="6"/>
      <c r="AMN89" s="6"/>
    </row>
    <row r="90" spans="1:1028" s="40" customFormat="1" x14ac:dyDescent="0.2">
      <c r="A90" s="57">
        <v>15</v>
      </c>
      <c r="B90" s="93" t="s">
        <v>127</v>
      </c>
      <c r="C90" s="34" t="s">
        <v>68</v>
      </c>
      <c r="D90" s="63">
        <v>120</v>
      </c>
      <c r="E90" s="91">
        <v>350</v>
      </c>
      <c r="F90" s="37">
        <v>100</v>
      </c>
      <c r="G90" s="59">
        <v>5</v>
      </c>
      <c r="H90" s="60">
        <v>80</v>
      </c>
      <c r="I90" s="87">
        <v>3</v>
      </c>
      <c r="J90" s="35">
        <v>2</v>
      </c>
      <c r="K90" s="111">
        <v>10</v>
      </c>
      <c r="L90" s="111">
        <v>0</v>
      </c>
      <c r="M90" s="111">
        <v>0</v>
      </c>
      <c r="N90" s="32">
        <f t="shared" si="21"/>
        <v>3500</v>
      </c>
      <c r="O90" s="32">
        <f t="shared" si="22"/>
        <v>300</v>
      </c>
      <c r="P90" s="37">
        <v>0</v>
      </c>
      <c r="Q90" s="38">
        <v>0</v>
      </c>
      <c r="R90" s="92">
        <v>280</v>
      </c>
      <c r="S90" s="37">
        <v>150</v>
      </c>
      <c r="T90" s="65">
        <v>120</v>
      </c>
      <c r="U90" s="37">
        <v>135</v>
      </c>
      <c r="V90" s="37">
        <f t="shared" si="23"/>
        <v>4485</v>
      </c>
      <c r="W90" s="37">
        <v>120</v>
      </c>
      <c r="X90" s="37">
        <v>100</v>
      </c>
      <c r="Y90" s="37">
        <v>80</v>
      </c>
      <c r="Z90" s="37">
        <v>0</v>
      </c>
      <c r="AA90" s="39">
        <v>2000</v>
      </c>
      <c r="AB90" s="37">
        <f t="shared" si="19"/>
        <v>2300</v>
      </c>
      <c r="AC90" s="39">
        <f t="shared" si="20"/>
        <v>2185</v>
      </c>
      <c r="AD90" s="5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  <c r="AML90" s="6"/>
      <c r="AMM90" s="6"/>
      <c r="AMN90" s="6"/>
    </row>
    <row r="91" spans="1:1028" s="40" customFormat="1" ht="12.75" customHeight="1" x14ac:dyDescent="0.2">
      <c r="A91" s="57">
        <v>16</v>
      </c>
      <c r="B91" s="94" t="s">
        <v>128</v>
      </c>
      <c r="C91" s="34" t="s">
        <v>68</v>
      </c>
      <c r="D91" s="63">
        <v>120</v>
      </c>
      <c r="E91" s="91">
        <v>350</v>
      </c>
      <c r="F91" s="37">
        <v>100</v>
      </c>
      <c r="G91" s="59">
        <v>5</v>
      </c>
      <c r="H91" s="60">
        <v>80</v>
      </c>
      <c r="I91" s="87">
        <v>3</v>
      </c>
      <c r="J91" s="35">
        <v>2</v>
      </c>
      <c r="K91" s="111">
        <v>10</v>
      </c>
      <c r="L91" s="111">
        <v>0</v>
      </c>
      <c r="M91" s="111">
        <v>0</v>
      </c>
      <c r="N91" s="32">
        <f t="shared" si="21"/>
        <v>3500</v>
      </c>
      <c r="O91" s="32">
        <f t="shared" si="22"/>
        <v>300</v>
      </c>
      <c r="P91" s="37">
        <v>0</v>
      </c>
      <c r="Q91" s="38">
        <v>0</v>
      </c>
      <c r="R91" s="92">
        <v>280</v>
      </c>
      <c r="S91" s="37">
        <v>150</v>
      </c>
      <c r="T91" s="65">
        <v>120</v>
      </c>
      <c r="U91" s="37">
        <v>135</v>
      </c>
      <c r="V91" s="37">
        <f t="shared" si="23"/>
        <v>4485</v>
      </c>
      <c r="W91" s="37">
        <v>120</v>
      </c>
      <c r="X91" s="37">
        <v>100</v>
      </c>
      <c r="Y91" s="37">
        <v>80</v>
      </c>
      <c r="Z91" s="37">
        <v>0</v>
      </c>
      <c r="AA91" s="39">
        <v>2000</v>
      </c>
      <c r="AB91" s="37">
        <f t="shared" si="19"/>
        <v>2300</v>
      </c>
      <c r="AC91" s="39">
        <f t="shared" si="20"/>
        <v>2185</v>
      </c>
      <c r="AD91" s="5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  <c r="QK91" s="6"/>
      <c r="QL91" s="6"/>
      <c r="QM91" s="6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6"/>
      <c r="RM91" s="6"/>
      <c r="RN91" s="6"/>
      <c r="RO91" s="6"/>
      <c r="RP91" s="6"/>
      <c r="RQ91" s="6"/>
      <c r="RR91" s="6"/>
      <c r="RS91" s="6"/>
      <c r="RT91" s="6"/>
      <c r="RU91" s="6"/>
      <c r="RV91" s="6"/>
      <c r="RW91" s="6"/>
      <c r="RX91" s="6"/>
      <c r="RY91" s="6"/>
      <c r="RZ91" s="6"/>
      <c r="SA91" s="6"/>
      <c r="SB91" s="6"/>
      <c r="SC91" s="6"/>
      <c r="SD91" s="6"/>
      <c r="SE91" s="6"/>
      <c r="SF91" s="6"/>
      <c r="SG91" s="6"/>
      <c r="SH91" s="6"/>
      <c r="SI91" s="6"/>
      <c r="SJ91" s="6"/>
      <c r="SK91" s="6"/>
      <c r="SL91" s="6"/>
      <c r="SM91" s="6"/>
      <c r="SN91" s="6"/>
      <c r="SO91" s="6"/>
      <c r="SP91" s="6"/>
      <c r="SQ91" s="6"/>
      <c r="SR91" s="6"/>
      <c r="SS91" s="6"/>
      <c r="ST91" s="6"/>
      <c r="SU91" s="6"/>
      <c r="SV91" s="6"/>
      <c r="SW91" s="6"/>
      <c r="SX91" s="6"/>
      <c r="SY91" s="6"/>
      <c r="SZ91" s="6"/>
      <c r="TA91" s="6"/>
      <c r="TB91" s="6"/>
      <c r="TC91" s="6"/>
      <c r="TD91" s="6"/>
      <c r="TE91" s="6"/>
      <c r="TF91" s="6"/>
      <c r="TG91" s="6"/>
      <c r="TH91" s="6"/>
      <c r="TI91" s="6"/>
      <c r="TJ91" s="6"/>
      <c r="TK91" s="6"/>
      <c r="TL91" s="6"/>
      <c r="TM91" s="6"/>
      <c r="TN91" s="6"/>
      <c r="TO91" s="6"/>
      <c r="TP91" s="6"/>
      <c r="TQ91" s="6"/>
      <c r="TR91" s="6"/>
      <c r="TS91" s="6"/>
      <c r="TT91" s="6"/>
      <c r="TU91" s="6"/>
      <c r="TV91" s="6"/>
      <c r="TW91" s="6"/>
      <c r="TX91" s="6"/>
      <c r="TY91" s="6"/>
      <c r="TZ91" s="6"/>
      <c r="UA91" s="6"/>
      <c r="UB91" s="6"/>
      <c r="UC91" s="6"/>
      <c r="UD91" s="6"/>
      <c r="UE91" s="6"/>
      <c r="UF91" s="6"/>
      <c r="UG91" s="6"/>
      <c r="UH91" s="6"/>
      <c r="UI91" s="6"/>
      <c r="UJ91" s="6"/>
      <c r="UK91" s="6"/>
      <c r="UL91" s="6"/>
      <c r="UM91" s="6"/>
      <c r="UN91" s="6"/>
      <c r="UO91" s="6"/>
      <c r="UP91" s="6"/>
      <c r="UQ91" s="6"/>
      <c r="UR91" s="6"/>
      <c r="US91" s="6"/>
      <c r="UT91" s="6"/>
      <c r="UU91" s="6"/>
      <c r="UV91" s="6"/>
      <c r="UW91" s="6"/>
      <c r="UX91" s="6"/>
      <c r="UY91" s="6"/>
      <c r="UZ91" s="6"/>
      <c r="VA91" s="6"/>
      <c r="VB91" s="6"/>
      <c r="VC91" s="6"/>
      <c r="VD91" s="6"/>
      <c r="VE91" s="6"/>
      <c r="VF91" s="6"/>
      <c r="VG91" s="6"/>
      <c r="VH91" s="6"/>
      <c r="VI91" s="6"/>
      <c r="VJ91" s="6"/>
      <c r="VK91" s="6"/>
      <c r="VL91" s="6"/>
      <c r="VM91" s="6"/>
      <c r="VN91" s="6"/>
      <c r="VO91" s="6"/>
      <c r="VP91" s="6"/>
      <c r="VQ91" s="6"/>
      <c r="VR91" s="6"/>
      <c r="VS91" s="6"/>
      <c r="VT91" s="6"/>
      <c r="VU91" s="6"/>
      <c r="VV91" s="6"/>
      <c r="VW91" s="6"/>
      <c r="VX91" s="6"/>
      <c r="VY91" s="6"/>
      <c r="VZ91" s="6"/>
      <c r="WA91" s="6"/>
      <c r="WB91" s="6"/>
      <c r="WC91" s="6"/>
      <c r="WD91" s="6"/>
      <c r="WE91" s="6"/>
      <c r="WF91" s="6"/>
      <c r="WG91" s="6"/>
      <c r="WH91" s="6"/>
      <c r="WI91" s="6"/>
      <c r="WJ91" s="6"/>
      <c r="WK91" s="6"/>
      <c r="WL91" s="6"/>
      <c r="WM91" s="6"/>
      <c r="WN91" s="6"/>
      <c r="WO91" s="6"/>
      <c r="WP91" s="6"/>
      <c r="WQ91" s="6"/>
      <c r="WR91" s="6"/>
      <c r="WS91" s="6"/>
      <c r="WT91" s="6"/>
      <c r="WU91" s="6"/>
      <c r="WV91" s="6"/>
      <c r="WW91" s="6"/>
      <c r="WX91" s="6"/>
      <c r="WY91" s="6"/>
      <c r="WZ91" s="6"/>
      <c r="XA91" s="6"/>
      <c r="XB91" s="6"/>
      <c r="XC91" s="6"/>
      <c r="XD91" s="6"/>
      <c r="XE91" s="6"/>
      <c r="XF91" s="6"/>
      <c r="XG91" s="6"/>
      <c r="XH91" s="6"/>
      <c r="XI91" s="6"/>
      <c r="XJ91" s="6"/>
      <c r="XK91" s="6"/>
      <c r="XL91" s="6"/>
      <c r="XM91" s="6"/>
      <c r="XN91" s="6"/>
      <c r="XO91" s="6"/>
      <c r="XP91" s="6"/>
      <c r="XQ91" s="6"/>
      <c r="XR91" s="6"/>
      <c r="XS91" s="6"/>
      <c r="XT91" s="6"/>
      <c r="XU91" s="6"/>
      <c r="XV91" s="6"/>
      <c r="XW91" s="6"/>
      <c r="XX91" s="6"/>
      <c r="XY91" s="6"/>
      <c r="XZ91" s="6"/>
      <c r="YA91" s="6"/>
      <c r="YB91" s="6"/>
      <c r="YC91" s="6"/>
      <c r="YD91" s="6"/>
      <c r="YE91" s="6"/>
      <c r="YF91" s="6"/>
      <c r="YG91" s="6"/>
      <c r="YH91" s="6"/>
      <c r="YI91" s="6"/>
      <c r="YJ91" s="6"/>
      <c r="YK91" s="6"/>
      <c r="YL91" s="6"/>
      <c r="YM91" s="6"/>
      <c r="YN91" s="6"/>
      <c r="YO91" s="6"/>
      <c r="YP91" s="6"/>
      <c r="YQ91" s="6"/>
      <c r="YR91" s="6"/>
      <c r="YS91" s="6"/>
      <c r="YT91" s="6"/>
      <c r="YU91" s="6"/>
      <c r="YV91" s="6"/>
      <c r="YW91" s="6"/>
      <c r="YX91" s="6"/>
      <c r="YY91" s="6"/>
      <c r="YZ91" s="6"/>
      <c r="ZA91" s="6"/>
      <c r="ZB91" s="6"/>
      <c r="ZC91" s="6"/>
      <c r="ZD91" s="6"/>
      <c r="ZE91" s="6"/>
      <c r="ZF91" s="6"/>
      <c r="ZG91" s="6"/>
      <c r="ZH91" s="6"/>
      <c r="ZI91" s="6"/>
      <c r="ZJ91" s="6"/>
      <c r="ZK91" s="6"/>
      <c r="ZL91" s="6"/>
      <c r="ZM91" s="6"/>
      <c r="ZN91" s="6"/>
      <c r="ZO91" s="6"/>
      <c r="ZP91" s="6"/>
      <c r="ZQ91" s="6"/>
      <c r="ZR91" s="6"/>
      <c r="ZS91" s="6"/>
      <c r="ZT91" s="6"/>
      <c r="ZU91" s="6"/>
      <c r="ZV91" s="6"/>
      <c r="ZW91" s="6"/>
      <c r="ZX91" s="6"/>
      <c r="ZY91" s="6"/>
      <c r="ZZ91" s="6"/>
      <c r="AAA91" s="6"/>
      <c r="AAB91" s="6"/>
      <c r="AAC91" s="6"/>
      <c r="AAD91" s="6"/>
      <c r="AAE91" s="6"/>
      <c r="AAF91" s="6"/>
      <c r="AAG91" s="6"/>
      <c r="AAH91" s="6"/>
      <c r="AAI91" s="6"/>
      <c r="AAJ91" s="6"/>
      <c r="AAK91" s="6"/>
      <c r="AAL91" s="6"/>
      <c r="AAM91" s="6"/>
      <c r="AAN91" s="6"/>
      <c r="AAO91" s="6"/>
      <c r="AAP91" s="6"/>
      <c r="AAQ91" s="6"/>
      <c r="AAR91" s="6"/>
      <c r="AAS91" s="6"/>
      <c r="AAT91" s="6"/>
      <c r="AAU91" s="6"/>
      <c r="AAV91" s="6"/>
      <c r="AAW91" s="6"/>
      <c r="AAX91" s="6"/>
      <c r="AAY91" s="6"/>
      <c r="AAZ91" s="6"/>
      <c r="ABA91" s="6"/>
      <c r="ABB91" s="6"/>
      <c r="ABC91" s="6"/>
      <c r="ABD91" s="6"/>
      <c r="ABE91" s="6"/>
      <c r="ABF91" s="6"/>
      <c r="ABG91" s="6"/>
      <c r="ABH91" s="6"/>
      <c r="ABI91" s="6"/>
      <c r="ABJ91" s="6"/>
      <c r="ABK91" s="6"/>
      <c r="ABL91" s="6"/>
      <c r="ABM91" s="6"/>
      <c r="ABN91" s="6"/>
      <c r="ABO91" s="6"/>
      <c r="ABP91" s="6"/>
      <c r="ABQ91" s="6"/>
      <c r="ABR91" s="6"/>
      <c r="ABS91" s="6"/>
      <c r="ABT91" s="6"/>
      <c r="ABU91" s="6"/>
      <c r="ABV91" s="6"/>
      <c r="ABW91" s="6"/>
      <c r="ABX91" s="6"/>
      <c r="ABY91" s="6"/>
      <c r="ABZ91" s="6"/>
      <c r="ACA91" s="6"/>
      <c r="ACB91" s="6"/>
      <c r="ACC91" s="6"/>
      <c r="ACD91" s="6"/>
      <c r="ACE91" s="6"/>
      <c r="ACF91" s="6"/>
      <c r="ACG91" s="6"/>
      <c r="ACH91" s="6"/>
      <c r="ACI91" s="6"/>
      <c r="ACJ91" s="6"/>
      <c r="ACK91" s="6"/>
      <c r="ACL91" s="6"/>
      <c r="ACM91" s="6"/>
      <c r="ACN91" s="6"/>
      <c r="ACO91" s="6"/>
      <c r="ACP91" s="6"/>
      <c r="ACQ91" s="6"/>
      <c r="ACR91" s="6"/>
      <c r="ACS91" s="6"/>
      <c r="ACT91" s="6"/>
      <c r="ACU91" s="6"/>
      <c r="ACV91" s="6"/>
      <c r="ACW91" s="6"/>
      <c r="ACX91" s="6"/>
      <c r="ACY91" s="6"/>
      <c r="ACZ91" s="6"/>
      <c r="ADA91" s="6"/>
      <c r="ADB91" s="6"/>
      <c r="ADC91" s="6"/>
      <c r="ADD91" s="6"/>
      <c r="ADE91" s="6"/>
      <c r="ADF91" s="6"/>
      <c r="ADG91" s="6"/>
      <c r="ADH91" s="6"/>
      <c r="ADI91" s="6"/>
      <c r="ADJ91" s="6"/>
      <c r="ADK91" s="6"/>
      <c r="ADL91" s="6"/>
      <c r="ADM91" s="6"/>
      <c r="ADN91" s="6"/>
      <c r="ADO91" s="6"/>
      <c r="ADP91" s="6"/>
      <c r="ADQ91" s="6"/>
      <c r="ADR91" s="6"/>
      <c r="ADS91" s="6"/>
      <c r="ADT91" s="6"/>
      <c r="ADU91" s="6"/>
      <c r="ADV91" s="6"/>
      <c r="ADW91" s="6"/>
      <c r="ADX91" s="6"/>
      <c r="ADY91" s="6"/>
      <c r="ADZ91" s="6"/>
      <c r="AEA91" s="6"/>
      <c r="AEB91" s="6"/>
      <c r="AEC91" s="6"/>
      <c r="AED91" s="6"/>
      <c r="AEE91" s="6"/>
      <c r="AEF91" s="6"/>
      <c r="AEG91" s="6"/>
      <c r="AEH91" s="6"/>
      <c r="AEI91" s="6"/>
      <c r="AEJ91" s="6"/>
      <c r="AEK91" s="6"/>
      <c r="AEL91" s="6"/>
      <c r="AEM91" s="6"/>
      <c r="AEN91" s="6"/>
      <c r="AEO91" s="6"/>
      <c r="AEP91" s="6"/>
      <c r="AEQ91" s="6"/>
      <c r="AER91" s="6"/>
      <c r="AES91" s="6"/>
      <c r="AET91" s="6"/>
      <c r="AEU91" s="6"/>
      <c r="AEV91" s="6"/>
      <c r="AEW91" s="6"/>
      <c r="AEX91" s="6"/>
      <c r="AEY91" s="6"/>
      <c r="AEZ91" s="6"/>
      <c r="AFA91" s="6"/>
      <c r="AFB91" s="6"/>
      <c r="AFC91" s="6"/>
      <c r="AFD91" s="6"/>
      <c r="AFE91" s="6"/>
      <c r="AFF91" s="6"/>
      <c r="AFG91" s="6"/>
      <c r="AFH91" s="6"/>
      <c r="AFI91" s="6"/>
      <c r="AFJ91" s="6"/>
      <c r="AFK91" s="6"/>
      <c r="AFL91" s="6"/>
      <c r="AFM91" s="6"/>
      <c r="AFN91" s="6"/>
      <c r="AFO91" s="6"/>
      <c r="AFP91" s="6"/>
      <c r="AFQ91" s="6"/>
      <c r="AFR91" s="6"/>
      <c r="AFS91" s="6"/>
      <c r="AFT91" s="6"/>
      <c r="AFU91" s="6"/>
      <c r="AFV91" s="6"/>
      <c r="AFW91" s="6"/>
      <c r="AFX91" s="6"/>
      <c r="AFY91" s="6"/>
      <c r="AFZ91" s="6"/>
      <c r="AGA91" s="6"/>
      <c r="AGB91" s="6"/>
      <c r="AGC91" s="6"/>
      <c r="AGD91" s="6"/>
      <c r="AGE91" s="6"/>
      <c r="AGF91" s="6"/>
      <c r="AGG91" s="6"/>
      <c r="AGH91" s="6"/>
      <c r="AGI91" s="6"/>
      <c r="AGJ91" s="6"/>
      <c r="AGK91" s="6"/>
      <c r="AGL91" s="6"/>
      <c r="AGM91" s="6"/>
      <c r="AGN91" s="6"/>
      <c r="AGO91" s="6"/>
      <c r="AGP91" s="6"/>
      <c r="AGQ91" s="6"/>
      <c r="AGR91" s="6"/>
      <c r="AGS91" s="6"/>
      <c r="AGT91" s="6"/>
      <c r="AGU91" s="6"/>
      <c r="AGV91" s="6"/>
      <c r="AGW91" s="6"/>
      <c r="AGX91" s="6"/>
      <c r="AGY91" s="6"/>
      <c r="AGZ91" s="6"/>
      <c r="AHA91" s="6"/>
      <c r="AHB91" s="6"/>
      <c r="AHC91" s="6"/>
      <c r="AHD91" s="6"/>
      <c r="AHE91" s="6"/>
      <c r="AHF91" s="6"/>
      <c r="AHG91" s="6"/>
      <c r="AHH91" s="6"/>
      <c r="AHI91" s="6"/>
      <c r="AHJ91" s="6"/>
      <c r="AHK91" s="6"/>
      <c r="AHL91" s="6"/>
      <c r="AHM91" s="6"/>
      <c r="AHN91" s="6"/>
      <c r="AHO91" s="6"/>
      <c r="AHP91" s="6"/>
      <c r="AHQ91" s="6"/>
      <c r="AHR91" s="6"/>
      <c r="AHS91" s="6"/>
      <c r="AHT91" s="6"/>
      <c r="AHU91" s="6"/>
      <c r="AHV91" s="6"/>
      <c r="AHW91" s="6"/>
      <c r="AHX91" s="6"/>
      <c r="AHY91" s="6"/>
      <c r="AHZ91" s="6"/>
      <c r="AIA91" s="6"/>
      <c r="AIB91" s="6"/>
      <c r="AIC91" s="6"/>
      <c r="AID91" s="6"/>
      <c r="AIE91" s="6"/>
      <c r="AIF91" s="6"/>
      <c r="AIG91" s="6"/>
      <c r="AIH91" s="6"/>
      <c r="AII91" s="6"/>
      <c r="AIJ91" s="6"/>
      <c r="AIK91" s="6"/>
      <c r="AIL91" s="6"/>
      <c r="AIM91" s="6"/>
      <c r="AIN91" s="6"/>
      <c r="AIO91" s="6"/>
      <c r="AIP91" s="6"/>
      <c r="AIQ91" s="6"/>
      <c r="AIR91" s="6"/>
      <c r="AIS91" s="6"/>
      <c r="AIT91" s="6"/>
      <c r="AIU91" s="6"/>
      <c r="AIV91" s="6"/>
      <c r="AIW91" s="6"/>
      <c r="AIX91" s="6"/>
      <c r="AIY91" s="6"/>
      <c r="AIZ91" s="6"/>
      <c r="AJA91" s="6"/>
      <c r="AJB91" s="6"/>
      <c r="AJC91" s="6"/>
      <c r="AJD91" s="6"/>
      <c r="AJE91" s="6"/>
      <c r="AJF91" s="6"/>
      <c r="AJG91" s="6"/>
      <c r="AJH91" s="6"/>
      <c r="AJI91" s="6"/>
      <c r="AJJ91" s="6"/>
      <c r="AJK91" s="6"/>
      <c r="AJL91" s="6"/>
      <c r="AJM91" s="6"/>
      <c r="AJN91" s="6"/>
      <c r="AJO91" s="6"/>
      <c r="AJP91" s="6"/>
      <c r="AJQ91" s="6"/>
      <c r="AJR91" s="6"/>
      <c r="AJS91" s="6"/>
      <c r="AJT91" s="6"/>
      <c r="AJU91" s="6"/>
      <c r="AJV91" s="6"/>
      <c r="AJW91" s="6"/>
      <c r="AJX91" s="6"/>
      <c r="AJY91" s="6"/>
      <c r="AJZ91" s="6"/>
      <c r="AKA91" s="6"/>
      <c r="AKB91" s="6"/>
      <c r="AKC91" s="6"/>
      <c r="AKD91" s="6"/>
      <c r="AKE91" s="6"/>
      <c r="AKF91" s="6"/>
      <c r="AKG91" s="6"/>
      <c r="AKH91" s="6"/>
      <c r="AKI91" s="6"/>
      <c r="AKJ91" s="6"/>
      <c r="AKK91" s="6"/>
      <c r="AKL91" s="6"/>
      <c r="AKM91" s="6"/>
      <c r="AKN91" s="6"/>
      <c r="AKO91" s="6"/>
      <c r="AKP91" s="6"/>
      <c r="AKQ91" s="6"/>
      <c r="AKR91" s="6"/>
      <c r="AKS91" s="6"/>
      <c r="AKT91" s="6"/>
      <c r="AKU91" s="6"/>
      <c r="AKV91" s="6"/>
      <c r="AKW91" s="6"/>
      <c r="AKX91" s="6"/>
      <c r="AKY91" s="6"/>
      <c r="AKZ91" s="6"/>
      <c r="ALA91" s="6"/>
      <c r="ALB91" s="6"/>
      <c r="ALC91" s="6"/>
      <c r="ALD91" s="6"/>
      <c r="ALE91" s="6"/>
      <c r="ALF91" s="6"/>
      <c r="ALG91" s="6"/>
      <c r="ALH91" s="6"/>
      <c r="ALI91" s="6"/>
      <c r="ALJ91" s="6"/>
      <c r="ALK91" s="6"/>
      <c r="ALL91" s="6"/>
      <c r="ALM91" s="6"/>
      <c r="ALN91" s="6"/>
      <c r="ALO91" s="6"/>
      <c r="ALP91" s="6"/>
      <c r="ALQ91" s="6"/>
      <c r="ALR91" s="6"/>
      <c r="ALS91" s="6"/>
      <c r="ALT91" s="6"/>
      <c r="ALU91" s="6"/>
      <c r="ALV91" s="6"/>
      <c r="ALW91" s="6"/>
      <c r="ALX91" s="6"/>
      <c r="ALY91" s="6"/>
      <c r="ALZ91" s="6"/>
      <c r="AMA91" s="6"/>
      <c r="AMB91" s="6"/>
      <c r="AMC91" s="6"/>
      <c r="AMD91" s="6"/>
      <c r="AME91" s="6"/>
      <c r="AMF91" s="6"/>
      <c r="AMG91" s="6"/>
      <c r="AMH91" s="6"/>
      <c r="AMI91" s="6"/>
      <c r="AMJ91" s="6"/>
      <c r="AMK91" s="6"/>
      <c r="AML91" s="6"/>
      <c r="AMM91" s="6"/>
      <c r="AMN91" s="6"/>
    </row>
    <row r="92" spans="1:1028" s="40" customFormat="1" ht="12.75" customHeight="1" x14ac:dyDescent="0.2">
      <c r="A92" s="57">
        <v>17</v>
      </c>
      <c r="B92" s="93" t="s">
        <v>129</v>
      </c>
      <c r="C92" s="34" t="s">
        <v>68</v>
      </c>
      <c r="D92" s="63">
        <v>120</v>
      </c>
      <c r="E92" s="91">
        <v>350</v>
      </c>
      <c r="F92" s="37">
        <v>100</v>
      </c>
      <c r="G92" s="59">
        <v>5</v>
      </c>
      <c r="H92" s="60">
        <v>80</v>
      </c>
      <c r="I92" s="87">
        <v>3</v>
      </c>
      <c r="J92" s="35">
        <v>2</v>
      </c>
      <c r="K92" s="111">
        <v>10</v>
      </c>
      <c r="L92" s="111">
        <v>0</v>
      </c>
      <c r="M92" s="111">
        <v>0</v>
      </c>
      <c r="N92" s="32">
        <f t="shared" si="21"/>
        <v>3500</v>
      </c>
      <c r="O92" s="32">
        <f t="shared" si="22"/>
        <v>300</v>
      </c>
      <c r="P92" s="37">
        <v>0</v>
      </c>
      <c r="Q92" s="38">
        <v>0</v>
      </c>
      <c r="R92" s="92">
        <v>280</v>
      </c>
      <c r="S92" s="37">
        <v>150</v>
      </c>
      <c r="T92" s="65">
        <v>120</v>
      </c>
      <c r="U92" s="37">
        <v>135</v>
      </c>
      <c r="V92" s="37">
        <f t="shared" si="23"/>
        <v>4485</v>
      </c>
      <c r="W92" s="37">
        <v>120</v>
      </c>
      <c r="X92" s="37">
        <v>100</v>
      </c>
      <c r="Y92" s="37">
        <v>80</v>
      </c>
      <c r="Z92" s="37">
        <v>0</v>
      </c>
      <c r="AA92" s="39">
        <v>2000</v>
      </c>
      <c r="AB92" s="37">
        <f t="shared" si="19"/>
        <v>2300</v>
      </c>
      <c r="AC92" s="39">
        <f t="shared" si="20"/>
        <v>2185</v>
      </c>
      <c r="AD92" s="5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6"/>
      <c r="SB92" s="6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6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6"/>
      <c r="TP92" s="6"/>
      <c r="TQ92" s="6"/>
      <c r="TR92" s="6"/>
      <c r="TS92" s="6"/>
      <c r="TT92" s="6"/>
      <c r="TU92" s="6"/>
      <c r="TV92" s="6"/>
      <c r="TW92" s="6"/>
      <c r="TX92" s="6"/>
      <c r="TY92" s="6"/>
      <c r="TZ92" s="6"/>
      <c r="UA92" s="6"/>
      <c r="UB92" s="6"/>
      <c r="UC92" s="6"/>
      <c r="UD92" s="6"/>
      <c r="UE92" s="6"/>
      <c r="UF92" s="6"/>
      <c r="UG92" s="6"/>
      <c r="UH92" s="6"/>
      <c r="UI92" s="6"/>
      <c r="UJ92" s="6"/>
      <c r="UK92" s="6"/>
      <c r="UL92" s="6"/>
      <c r="UM92" s="6"/>
      <c r="UN92" s="6"/>
      <c r="UO92" s="6"/>
      <c r="UP92" s="6"/>
      <c r="UQ92" s="6"/>
      <c r="UR92" s="6"/>
      <c r="US92" s="6"/>
      <c r="UT92" s="6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6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6"/>
      <c r="VW92" s="6"/>
      <c r="VX92" s="6"/>
      <c r="VY92" s="6"/>
      <c r="VZ92" s="6"/>
      <c r="WA92" s="6"/>
      <c r="WB92" s="6"/>
      <c r="WC92" s="6"/>
      <c r="WD92" s="6"/>
      <c r="WE92" s="6"/>
      <c r="WF92" s="6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6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6"/>
      <c r="XG92" s="6"/>
      <c r="XH92" s="6"/>
      <c r="XI92" s="6"/>
      <c r="XJ92" s="6"/>
      <c r="XK92" s="6"/>
      <c r="XL92" s="6"/>
      <c r="XM92" s="6"/>
      <c r="XN92" s="6"/>
      <c r="XO92" s="6"/>
      <c r="XP92" s="6"/>
      <c r="XQ92" s="6"/>
      <c r="XR92" s="6"/>
      <c r="XS92" s="6"/>
      <c r="XT92" s="6"/>
      <c r="XU92" s="6"/>
      <c r="XV92" s="6"/>
      <c r="XW92" s="6"/>
      <c r="XX92" s="6"/>
      <c r="XY92" s="6"/>
      <c r="XZ92" s="6"/>
      <c r="YA92" s="6"/>
      <c r="YB92" s="6"/>
      <c r="YC92" s="6"/>
      <c r="YD92" s="6"/>
      <c r="YE92" s="6"/>
      <c r="YF92" s="6"/>
      <c r="YG92" s="6"/>
      <c r="YH92" s="6"/>
      <c r="YI92" s="6"/>
      <c r="YJ92" s="6"/>
      <c r="YK92" s="6"/>
      <c r="YL92" s="6"/>
      <c r="YM92" s="6"/>
      <c r="YN92" s="6"/>
      <c r="YO92" s="6"/>
      <c r="YP92" s="6"/>
      <c r="YQ92" s="6"/>
      <c r="YR92" s="6"/>
      <c r="YS92" s="6"/>
      <c r="YT92" s="6"/>
      <c r="YU92" s="6"/>
      <c r="YV92" s="6"/>
      <c r="YW92" s="6"/>
      <c r="YX92" s="6"/>
      <c r="YY92" s="6"/>
      <c r="YZ92" s="6"/>
      <c r="ZA92" s="6"/>
      <c r="ZB92" s="6"/>
      <c r="ZC92" s="6"/>
      <c r="ZD92" s="6"/>
      <c r="ZE92" s="6"/>
      <c r="ZF92" s="6"/>
      <c r="ZG92" s="6"/>
      <c r="ZH92" s="6"/>
      <c r="ZI92" s="6"/>
      <c r="ZJ92" s="6"/>
      <c r="ZK92" s="6"/>
      <c r="ZL92" s="6"/>
      <c r="ZM92" s="6"/>
      <c r="ZN92" s="6"/>
      <c r="ZO92" s="6"/>
      <c r="ZP92" s="6"/>
      <c r="ZQ92" s="6"/>
      <c r="ZR92" s="6"/>
      <c r="ZS92" s="6"/>
      <c r="ZT92" s="6"/>
      <c r="ZU92" s="6"/>
      <c r="ZV92" s="6"/>
      <c r="ZW92" s="6"/>
      <c r="ZX92" s="6"/>
      <c r="ZY92" s="6"/>
      <c r="ZZ92" s="6"/>
      <c r="AAA92" s="6"/>
      <c r="AAB92" s="6"/>
      <c r="AAC92" s="6"/>
      <c r="AAD92" s="6"/>
      <c r="AAE92" s="6"/>
      <c r="AAF92" s="6"/>
      <c r="AAG92" s="6"/>
      <c r="AAH92" s="6"/>
      <c r="AAI92" s="6"/>
      <c r="AAJ92" s="6"/>
      <c r="AAK92" s="6"/>
      <c r="AAL92" s="6"/>
      <c r="AAM92" s="6"/>
      <c r="AAN92" s="6"/>
      <c r="AAO92" s="6"/>
      <c r="AAP92" s="6"/>
      <c r="AAQ92" s="6"/>
      <c r="AAR92" s="6"/>
      <c r="AAS92" s="6"/>
      <c r="AAT92" s="6"/>
      <c r="AAU92" s="6"/>
      <c r="AAV92" s="6"/>
      <c r="AAW92" s="6"/>
      <c r="AAX92" s="6"/>
      <c r="AAY92" s="6"/>
      <c r="AAZ92" s="6"/>
      <c r="ABA92" s="6"/>
      <c r="ABB92" s="6"/>
      <c r="ABC92" s="6"/>
      <c r="ABD92" s="6"/>
      <c r="ABE92" s="6"/>
      <c r="ABF92" s="6"/>
      <c r="ABG92" s="6"/>
      <c r="ABH92" s="6"/>
      <c r="ABI92" s="6"/>
      <c r="ABJ92" s="6"/>
      <c r="ABK92" s="6"/>
      <c r="ABL92" s="6"/>
      <c r="ABM92" s="6"/>
      <c r="ABN92" s="6"/>
      <c r="ABO92" s="6"/>
      <c r="ABP92" s="6"/>
      <c r="ABQ92" s="6"/>
      <c r="ABR92" s="6"/>
      <c r="ABS92" s="6"/>
      <c r="ABT92" s="6"/>
      <c r="ABU92" s="6"/>
      <c r="ABV92" s="6"/>
      <c r="ABW92" s="6"/>
      <c r="ABX92" s="6"/>
      <c r="ABY92" s="6"/>
      <c r="ABZ92" s="6"/>
      <c r="ACA92" s="6"/>
      <c r="ACB92" s="6"/>
      <c r="ACC92" s="6"/>
      <c r="ACD92" s="6"/>
      <c r="ACE92" s="6"/>
      <c r="ACF92" s="6"/>
      <c r="ACG92" s="6"/>
      <c r="ACH92" s="6"/>
      <c r="ACI92" s="6"/>
      <c r="ACJ92" s="6"/>
      <c r="ACK92" s="6"/>
      <c r="ACL92" s="6"/>
      <c r="ACM92" s="6"/>
      <c r="ACN92" s="6"/>
      <c r="ACO92" s="6"/>
      <c r="ACP92" s="6"/>
      <c r="ACQ92" s="6"/>
      <c r="ACR92" s="6"/>
      <c r="ACS92" s="6"/>
      <c r="ACT92" s="6"/>
      <c r="ACU92" s="6"/>
      <c r="ACV92" s="6"/>
      <c r="ACW92" s="6"/>
      <c r="ACX92" s="6"/>
      <c r="ACY92" s="6"/>
      <c r="ACZ92" s="6"/>
      <c r="ADA92" s="6"/>
      <c r="ADB92" s="6"/>
      <c r="ADC92" s="6"/>
      <c r="ADD92" s="6"/>
      <c r="ADE92" s="6"/>
      <c r="ADF92" s="6"/>
      <c r="ADG92" s="6"/>
      <c r="ADH92" s="6"/>
      <c r="ADI92" s="6"/>
      <c r="ADJ92" s="6"/>
      <c r="ADK92" s="6"/>
      <c r="ADL92" s="6"/>
      <c r="ADM92" s="6"/>
      <c r="ADN92" s="6"/>
      <c r="ADO92" s="6"/>
      <c r="ADP92" s="6"/>
      <c r="ADQ92" s="6"/>
      <c r="ADR92" s="6"/>
      <c r="ADS92" s="6"/>
      <c r="ADT92" s="6"/>
      <c r="ADU92" s="6"/>
      <c r="ADV92" s="6"/>
      <c r="ADW92" s="6"/>
      <c r="ADX92" s="6"/>
      <c r="ADY92" s="6"/>
      <c r="ADZ92" s="6"/>
      <c r="AEA92" s="6"/>
      <c r="AEB92" s="6"/>
      <c r="AEC92" s="6"/>
      <c r="AED92" s="6"/>
      <c r="AEE92" s="6"/>
      <c r="AEF92" s="6"/>
      <c r="AEG92" s="6"/>
      <c r="AEH92" s="6"/>
      <c r="AEI92" s="6"/>
      <c r="AEJ92" s="6"/>
      <c r="AEK92" s="6"/>
      <c r="AEL92" s="6"/>
      <c r="AEM92" s="6"/>
      <c r="AEN92" s="6"/>
      <c r="AEO92" s="6"/>
      <c r="AEP92" s="6"/>
      <c r="AEQ92" s="6"/>
      <c r="AER92" s="6"/>
      <c r="AES92" s="6"/>
      <c r="AET92" s="6"/>
      <c r="AEU92" s="6"/>
      <c r="AEV92" s="6"/>
      <c r="AEW92" s="6"/>
      <c r="AEX92" s="6"/>
      <c r="AEY92" s="6"/>
      <c r="AEZ92" s="6"/>
      <c r="AFA92" s="6"/>
      <c r="AFB92" s="6"/>
      <c r="AFC92" s="6"/>
      <c r="AFD92" s="6"/>
      <c r="AFE92" s="6"/>
      <c r="AFF92" s="6"/>
      <c r="AFG92" s="6"/>
      <c r="AFH92" s="6"/>
      <c r="AFI92" s="6"/>
      <c r="AFJ92" s="6"/>
      <c r="AFK92" s="6"/>
      <c r="AFL92" s="6"/>
      <c r="AFM92" s="6"/>
      <c r="AFN92" s="6"/>
      <c r="AFO92" s="6"/>
      <c r="AFP92" s="6"/>
      <c r="AFQ92" s="6"/>
      <c r="AFR92" s="6"/>
      <c r="AFS92" s="6"/>
      <c r="AFT92" s="6"/>
      <c r="AFU92" s="6"/>
      <c r="AFV92" s="6"/>
      <c r="AFW92" s="6"/>
      <c r="AFX92" s="6"/>
      <c r="AFY92" s="6"/>
      <c r="AFZ92" s="6"/>
      <c r="AGA92" s="6"/>
      <c r="AGB92" s="6"/>
      <c r="AGC92" s="6"/>
      <c r="AGD92" s="6"/>
      <c r="AGE92" s="6"/>
      <c r="AGF92" s="6"/>
      <c r="AGG92" s="6"/>
      <c r="AGH92" s="6"/>
      <c r="AGI92" s="6"/>
      <c r="AGJ92" s="6"/>
      <c r="AGK92" s="6"/>
      <c r="AGL92" s="6"/>
      <c r="AGM92" s="6"/>
      <c r="AGN92" s="6"/>
      <c r="AGO92" s="6"/>
      <c r="AGP92" s="6"/>
      <c r="AGQ92" s="6"/>
      <c r="AGR92" s="6"/>
      <c r="AGS92" s="6"/>
      <c r="AGT92" s="6"/>
      <c r="AGU92" s="6"/>
      <c r="AGV92" s="6"/>
      <c r="AGW92" s="6"/>
      <c r="AGX92" s="6"/>
      <c r="AGY92" s="6"/>
      <c r="AGZ92" s="6"/>
      <c r="AHA92" s="6"/>
      <c r="AHB92" s="6"/>
      <c r="AHC92" s="6"/>
      <c r="AHD92" s="6"/>
      <c r="AHE92" s="6"/>
      <c r="AHF92" s="6"/>
      <c r="AHG92" s="6"/>
      <c r="AHH92" s="6"/>
      <c r="AHI92" s="6"/>
      <c r="AHJ92" s="6"/>
      <c r="AHK92" s="6"/>
      <c r="AHL92" s="6"/>
      <c r="AHM92" s="6"/>
      <c r="AHN92" s="6"/>
      <c r="AHO92" s="6"/>
      <c r="AHP92" s="6"/>
      <c r="AHQ92" s="6"/>
      <c r="AHR92" s="6"/>
      <c r="AHS92" s="6"/>
      <c r="AHT92" s="6"/>
      <c r="AHU92" s="6"/>
      <c r="AHV92" s="6"/>
      <c r="AHW92" s="6"/>
      <c r="AHX92" s="6"/>
      <c r="AHY92" s="6"/>
      <c r="AHZ92" s="6"/>
      <c r="AIA92" s="6"/>
      <c r="AIB92" s="6"/>
      <c r="AIC92" s="6"/>
      <c r="AID92" s="6"/>
      <c r="AIE92" s="6"/>
      <c r="AIF92" s="6"/>
      <c r="AIG92" s="6"/>
      <c r="AIH92" s="6"/>
      <c r="AII92" s="6"/>
      <c r="AIJ92" s="6"/>
      <c r="AIK92" s="6"/>
      <c r="AIL92" s="6"/>
      <c r="AIM92" s="6"/>
      <c r="AIN92" s="6"/>
      <c r="AIO92" s="6"/>
      <c r="AIP92" s="6"/>
      <c r="AIQ92" s="6"/>
      <c r="AIR92" s="6"/>
      <c r="AIS92" s="6"/>
      <c r="AIT92" s="6"/>
      <c r="AIU92" s="6"/>
      <c r="AIV92" s="6"/>
      <c r="AIW92" s="6"/>
      <c r="AIX92" s="6"/>
      <c r="AIY92" s="6"/>
      <c r="AIZ92" s="6"/>
      <c r="AJA92" s="6"/>
      <c r="AJB92" s="6"/>
      <c r="AJC92" s="6"/>
      <c r="AJD92" s="6"/>
      <c r="AJE92" s="6"/>
      <c r="AJF92" s="6"/>
      <c r="AJG92" s="6"/>
      <c r="AJH92" s="6"/>
      <c r="AJI92" s="6"/>
      <c r="AJJ92" s="6"/>
      <c r="AJK92" s="6"/>
      <c r="AJL92" s="6"/>
      <c r="AJM92" s="6"/>
      <c r="AJN92" s="6"/>
      <c r="AJO92" s="6"/>
      <c r="AJP92" s="6"/>
      <c r="AJQ92" s="6"/>
      <c r="AJR92" s="6"/>
      <c r="AJS92" s="6"/>
      <c r="AJT92" s="6"/>
      <c r="AJU92" s="6"/>
      <c r="AJV92" s="6"/>
      <c r="AJW92" s="6"/>
      <c r="AJX92" s="6"/>
      <c r="AJY92" s="6"/>
      <c r="AJZ92" s="6"/>
      <c r="AKA92" s="6"/>
      <c r="AKB92" s="6"/>
      <c r="AKC92" s="6"/>
      <c r="AKD92" s="6"/>
      <c r="AKE92" s="6"/>
      <c r="AKF92" s="6"/>
      <c r="AKG92" s="6"/>
      <c r="AKH92" s="6"/>
      <c r="AKI92" s="6"/>
      <c r="AKJ92" s="6"/>
      <c r="AKK92" s="6"/>
      <c r="AKL92" s="6"/>
      <c r="AKM92" s="6"/>
      <c r="AKN92" s="6"/>
      <c r="AKO92" s="6"/>
      <c r="AKP92" s="6"/>
      <c r="AKQ92" s="6"/>
      <c r="AKR92" s="6"/>
      <c r="AKS92" s="6"/>
      <c r="AKT92" s="6"/>
      <c r="AKU92" s="6"/>
      <c r="AKV92" s="6"/>
      <c r="AKW92" s="6"/>
      <c r="AKX92" s="6"/>
      <c r="AKY92" s="6"/>
      <c r="AKZ92" s="6"/>
      <c r="ALA92" s="6"/>
      <c r="ALB92" s="6"/>
      <c r="ALC92" s="6"/>
      <c r="ALD92" s="6"/>
      <c r="ALE92" s="6"/>
      <c r="ALF92" s="6"/>
      <c r="ALG92" s="6"/>
      <c r="ALH92" s="6"/>
      <c r="ALI92" s="6"/>
      <c r="ALJ92" s="6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  <c r="AMK92" s="6"/>
      <c r="AML92" s="6"/>
      <c r="AMM92" s="6"/>
      <c r="AMN92" s="6"/>
    </row>
    <row r="93" spans="1:1028" s="40" customFormat="1" ht="12.75" customHeight="1" x14ac:dyDescent="0.2">
      <c r="A93" s="57">
        <v>18</v>
      </c>
      <c r="B93" s="94" t="s">
        <v>130</v>
      </c>
      <c r="C93" s="34" t="s">
        <v>68</v>
      </c>
      <c r="D93" s="63">
        <v>120</v>
      </c>
      <c r="E93" s="91">
        <v>350</v>
      </c>
      <c r="F93" s="37">
        <v>100</v>
      </c>
      <c r="G93" s="59">
        <v>5</v>
      </c>
      <c r="H93" s="60">
        <v>80</v>
      </c>
      <c r="I93" s="87">
        <v>3</v>
      </c>
      <c r="J93" s="35">
        <v>2</v>
      </c>
      <c r="K93" s="111">
        <v>10</v>
      </c>
      <c r="L93" s="111">
        <v>0</v>
      </c>
      <c r="M93" s="111">
        <v>0</v>
      </c>
      <c r="N93" s="32">
        <f t="shared" si="21"/>
        <v>3500</v>
      </c>
      <c r="O93" s="32">
        <f t="shared" si="22"/>
        <v>300</v>
      </c>
      <c r="P93" s="37">
        <v>0</v>
      </c>
      <c r="Q93" s="38">
        <v>0</v>
      </c>
      <c r="R93" s="92">
        <v>280</v>
      </c>
      <c r="S93" s="37">
        <v>150</v>
      </c>
      <c r="T93" s="65">
        <v>120</v>
      </c>
      <c r="U93" s="37">
        <v>135</v>
      </c>
      <c r="V93" s="37">
        <f t="shared" si="23"/>
        <v>4485</v>
      </c>
      <c r="W93" s="37">
        <v>120</v>
      </c>
      <c r="X93" s="37">
        <v>100</v>
      </c>
      <c r="Y93" s="37">
        <v>80</v>
      </c>
      <c r="Z93" s="37">
        <v>0</v>
      </c>
      <c r="AA93" s="39">
        <v>2000</v>
      </c>
      <c r="AB93" s="37">
        <f t="shared" si="19"/>
        <v>2300</v>
      </c>
      <c r="AC93" s="39">
        <f t="shared" si="20"/>
        <v>2185</v>
      </c>
      <c r="AD93" s="5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6"/>
      <c r="SB93" s="6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6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6"/>
      <c r="TP93" s="6"/>
      <c r="TQ93" s="6"/>
      <c r="TR93" s="6"/>
      <c r="TS93" s="6"/>
      <c r="TT93" s="6"/>
      <c r="TU93" s="6"/>
      <c r="TV93" s="6"/>
      <c r="TW93" s="6"/>
      <c r="TX93" s="6"/>
      <c r="TY93" s="6"/>
      <c r="TZ93" s="6"/>
      <c r="UA93" s="6"/>
      <c r="UB93" s="6"/>
      <c r="UC93" s="6"/>
      <c r="UD93" s="6"/>
      <c r="UE93" s="6"/>
      <c r="UF93" s="6"/>
      <c r="UG93" s="6"/>
      <c r="UH93" s="6"/>
      <c r="UI93" s="6"/>
      <c r="UJ93" s="6"/>
      <c r="UK93" s="6"/>
      <c r="UL93" s="6"/>
      <c r="UM93" s="6"/>
      <c r="UN93" s="6"/>
      <c r="UO93" s="6"/>
      <c r="UP93" s="6"/>
      <c r="UQ93" s="6"/>
      <c r="UR93" s="6"/>
      <c r="US93" s="6"/>
      <c r="UT93" s="6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6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6"/>
      <c r="VW93" s="6"/>
      <c r="VX93" s="6"/>
      <c r="VY93" s="6"/>
      <c r="VZ93" s="6"/>
      <c r="WA93" s="6"/>
      <c r="WB93" s="6"/>
      <c r="WC93" s="6"/>
      <c r="WD93" s="6"/>
      <c r="WE93" s="6"/>
      <c r="WF93" s="6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6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6"/>
      <c r="XG93" s="6"/>
      <c r="XH93" s="6"/>
      <c r="XI93" s="6"/>
      <c r="XJ93" s="6"/>
      <c r="XK93" s="6"/>
      <c r="XL93" s="6"/>
      <c r="XM93" s="6"/>
      <c r="XN93" s="6"/>
      <c r="XO93" s="6"/>
      <c r="XP93" s="6"/>
      <c r="XQ93" s="6"/>
      <c r="XR93" s="6"/>
      <c r="XS93" s="6"/>
      <c r="XT93" s="6"/>
      <c r="XU93" s="6"/>
      <c r="XV93" s="6"/>
      <c r="XW93" s="6"/>
      <c r="XX93" s="6"/>
      <c r="XY93" s="6"/>
      <c r="XZ93" s="6"/>
      <c r="YA93" s="6"/>
      <c r="YB93" s="6"/>
      <c r="YC93" s="6"/>
      <c r="YD93" s="6"/>
      <c r="YE93" s="6"/>
      <c r="YF93" s="6"/>
      <c r="YG93" s="6"/>
      <c r="YH93" s="6"/>
      <c r="YI93" s="6"/>
      <c r="YJ93" s="6"/>
      <c r="YK93" s="6"/>
      <c r="YL93" s="6"/>
      <c r="YM93" s="6"/>
      <c r="YN93" s="6"/>
      <c r="YO93" s="6"/>
      <c r="YP93" s="6"/>
      <c r="YQ93" s="6"/>
      <c r="YR93" s="6"/>
      <c r="YS93" s="6"/>
      <c r="YT93" s="6"/>
      <c r="YU93" s="6"/>
      <c r="YV93" s="6"/>
      <c r="YW93" s="6"/>
      <c r="YX93" s="6"/>
      <c r="YY93" s="6"/>
      <c r="YZ93" s="6"/>
      <c r="ZA93" s="6"/>
      <c r="ZB93" s="6"/>
      <c r="ZC93" s="6"/>
      <c r="ZD93" s="6"/>
      <c r="ZE93" s="6"/>
      <c r="ZF93" s="6"/>
      <c r="ZG93" s="6"/>
      <c r="ZH93" s="6"/>
      <c r="ZI93" s="6"/>
      <c r="ZJ93" s="6"/>
      <c r="ZK93" s="6"/>
      <c r="ZL93" s="6"/>
      <c r="ZM93" s="6"/>
      <c r="ZN93" s="6"/>
      <c r="ZO93" s="6"/>
      <c r="ZP93" s="6"/>
      <c r="ZQ93" s="6"/>
      <c r="ZR93" s="6"/>
      <c r="ZS93" s="6"/>
      <c r="ZT93" s="6"/>
      <c r="ZU93" s="6"/>
      <c r="ZV93" s="6"/>
      <c r="ZW93" s="6"/>
      <c r="ZX93" s="6"/>
      <c r="ZY93" s="6"/>
      <c r="ZZ93" s="6"/>
      <c r="AAA93" s="6"/>
      <c r="AAB93" s="6"/>
      <c r="AAC93" s="6"/>
      <c r="AAD93" s="6"/>
      <c r="AAE93" s="6"/>
      <c r="AAF93" s="6"/>
      <c r="AAG93" s="6"/>
      <c r="AAH93" s="6"/>
      <c r="AAI93" s="6"/>
      <c r="AAJ93" s="6"/>
      <c r="AAK93" s="6"/>
      <c r="AAL93" s="6"/>
      <c r="AAM93" s="6"/>
      <c r="AAN93" s="6"/>
      <c r="AAO93" s="6"/>
      <c r="AAP93" s="6"/>
      <c r="AAQ93" s="6"/>
      <c r="AAR93" s="6"/>
      <c r="AAS93" s="6"/>
      <c r="AAT93" s="6"/>
      <c r="AAU93" s="6"/>
      <c r="AAV93" s="6"/>
      <c r="AAW93" s="6"/>
      <c r="AAX93" s="6"/>
      <c r="AAY93" s="6"/>
      <c r="AAZ93" s="6"/>
      <c r="ABA93" s="6"/>
      <c r="ABB93" s="6"/>
      <c r="ABC93" s="6"/>
      <c r="ABD93" s="6"/>
      <c r="ABE93" s="6"/>
      <c r="ABF93" s="6"/>
      <c r="ABG93" s="6"/>
      <c r="ABH93" s="6"/>
      <c r="ABI93" s="6"/>
      <c r="ABJ93" s="6"/>
      <c r="ABK93" s="6"/>
      <c r="ABL93" s="6"/>
      <c r="ABM93" s="6"/>
      <c r="ABN93" s="6"/>
      <c r="ABO93" s="6"/>
      <c r="ABP93" s="6"/>
      <c r="ABQ93" s="6"/>
      <c r="ABR93" s="6"/>
      <c r="ABS93" s="6"/>
      <c r="ABT93" s="6"/>
      <c r="ABU93" s="6"/>
      <c r="ABV93" s="6"/>
      <c r="ABW93" s="6"/>
      <c r="ABX93" s="6"/>
      <c r="ABY93" s="6"/>
      <c r="ABZ93" s="6"/>
      <c r="ACA93" s="6"/>
      <c r="ACB93" s="6"/>
      <c r="ACC93" s="6"/>
      <c r="ACD93" s="6"/>
      <c r="ACE93" s="6"/>
      <c r="ACF93" s="6"/>
      <c r="ACG93" s="6"/>
      <c r="ACH93" s="6"/>
      <c r="ACI93" s="6"/>
      <c r="ACJ93" s="6"/>
      <c r="ACK93" s="6"/>
      <c r="ACL93" s="6"/>
      <c r="ACM93" s="6"/>
      <c r="ACN93" s="6"/>
      <c r="ACO93" s="6"/>
      <c r="ACP93" s="6"/>
      <c r="ACQ93" s="6"/>
      <c r="ACR93" s="6"/>
      <c r="ACS93" s="6"/>
      <c r="ACT93" s="6"/>
      <c r="ACU93" s="6"/>
      <c r="ACV93" s="6"/>
      <c r="ACW93" s="6"/>
      <c r="ACX93" s="6"/>
      <c r="ACY93" s="6"/>
      <c r="ACZ93" s="6"/>
      <c r="ADA93" s="6"/>
      <c r="ADB93" s="6"/>
      <c r="ADC93" s="6"/>
      <c r="ADD93" s="6"/>
      <c r="ADE93" s="6"/>
      <c r="ADF93" s="6"/>
      <c r="ADG93" s="6"/>
      <c r="ADH93" s="6"/>
      <c r="ADI93" s="6"/>
      <c r="ADJ93" s="6"/>
      <c r="ADK93" s="6"/>
      <c r="ADL93" s="6"/>
      <c r="ADM93" s="6"/>
      <c r="ADN93" s="6"/>
      <c r="ADO93" s="6"/>
      <c r="ADP93" s="6"/>
      <c r="ADQ93" s="6"/>
      <c r="ADR93" s="6"/>
      <c r="ADS93" s="6"/>
      <c r="ADT93" s="6"/>
      <c r="ADU93" s="6"/>
      <c r="ADV93" s="6"/>
      <c r="ADW93" s="6"/>
      <c r="ADX93" s="6"/>
      <c r="ADY93" s="6"/>
      <c r="ADZ93" s="6"/>
      <c r="AEA93" s="6"/>
      <c r="AEB93" s="6"/>
      <c r="AEC93" s="6"/>
      <c r="AED93" s="6"/>
      <c r="AEE93" s="6"/>
      <c r="AEF93" s="6"/>
      <c r="AEG93" s="6"/>
      <c r="AEH93" s="6"/>
      <c r="AEI93" s="6"/>
      <c r="AEJ93" s="6"/>
      <c r="AEK93" s="6"/>
      <c r="AEL93" s="6"/>
      <c r="AEM93" s="6"/>
      <c r="AEN93" s="6"/>
      <c r="AEO93" s="6"/>
      <c r="AEP93" s="6"/>
      <c r="AEQ93" s="6"/>
      <c r="AER93" s="6"/>
      <c r="AES93" s="6"/>
      <c r="AET93" s="6"/>
      <c r="AEU93" s="6"/>
      <c r="AEV93" s="6"/>
      <c r="AEW93" s="6"/>
      <c r="AEX93" s="6"/>
      <c r="AEY93" s="6"/>
      <c r="AEZ93" s="6"/>
      <c r="AFA93" s="6"/>
      <c r="AFB93" s="6"/>
      <c r="AFC93" s="6"/>
      <c r="AFD93" s="6"/>
      <c r="AFE93" s="6"/>
      <c r="AFF93" s="6"/>
      <c r="AFG93" s="6"/>
      <c r="AFH93" s="6"/>
      <c r="AFI93" s="6"/>
      <c r="AFJ93" s="6"/>
      <c r="AFK93" s="6"/>
      <c r="AFL93" s="6"/>
      <c r="AFM93" s="6"/>
      <c r="AFN93" s="6"/>
      <c r="AFO93" s="6"/>
      <c r="AFP93" s="6"/>
      <c r="AFQ93" s="6"/>
      <c r="AFR93" s="6"/>
      <c r="AFS93" s="6"/>
      <c r="AFT93" s="6"/>
      <c r="AFU93" s="6"/>
      <c r="AFV93" s="6"/>
      <c r="AFW93" s="6"/>
      <c r="AFX93" s="6"/>
      <c r="AFY93" s="6"/>
      <c r="AFZ93" s="6"/>
      <c r="AGA93" s="6"/>
      <c r="AGB93" s="6"/>
      <c r="AGC93" s="6"/>
      <c r="AGD93" s="6"/>
      <c r="AGE93" s="6"/>
      <c r="AGF93" s="6"/>
      <c r="AGG93" s="6"/>
      <c r="AGH93" s="6"/>
      <c r="AGI93" s="6"/>
      <c r="AGJ93" s="6"/>
      <c r="AGK93" s="6"/>
      <c r="AGL93" s="6"/>
      <c r="AGM93" s="6"/>
      <c r="AGN93" s="6"/>
      <c r="AGO93" s="6"/>
      <c r="AGP93" s="6"/>
      <c r="AGQ93" s="6"/>
      <c r="AGR93" s="6"/>
      <c r="AGS93" s="6"/>
      <c r="AGT93" s="6"/>
      <c r="AGU93" s="6"/>
      <c r="AGV93" s="6"/>
      <c r="AGW93" s="6"/>
      <c r="AGX93" s="6"/>
      <c r="AGY93" s="6"/>
      <c r="AGZ93" s="6"/>
      <c r="AHA93" s="6"/>
      <c r="AHB93" s="6"/>
      <c r="AHC93" s="6"/>
      <c r="AHD93" s="6"/>
      <c r="AHE93" s="6"/>
      <c r="AHF93" s="6"/>
      <c r="AHG93" s="6"/>
      <c r="AHH93" s="6"/>
      <c r="AHI93" s="6"/>
      <c r="AHJ93" s="6"/>
      <c r="AHK93" s="6"/>
      <c r="AHL93" s="6"/>
      <c r="AHM93" s="6"/>
      <c r="AHN93" s="6"/>
      <c r="AHO93" s="6"/>
      <c r="AHP93" s="6"/>
      <c r="AHQ93" s="6"/>
      <c r="AHR93" s="6"/>
      <c r="AHS93" s="6"/>
      <c r="AHT93" s="6"/>
      <c r="AHU93" s="6"/>
      <c r="AHV93" s="6"/>
      <c r="AHW93" s="6"/>
      <c r="AHX93" s="6"/>
      <c r="AHY93" s="6"/>
      <c r="AHZ93" s="6"/>
      <c r="AIA93" s="6"/>
      <c r="AIB93" s="6"/>
      <c r="AIC93" s="6"/>
      <c r="AID93" s="6"/>
      <c r="AIE93" s="6"/>
      <c r="AIF93" s="6"/>
      <c r="AIG93" s="6"/>
      <c r="AIH93" s="6"/>
      <c r="AII93" s="6"/>
      <c r="AIJ93" s="6"/>
      <c r="AIK93" s="6"/>
      <c r="AIL93" s="6"/>
      <c r="AIM93" s="6"/>
      <c r="AIN93" s="6"/>
      <c r="AIO93" s="6"/>
      <c r="AIP93" s="6"/>
      <c r="AIQ93" s="6"/>
      <c r="AIR93" s="6"/>
      <c r="AIS93" s="6"/>
      <c r="AIT93" s="6"/>
      <c r="AIU93" s="6"/>
      <c r="AIV93" s="6"/>
      <c r="AIW93" s="6"/>
      <c r="AIX93" s="6"/>
      <c r="AIY93" s="6"/>
      <c r="AIZ93" s="6"/>
      <c r="AJA93" s="6"/>
      <c r="AJB93" s="6"/>
      <c r="AJC93" s="6"/>
      <c r="AJD93" s="6"/>
      <c r="AJE93" s="6"/>
      <c r="AJF93" s="6"/>
      <c r="AJG93" s="6"/>
      <c r="AJH93" s="6"/>
      <c r="AJI93" s="6"/>
      <c r="AJJ93" s="6"/>
      <c r="AJK93" s="6"/>
      <c r="AJL93" s="6"/>
      <c r="AJM93" s="6"/>
      <c r="AJN93" s="6"/>
      <c r="AJO93" s="6"/>
      <c r="AJP93" s="6"/>
      <c r="AJQ93" s="6"/>
      <c r="AJR93" s="6"/>
      <c r="AJS93" s="6"/>
      <c r="AJT93" s="6"/>
      <c r="AJU93" s="6"/>
      <c r="AJV93" s="6"/>
      <c r="AJW93" s="6"/>
      <c r="AJX93" s="6"/>
      <c r="AJY93" s="6"/>
      <c r="AJZ93" s="6"/>
      <c r="AKA93" s="6"/>
      <c r="AKB93" s="6"/>
      <c r="AKC93" s="6"/>
      <c r="AKD93" s="6"/>
      <c r="AKE93" s="6"/>
      <c r="AKF93" s="6"/>
      <c r="AKG93" s="6"/>
      <c r="AKH93" s="6"/>
      <c r="AKI93" s="6"/>
      <c r="AKJ93" s="6"/>
      <c r="AKK93" s="6"/>
      <c r="AKL93" s="6"/>
      <c r="AKM93" s="6"/>
      <c r="AKN93" s="6"/>
      <c r="AKO93" s="6"/>
      <c r="AKP93" s="6"/>
      <c r="AKQ93" s="6"/>
      <c r="AKR93" s="6"/>
      <c r="AKS93" s="6"/>
      <c r="AKT93" s="6"/>
      <c r="AKU93" s="6"/>
      <c r="AKV93" s="6"/>
      <c r="AKW93" s="6"/>
      <c r="AKX93" s="6"/>
      <c r="AKY93" s="6"/>
      <c r="AKZ93" s="6"/>
      <c r="ALA93" s="6"/>
      <c r="ALB93" s="6"/>
      <c r="ALC93" s="6"/>
      <c r="ALD93" s="6"/>
      <c r="ALE93" s="6"/>
      <c r="ALF93" s="6"/>
      <c r="ALG93" s="6"/>
      <c r="ALH93" s="6"/>
      <c r="ALI93" s="6"/>
      <c r="ALJ93" s="6"/>
      <c r="ALK93" s="6"/>
      <c r="ALL93" s="6"/>
      <c r="ALM93" s="6"/>
      <c r="ALN93" s="6"/>
      <c r="ALO93" s="6"/>
      <c r="ALP93" s="6"/>
      <c r="ALQ93" s="6"/>
      <c r="ALR93" s="6"/>
      <c r="ALS93" s="6"/>
      <c r="ALT93" s="6"/>
      <c r="ALU93" s="6"/>
      <c r="ALV93" s="6"/>
      <c r="ALW93" s="6"/>
      <c r="ALX93" s="6"/>
      <c r="ALY93" s="6"/>
      <c r="ALZ93" s="6"/>
      <c r="AMA93" s="6"/>
      <c r="AMB93" s="6"/>
      <c r="AMC93" s="6"/>
      <c r="AMD93" s="6"/>
      <c r="AME93" s="6"/>
      <c r="AMF93" s="6"/>
      <c r="AMG93" s="6"/>
      <c r="AMH93" s="6"/>
      <c r="AMI93" s="6"/>
      <c r="AMJ93" s="6"/>
      <c r="AMK93" s="6"/>
      <c r="AML93" s="6"/>
      <c r="AMM93" s="6"/>
      <c r="AMN93" s="6"/>
    </row>
    <row r="94" spans="1:1028" s="49" customFormat="1" ht="15" customHeight="1" thickBot="1" x14ac:dyDescent="0.3">
      <c r="A94" s="43"/>
      <c r="B94" s="43"/>
      <c r="C94" s="43"/>
      <c r="D94" s="43"/>
      <c r="E94" s="43"/>
      <c r="F94" s="43"/>
      <c r="G94" s="43"/>
      <c r="H94" s="44">
        <f t="shared" ref="H94:AC94" si="24">SUM(H75:H93)</f>
        <v>1440</v>
      </c>
      <c r="I94" s="44">
        <f t="shared" si="24"/>
        <v>54</v>
      </c>
      <c r="J94" s="44">
        <f t="shared" si="24"/>
        <v>36</v>
      </c>
      <c r="K94" s="44">
        <f t="shared" si="24"/>
        <v>180</v>
      </c>
      <c r="L94" s="44">
        <f t="shared" si="24"/>
        <v>0</v>
      </c>
      <c r="M94" s="44">
        <f t="shared" si="24"/>
        <v>0</v>
      </c>
      <c r="N94" s="44">
        <f t="shared" si="24"/>
        <v>63000</v>
      </c>
      <c r="O94" s="44">
        <f t="shared" si="24"/>
        <v>5400</v>
      </c>
      <c r="P94" s="44">
        <f t="shared" si="24"/>
        <v>0</v>
      </c>
      <c r="Q94" s="44">
        <f t="shared" si="24"/>
        <v>0</v>
      </c>
      <c r="R94" s="44">
        <f t="shared" si="24"/>
        <v>5040</v>
      </c>
      <c r="S94" s="44">
        <f t="shared" si="24"/>
        <v>2700</v>
      </c>
      <c r="T94" s="44">
        <f t="shared" si="24"/>
        <v>2160</v>
      </c>
      <c r="U94" s="44">
        <f t="shared" si="24"/>
        <v>2430</v>
      </c>
      <c r="V94" s="44">
        <f t="shared" si="24"/>
        <v>80730</v>
      </c>
      <c r="W94" s="44">
        <f t="shared" si="24"/>
        <v>2160</v>
      </c>
      <c r="X94" s="44">
        <f t="shared" si="24"/>
        <v>1800</v>
      </c>
      <c r="Y94" s="44">
        <f t="shared" si="24"/>
        <v>1440</v>
      </c>
      <c r="Z94" s="44">
        <f t="shared" si="24"/>
        <v>0</v>
      </c>
      <c r="AA94" s="44">
        <f t="shared" si="24"/>
        <v>36000</v>
      </c>
      <c r="AB94" s="44">
        <f t="shared" si="24"/>
        <v>41400</v>
      </c>
      <c r="AC94" s="95">
        <f t="shared" si="24"/>
        <v>39330</v>
      </c>
      <c r="AD94" s="5">
        <f>N94+O94+P94+Q94+S94+T94+U94-AB94</f>
        <v>34290</v>
      </c>
      <c r="AE94" s="48">
        <f>AC94-AD94</f>
        <v>5040</v>
      </c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  <c r="HG94" s="48"/>
      <c r="HH94" s="48"/>
      <c r="HI94" s="48"/>
      <c r="HJ94" s="48"/>
      <c r="HK94" s="48"/>
      <c r="HL94" s="48"/>
      <c r="HM94" s="48"/>
      <c r="HN94" s="48"/>
      <c r="HO94" s="48"/>
      <c r="HP94" s="48"/>
      <c r="HQ94" s="48"/>
      <c r="HR94" s="48"/>
      <c r="HS94" s="48"/>
      <c r="HT94" s="48"/>
      <c r="HU94" s="48"/>
      <c r="HV94" s="48"/>
      <c r="HW94" s="48"/>
      <c r="HX94" s="48"/>
      <c r="HY94" s="48"/>
      <c r="HZ94" s="48"/>
      <c r="IA94" s="48"/>
      <c r="IB94" s="48"/>
      <c r="IC94" s="48"/>
      <c r="ID94" s="48"/>
      <c r="IE94" s="48"/>
      <c r="IF94" s="48"/>
      <c r="IG94" s="48"/>
      <c r="IH94" s="48"/>
      <c r="II94" s="48"/>
      <c r="IJ94" s="48"/>
      <c r="IK94" s="48"/>
      <c r="IL94" s="48"/>
      <c r="IM94" s="48"/>
      <c r="IN94" s="48"/>
      <c r="IO94" s="48"/>
      <c r="IP94" s="48"/>
      <c r="IQ94" s="48"/>
      <c r="IR94" s="48"/>
      <c r="IS94" s="48"/>
      <c r="IT94" s="48"/>
      <c r="IU94" s="48"/>
      <c r="IV94" s="48"/>
      <c r="IW94" s="48"/>
      <c r="IX94" s="48"/>
      <c r="IY94" s="48"/>
      <c r="IZ94" s="48"/>
      <c r="JA94" s="48"/>
      <c r="JB94" s="48"/>
      <c r="JC94" s="48"/>
      <c r="JD94" s="48"/>
      <c r="JE94" s="48"/>
      <c r="JF94" s="48"/>
      <c r="JG94" s="48"/>
      <c r="JH94" s="48"/>
      <c r="JI94" s="48"/>
      <c r="JJ94" s="48"/>
      <c r="JK94" s="48"/>
      <c r="JL94" s="48"/>
      <c r="JM94" s="48"/>
      <c r="JN94" s="48"/>
      <c r="JO94" s="48"/>
      <c r="JP94" s="48"/>
      <c r="JQ94" s="48"/>
      <c r="JR94" s="48"/>
      <c r="JS94" s="48"/>
      <c r="JT94" s="48"/>
      <c r="JU94" s="48"/>
      <c r="JV94" s="48"/>
      <c r="JW94" s="48"/>
      <c r="JX94" s="48"/>
      <c r="JY94" s="48"/>
      <c r="JZ94" s="48"/>
      <c r="KA94" s="48"/>
      <c r="KB94" s="48"/>
      <c r="KC94" s="48"/>
      <c r="KD94" s="48"/>
      <c r="KE94" s="48"/>
      <c r="KF94" s="48"/>
      <c r="KG94" s="48"/>
      <c r="KH94" s="48"/>
      <c r="KI94" s="48"/>
      <c r="KJ94" s="48"/>
      <c r="KK94" s="48"/>
      <c r="KL94" s="48"/>
      <c r="KM94" s="48"/>
      <c r="KN94" s="48"/>
      <c r="KO94" s="48"/>
      <c r="KP94" s="48"/>
      <c r="KQ94" s="48"/>
      <c r="KR94" s="48"/>
      <c r="KS94" s="48"/>
      <c r="KT94" s="48"/>
      <c r="KU94" s="48"/>
      <c r="KV94" s="48"/>
      <c r="KW94" s="48"/>
      <c r="KX94" s="48"/>
      <c r="KY94" s="48"/>
      <c r="KZ94" s="48"/>
      <c r="LA94" s="48"/>
      <c r="LB94" s="48"/>
      <c r="LC94" s="48"/>
      <c r="LD94" s="48"/>
      <c r="LE94" s="48"/>
      <c r="LF94" s="48"/>
      <c r="LG94" s="48"/>
      <c r="LH94" s="48"/>
      <c r="LI94" s="48"/>
      <c r="LJ94" s="48"/>
      <c r="LK94" s="48"/>
      <c r="LL94" s="48"/>
      <c r="LM94" s="48"/>
      <c r="LN94" s="48"/>
      <c r="LO94" s="48"/>
      <c r="LP94" s="48"/>
      <c r="LQ94" s="48"/>
      <c r="LR94" s="48"/>
      <c r="LS94" s="48"/>
      <c r="LT94" s="48"/>
      <c r="LU94" s="48"/>
      <c r="LV94" s="48"/>
      <c r="LW94" s="48"/>
      <c r="LX94" s="48"/>
      <c r="LY94" s="48"/>
      <c r="LZ94" s="48"/>
      <c r="MA94" s="48"/>
      <c r="MB94" s="48"/>
      <c r="MC94" s="48"/>
      <c r="MD94" s="48"/>
      <c r="ME94" s="48"/>
      <c r="MF94" s="48"/>
      <c r="MG94" s="48"/>
      <c r="MH94" s="48"/>
      <c r="MI94" s="48"/>
      <c r="MJ94" s="48"/>
      <c r="MK94" s="48"/>
      <c r="ML94" s="48"/>
      <c r="MM94" s="48"/>
      <c r="MN94" s="48"/>
      <c r="MO94" s="48"/>
      <c r="MP94" s="48"/>
      <c r="MQ94" s="48"/>
      <c r="MR94" s="48"/>
      <c r="MS94" s="48"/>
      <c r="MT94" s="48"/>
      <c r="MU94" s="48"/>
      <c r="MV94" s="48"/>
      <c r="MW94" s="48"/>
      <c r="MX94" s="48"/>
      <c r="MY94" s="48"/>
      <c r="MZ94" s="48"/>
      <c r="NA94" s="48"/>
      <c r="NB94" s="48"/>
      <c r="NC94" s="48"/>
      <c r="ND94" s="48"/>
      <c r="NE94" s="48"/>
      <c r="NF94" s="48"/>
      <c r="NG94" s="48"/>
      <c r="NH94" s="48"/>
      <c r="NI94" s="48"/>
      <c r="NJ94" s="48"/>
      <c r="NK94" s="48"/>
      <c r="NL94" s="48"/>
      <c r="NM94" s="48"/>
      <c r="NN94" s="48"/>
      <c r="NO94" s="48"/>
      <c r="NP94" s="48"/>
      <c r="NQ94" s="48"/>
      <c r="NR94" s="48"/>
      <c r="NS94" s="48"/>
      <c r="NT94" s="48"/>
      <c r="NU94" s="48"/>
      <c r="NV94" s="48"/>
      <c r="NW94" s="48"/>
      <c r="NX94" s="48"/>
      <c r="NY94" s="48"/>
      <c r="NZ94" s="48"/>
      <c r="OA94" s="48"/>
      <c r="OB94" s="48"/>
      <c r="OC94" s="48"/>
      <c r="OD94" s="48"/>
      <c r="OE94" s="48"/>
      <c r="OF94" s="48"/>
      <c r="OG94" s="48"/>
      <c r="OH94" s="48"/>
      <c r="OI94" s="48"/>
      <c r="OJ94" s="48"/>
      <c r="OK94" s="48"/>
      <c r="OL94" s="48"/>
      <c r="OM94" s="48"/>
      <c r="ON94" s="48"/>
      <c r="OO94" s="48"/>
      <c r="OP94" s="48"/>
      <c r="OQ94" s="48"/>
      <c r="OR94" s="48"/>
      <c r="OS94" s="48"/>
      <c r="OT94" s="48"/>
      <c r="OU94" s="48"/>
      <c r="OV94" s="48"/>
      <c r="OW94" s="48"/>
      <c r="OX94" s="48"/>
      <c r="OY94" s="48"/>
      <c r="OZ94" s="48"/>
      <c r="PA94" s="48"/>
      <c r="PB94" s="48"/>
      <c r="PC94" s="48"/>
      <c r="PD94" s="48"/>
      <c r="PE94" s="48"/>
      <c r="PF94" s="48"/>
      <c r="PG94" s="48"/>
      <c r="PH94" s="48"/>
      <c r="PI94" s="48"/>
      <c r="PJ94" s="48"/>
      <c r="PK94" s="48"/>
      <c r="PL94" s="48"/>
      <c r="PM94" s="48"/>
      <c r="PN94" s="48"/>
      <c r="PO94" s="48"/>
      <c r="PP94" s="48"/>
      <c r="PQ94" s="48"/>
      <c r="PR94" s="48"/>
      <c r="PS94" s="48"/>
      <c r="PT94" s="48"/>
      <c r="PU94" s="48"/>
      <c r="PV94" s="48"/>
      <c r="PW94" s="48"/>
      <c r="PX94" s="48"/>
      <c r="PY94" s="48"/>
      <c r="PZ94" s="48"/>
      <c r="QA94" s="48"/>
      <c r="QB94" s="48"/>
      <c r="QC94" s="48"/>
      <c r="QD94" s="48"/>
      <c r="QE94" s="48"/>
      <c r="QF94" s="48"/>
      <c r="QG94" s="48"/>
      <c r="QH94" s="48"/>
      <c r="QI94" s="48"/>
      <c r="QJ94" s="48"/>
      <c r="QK94" s="48"/>
      <c r="QL94" s="48"/>
      <c r="QM94" s="48"/>
      <c r="QN94" s="48"/>
      <c r="QO94" s="48"/>
      <c r="QP94" s="48"/>
      <c r="QQ94" s="48"/>
      <c r="QR94" s="48"/>
      <c r="QS94" s="48"/>
      <c r="QT94" s="48"/>
      <c r="QU94" s="48"/>
      <c r="QV94" s="48"/>
      <c r="QW94" s="48"/>
      <c r="QX94" s="48"/>
      <c r="QY94" s="48"/>
      <c r="QZ94" s="48"/>
      <c r="RA94" s="48"/>
      <c r="RB94" s="48"/>
      <c r="RC94" s="48"/>
      <c r="RD94" s="48"/>
      <c r="RE94" s="48"/>
      <c r="RF94" s="48"/>
      <c r="RG94" s="48"/>
      <c r="RH94" s="48"/>
      <c r="RI94" s="48"/>
      <c r="RJ94" s="48"/>
      <c r="RK94" s="48"/>
      <c r="RL94" s="48"/>
      <c r="RM94" s="48"/>
      <c r="RN94" s="48"/>
      <c r="RO94" s="48"/>
      <c r="RP94" s="48"/>
      <c r="RQ94" s="48"/>
      <c r="RR94" s="48"/>
      <c r="RS94" s="48"/>
      <c r="RT94" s="48"/>
      <c r="RU94" s="48"/>
      <c r="RV94" s="48"/>
      <c r="RW94" s="48"/>
      <c r="RX94" s="48"/>
      <c r="RY94" s="48"/>
      <c r="RZ94" s="48"/>
      <c r="SA94" s="48"/>
      <c r="SB94" s="48"/>
      <c r="SC94" s="48"/>
      <c r="SD94" s="48"/>
      <c r="SE94" s="48"/>
      <c r="SF94" s="48"/>
      <c r="SG94" s="48"/>
      <c r="SH94" s="48"/>
      <c r="SI94" s="48"/>
      <c r="SJ94" s="48"/>
      <c r="SK94" s="48"/>
      <c r="SL94" s="48"/>
      <c r="SM94" s="48"/>
      <c r="SN94" s="48"/>
      <c r="SO94" s="48"/>
      <c r="SP94" s="48"/>
      <c r="SQ94" s="48"/>
      <c r="SR94" s="48"/>
      <c r="SS94" s="48"/>
      <c r="ST94" s="48"/>
      <c r="SU94" s="48"/>
      <c r="SV94" s="48"/>
      <c r="SW94" s="48"/>
      <c r="SX94" s="48"/>
      <c r="SY94" s="48"/>
      <c r="SZ94" s="48"/>
      <c r="TA94" s="48"/>
      <c r="TB94" s="48"/>
      <c r="TC94" s="48"/>
      <c r="TD94" s="48"/>
      <c r="TE94" s="48"/>
      <c r="TF94" s="48"/>
      <c r="TG94" s="48"/>
      <c r="TH94" s="48"/>
      <c r="TI94" s="48"/>
      <c r="TJ94" s="48"/>
      <c r="TK94" s="48"/>
      <c r="TL94" s="48"/>
      <c r="TM94" s="48"/>
      <c r="TN94" s="48"/>
      <c r="TO94" s="48"/>
      <c r="TP94" s="48"/>
      <c r="TQ94" s="48"/>
      <c r="TR94" s="48"/>
      <c r="TS94" s="48"/>
      <c r="TT94" s="48"/>
      <c r="TU94" s="48"/>
      <c r="TV94" s="48"/>
      <c r="TW94" s="48"/>
      <c r="TX94" s="48"/>
      <c r="TY94" s="48"/>
      <c r="TZ94" s="48"/>
      <c r="UA94" s="48"/>
      <c r="UB94" s="48"/>
      <c r="UC94" s="48"/>
      <c r="UD94" s="48"/>
      <c r="UE94" s="48"/>
      <c r="UF94" s="48"/>
      <c r="UG94" s="48"/>
      <c r="UH94" s="48"/>
      <c r="UI94" s="48"/>
      <c r="UJ94" s="48"/>
      <c r="UK94" s="48"/>
      <c r="UL94" s="48"/>
      <c r="UM94" s="48"/>
      <c r="UN94" s="48"/>
      <c r="UO94" s="48"/>
      <c r="UP94" s="48"/>
      <c r="UQ94" s="48"/>
      <c r="UR94" s="48"/>
      <c r="US94" s="48"/>
      <c r="UT94" s="48"/>
      <c r="UU94" s="48"/>
      <c r="UV94" s="48"/>
      <c r="UW94" s="48"/>
      <c r="UX94" s="48"/>
      <c r="UY94" s="48"/>
      <c r="UZ94" s="48"/>
      <c r="VA94" s="48"/>
      <c r="VB94" s="48"/>
      <c r="VC94" s="48"/>
      <c r="VD94" s="48"/>
      <c r="VE94" s="48"/>
      <c r="VF94" s="48"/>
      <c r="VG94" s="48"/>
      <c r="VH94" s="48"/>
      <c r="VI94" s="48"/>
      <c r="VJ94" s="48"/>
      <c r="VK94" s="48"/>
      <c r="VL94" s="48"/>
      <c r="VM94" s="48"/>
      <c r="VN94" s="48"/>
      <c r="VO94" s="48"/>
      <c r="VP94" s="48"/>
      <c r="VQ94" s="48"/>
      <c r="VR94" s="48"/>
      <c r="VS94" s="48"/>
      <c r="VT94" s="48"/>
      <c r="VU94" s="48"/>
      <c r="VV94" s="48"/>
      <c r="VW94" s="48"/>
      <c r="VX94" s="48"/>
      <c r="VY94" s="48"/>
      <c r="VZ94" s="48"/>
      <c r="WA94" s="48"/>
      <c r="WB94" s="48"/>
      <c r="WC94" s="48"/>
      <c r="WD94" s="48"/>
      <c r="WE94" s="48"/>
      <c r="WF94" s="48"/>
      <c r="WG94" s="48"/>
      <c r="WH94" s="48"/>
      <c r="WI94" s="48"/>
      <c r="WJ94" s="48"/>
      <c r="WK94" s="48"/>
      <c r="WL94" s="48"/>
      <c r="WM94" s="48"/>
      <c r="WN94" s="48"/>
      <c r="WO94" s="48"/>
      <c r="WP94" s="48"/>
      <c r="WQ94" s="48"/>
      <c r="WR94" s="48"/>
      <c r="WS94" s="48"/>
      <c r="WT94" s="48"/>
      <c r="WU94" s="48"/>
      <c r="WV94" s="48"/>
      <c r="WW94" s="48"/>
      <c r="WX94" s="48"/>
      <c r="WY94" s="48"/>
      <c r="WZ94" s="48"/>
      <c r="XA94" s="48"/>
      <c r="XB94" s="48"/>
      <c r="XC94" s="48"/>
      <c r="XD94" s="48"/>
      <c r="XE94" s="48"/>
      <c r="XF94" s="48"/>
      <c r="XG94" s="48"/>
      <c r="XH94" s="48"/>
      <c r="XI94" s="48"/>
      <c r="XJ94" s="48"/>
      <c r="XK94" s="48"/>
      <c r="XL94" s="48"/>
      <c r="XM94" s="48"/>
      <c r="XN94" s="48"/>
      <c r="XO94" s="48"/>
      <c r="XP94" s="48"/>
      <c r="XQ94" s="48"/>
      <c r="XR94" s="48"/>
      <c r="XS94" s="48"/>
      <c r="XT94" s="48"/>
      <c r="XU94" s="48"/>
      <c r="XV94" s="48"/>
      <c r="XW94" s="48"/>
      <c r="XX94" s="48"/>
      <c r="XY94" s="48"/>
      <c r="XZ94" s="48"/>
      <c r="YA94" s="48"/>
      <c r="YB94" s="48"/>
      <c r="YC94" s="48"/>
      <c r="YD94" s="48"/>
      <c r="YE94" s="48"/>
      <c r="YF94" s="48"/>
      <c r="YG94" s="48"/>
      <c r="YH94" s="48"/>
      <c r="YI94" s="48"/>
      <c r="YJ94" s="48"/>
      <c r="YK94" s="48"/>
      <c r="YL94" s="48"/>
      <c r="YM94" s="48"/>
      <c r="YN94" s="48"/>
      <c r="YO94" s="48"/>
      <c r="YP94" s="48"/>
      <c r="YQ94" s="48"/>
      <c r="YR94" s="48"/>
      <c r="YS94" s="48"/>
      <c r="YT94" s="48"/>
      <c r="YU94" s="48"/>
      <c r="YV94" s="48"/>
      <c r="YW94" s="48"/>
      <c r="YX94" s="48"/>
      <c r="YY94" s="48"/>
      <c r="YZ94" s="48"/>
      <c r="ZA94" s="48"/>
      <c r="ZB94" s="48"/>
      <c r="ZC94" s="48"/>
      <c r="ZD94" s="48"/>
      <c r="ZE94" s="48"/>
      <c r="ZF94" s="48"/>
      <c r="ZG94" s="48"/>
      <c r="ZH94" s="48"/>
      <c r="ZI94" s="48"/>
      <c r="ZJ94" s="48"/>
      <c r="ZK94" s="48"/>
      <c r="ZL94" s="48"/>
      <c r="ZM94" s="48"/>
      <c r="ZN94" s="48"/>
      <c r="ZO94" s="48"/>
      <c r="ZP94" s="48"/>
      <c r="ZQ94" s="48"/>
      <c r="ZR94" s="48"/>
      <c r="ZS94" s="48"/>
      <c r="ZT94" s="48"/>
      <c r="ZU94" s="48"/>
      <c r="ZV94" s="48"/>
      <c r="ZW94" s="48"/>
      <c r="ZX94" s="48"/>
      <c r="ZY94" s="48"/>
      <c r="ZZ94" s="48"/>
      <c r="AAA94" s="48"/>
      <c r="AAB94" s="48"/>
      <c r="AAC94" s="48"/>
      <c r="AAD94" s="48"/>
      <c r="AAE94" s="48"/>
      <c r="AAF94" s="48"/>
      <c r="AAG94" s="48"/>
      <c r="AAH94" s="48"/>
      <c r="AAI94" s="48"/>
      <c r="AAJ94" s="48"/>
      <c r="AAK94" s="48"/>
      <c r="AAL94" s="48"/>
      <c r="AAM94" s="48"/>
      <c r="AAN94" s="48"/>
      <c r="AAO94" s="48"/>
      <c r="AAP94" s="48"/>
      <c r="AAQ94" s="48"/>
      <c r="AAR94" s="48"/>
      <c r="AAS94" s="48"/>
      <c r="AAT94" s="48"/>
      <c r="AAU94" s="48"/>
      <c r="AAV94" s="48"/>
      <c r="AAW94" s="48"/>
      <c r="AAX94" s="48"/>
      <c r="AAY94" s="48"/>
      <c r="AAZ94" s="48"/>
      <c r="ABA94" s="48"/>
      <c r="ABB94" s="48"/>
      <c r="ABC94" s="48"/>
      <c r="ABD94" s="48"/>
      <c r="ABE94" s="48"/>
      <c r="ABF94" s="48"/>
      <c r="ABG94" s="48"/>
      <c r="ABH94" s="48"/>
      <c r="ABI94" s="48"/>
      <c r="ABJ94" s="48"/>
      <c r="ABK94" s="48"/>
      <c r="ABL94" s="48"/>
      <c r="ABM94" s="48"/>
      <c r="ABN94" s="48"/>
      <c r="ABO94" s="48"/>
      <c r="ABP94" s="48"/>
      <c r="ABQ94" s="48"/>
      <c r="ABR94" s="48"/>
      <c r="ABS94" s="48"/>
      <c r="ABT94" s="48"/>
      <c r="ABU94" s="48"/>
      <c r="ABV94" s="48"/>
      <c r="ABW94" s="48"/>
      <c r="ABX94" s="48"/>
      <c r="ABY94" s="48"/>
      <c r="ABZ94" s="48"/>
      <c r="ACA94" s="48"/>
      <c r="ACB94" s="48"/>
      <c r="ACC94" s="48"/>
      <c r="ACD94" s="48"/>
      <c r="ACE94" s="48"/>
      <c r="ACF94" s="48"/>
      <c r="ACG94" s="48"/>
      <c r="ACH94" s="48"/>
      <c r="ACI94" s="48"/>
      <c r="ACJ94" s="48"/>
      <c r="ACK94" s="48"/>
      <c r="ACL94" s="48"/>
      <c r="ACM94" s="48"/>
      <c r="ACN94" s="48"/>
      <c r="ACO94" s="48"/>
      <c r="ACP94" s="48"/>
      <c r="ACQ94" s="48"/>
      <c r="ACR94" s="48"/>
      <c r="ACS94" s="48"/>
      <c r="ACT94" s="48"/>
      <c r="ACU94" s="48"/>
      <c r="ACV94" s="48"/>
      <c r="ACW94" s="48"/>
      <c r="ACX94" s="48"/>
      <c r="ACY94" s="48"/>
      <c r="ACZ94" s="48"/>
      <c r="ADA94" s="48"/>
      <c r="ADB94" s="48"/>
      <c r="ADC94" s="48"/>
      <c r="ADD94" s="48"/>
      <c r="ADE94" s="48"/>
      <c r="ADF94" s="48"/>
      <c r="ADG94" s="48"/>
      <c r="ADH94" s="48"/>
      <c r="ADI94" s="48"/>
      <c r="ADJ94" s="48"/>
      <c r="ADK94" s="48"/>
      <c r="ADL94" s="48"/>
      <c r="ADM94" s="48"/>
      <c r="ADN94" s="48"/>
      <c r="ADO94" s="48"/>
      <c r="ADP94" s="48"/>
      <c r="ADQ94" s="48"/>
      <c r="ADR94" s="48"/>
      <c r="ADS94" s="48"/>
      <c r="ADT94" s="48"/>
      <c r="ADU94" s="48"/>
      <c r="ADV94" s="48"/>
      <c r="ADW94" s="48"/>
      <c r="ADX94" s="48"/>
      <c r="ADY94" s="48"/>
      <c r="ADZ94" s="48"/>
      <c r="AEA94" s="48"/>
      <c r="AEB94" s="48"/>
      <c r="AEC94" s="48"/>
      <c r="AED94" s="48"/>
      <c r="AEE94" s="48"/>
      <c r="AEF94" s="48"/>
      <c r="AEG94" s="48"/>
      <c r="AEH94" s="48"/>
      <c r="AEI94" s="48"/>
      <c r="AEJ94" s="48"/>
      <c r="AEK94" s="48"/>
      <c r="AEL94" s="48"/>
      <c r="AEM94" s="48"/>
      <c r="AEN94" s="48"/>
      <c r="AEO94" s="48"/>
      <c r="AEP94" s="48"/>
      <c r="AEQ94" s="48"/>
      <c r="AER94" s="48"/>
      <c r="AES94" s="48"/>
      <c r="AET94" s="48"/>
      <c r="AEU94" s="48"/>
      <c r="AEV94" s="48"/>
      <c r="AEW94" s="48"/>
      <c r="AEX94" s="48"/>
      <c r="AEY94" s="48"/>
      <c r="AEZ94" s="48"/>
      <c r="AFA94" s="48"/>
      <c r="AFB94" s="48"/>
      <c r="AFC94" s="48"/>
      <c r="AFD94" s="48"/>
      <c r="AFE94" s="48"/>
      <c r="AFF94" s="48"/>
      <c r="AFG94" s="48"/>
      <c r="AFH94" s="48"/>
      <c r="AFI94" s="48"/>
      <c r="AFJ94" s="48"/>
      <c r="AFK94" s="48"/>
      <c r="AFL94" s="48"/>
      <c r="AFM94" s="48"/>
      <c r="AFN94" s="48"/>
      <c r="AFO94" s="48"/>
      <c r="AFP94" s="48"/>
      <c r="AFQ94" s="48"/>
      <c r="AFR94" s="48"/>
      <c r="AFS94" s="48"/>
      <c r="AFT94" s="48"/>
      <c r="AFU94" s="48"/>
      <c r="AFV94" s="48"/>
      <c r="AFW94" s="48"/>
      <c r="AFX94" s="48"/>
      <c r="AFY94" s="48"/>
      <c r="AFZ94" s="48"/>
      <c r="AGA94" s="48"/>
      <c r="AGB94" s="48"/>
      <c r="AGC94" s="48"/>
      <c r="AGD94" s="48"/>
      <c r="AGE94" s="48"/>
      <c r="AGF94" s="48"/>
      <c r="AGG94" s="48"/>
      <c r="AGH94" s="48"/>
      <c r="AGI94" s="48"/>
      <c r="AGJ94" s="48"/>
      <c r="AGK94" s="48"/>
      <c r="AGL94" s="48"/>
      <c r="AGM94" s="48"/>
      <c r="AGN94" s="48"/>
      <c r="AGO94" s="48"/>
      <c r="AGP94" s="48"/>
      <c r="AGQ94" s="48"/>
      <c r="AGR94" s="48"/>
      <c r="AGS94" s="48"/>
      <c r="AGT94" s="48"/>
      <c r="AGU94" s="48"/>
      <c r="AGV94" s="48"/>
      <c r="AGW94" s="48"/>
      <c r="AGX94" s="48"/>
      <c r="AGY94" s="48"/>
      <c r="AGZ94" s="48"/>
      <c r="AHA94" s="48"/>
      <c r="AHB94" s="48"/>
      <c r="AHC94" s="48"/>
      <c r="AHD94" s="48"/>
      <c r="AHE94" s="48"/>
      <c r="AHF94" s="48"/>
      <c r="AHG94" s="48"/>
      <c r="AHH94" s="48"/>
      <c r="AHI94" s="48"/>
      <c r="AHJ94" s="48"/>
      <c r="AHK94" s="48"/>
      <c r="AHL94" s="48"/>
      <c r="AHM94" s="48"/>
      <c r="AHN94" s="48"/>
      <c r="AHO94" s="48"/>
      <c r="AHP94" s="48"/>
      <c r="AHQ94" s="48"/>
      <c r="AHR94" s="48"/>
      <c r="AHS94" s="48"/>
      <c r="AHT94" s="48"/>
      <c r="AHU94" s="48"/>
      <c r="AHV94" s="48"/>
      <c r="AHW94" s="48"/>
      <c r="AHX94" s="48"/>
      <c r="AHY94" s="48"/>
      <c r="AHZ94" s="48"/>
      <c r="AIA94" s="48"/>
      <c r="AIB94" s="48"/>
      <c r="AIC94" s="48"/>
      <c r="AID94" s="48"/>
      <c r="AIE94" s="48"/>
      <c r="AIF94" s="48"/>
      <c r="AIG94" s="48"/>
      <c r="AIH94" s="48"/>
      <c r="AII94" s="48"/>
      <c r="AIJ94" s="48"/>
      <c r="AIK94" s="48"/>
      <c r="AIL94" s="48"/>
      <c r="AIM94" s="48"/>
      <c r="AIN94" s="48"/>
      <c r="AIO94" s="48"/>
      <c r="AIP94" s="48"/>
      <c r="AIQ94" s="48"/>
      <c r="AIR94" s="48"/>
      <c r="AIS94" s="48"/>
      <c r="AIT94" s="48"/>
      <c r="AIU94" s="48"/>
      <c r="AIV94" s="48"/>
      <c r="AIW94" s="48"/>
      <c r="AIX94" s="48"/>
      <c r="AIY94" s="48"/>
      <c r="AIZ94" s="48"/>
      <c r="AJA94" s="48"/>
      <c r="AJB94" s="48"/>
      <c r="AJC94" s="48"/>
      <c r="AJD94" s="48"/>
      <c r="AJE94" s="48"/>
      <c r="AJF94" s="48"/>
      <c r="AJG94" s="48"/>
      <c r="AJH94" s="48"/>
      <c r="AJI94" s="48"/>
      <c r="AJJ94" s="48"/>
      <c r="AJK94" s="48"/>
      <c r="AJL94" s="48"/>
      <c r="AJM94" s="48"/>
      <c r="AJN94" s="48"/>
      <c r="AJO94" s="48"/>
      <c r="AJP94" s="48"/>
      <c r="AJQ94" s="48"/>
      <c r="AJR94" s="48"/>
      <c r="AJS94" s="48"/>
      <c r="AJT94" s="48"/>
      <c r="AJU94" s="48"/>
      <c r="AJV94" s="48"/>
      <c r="AJW94" s="48"/>
      <c r="AJX94" s="48"/>
      <c r="AJY94" s="48"/>
      <c r="AJZ94" s="48"/>
      <c r="AKA94" s="48"/>
      <c r="AKB94" s="48"/>
      <c r="AKC94" s="48"/>
      <c r="AKD94" s="48"/>
      <c r="AKE94" s="48"/>
      <c r="AKF94" s="48"/>
      <c r="AKG94" s="48"/>
      <c r="AKH94" s="48"/>
      <c r="AKI94" s="48"/>
      <c r="AKJ94" s="48"/>
      <c r="AKK94" s="48"/>
      <c r="AKL94" s="48"/>
      <c r="AKM94" s="48"/>
      <c r="AKN94" s="48"/>
      <c r="AKO94" s="48"/>
      <c r="AKP94" s="48"/>
      <c r="AKQ94" s="48"/>
      <c r="AKR94" s="48"/>
      <c r="AKS94" s="48"/>
      <c r="AKT94" s="48"/>
      <c r="AKU94" s="48"/>
      <c r="AKV94" s="48"/>
      <c r="AKW94" s="48"/>
      <c r="AKX94" s="48"/>
      <c r="AKY94" s="48"/>
      <c r="AKZ94" s="48"/>
      <c r="ALA94" s="48"/>
      <c r="ALB94" s="48"/>
      <c r="ALC94" s="48"/>
      <c r="ALD94" s="48"/>
      <c r="ALE94" s="48"/>
      <c r="ALF94" s="48"/>
      <c r="ALG94" s="48"/>
      <c r="ALH94" s="48"/>
      <c r="ALI94" s="48"/>
      <c r="ALJ94" s="48"/>
      <c r="ALK94" s="48"/>
      <c r="ALL94" s="48"/>
      <c r="ALM94" s="48"/>
      <c r="ALN94" s="48"/>
      <c r="ALO94" s="48"/>
      <c r="ALP94" s="48"/>
      <c r="ALQ94" s="48"/>
      <c r="ALR94" s="48"/>
      <c r="ALS94" s="48"/>
      <c r="ALT94" s="48"/>
      <c r="ALU94" s="48"/>
      <c r="ALV94" s="48"/>
      <c r="ALW94" s="48"/>
      <c r="ALX94" s="48"/>
      <c r="ALY94" s="48"/>
      <c r="ALZ94" s="48"/>
      <c r="AMA94" s="48"/>
      <c r="AMB94" s="48"/>
      <c r="AMC94" s="48"/>
      <c r="AMD94" s="48"/>
      <c r="AME94" s="48"/>
      <c r="AMF94" s="48"/>
      <c r="AMG94" s="48"/>
      <c r="AMH94" s="48"/>
      <c r="AMI94" s="48"/>
      <c r="AMJ94" s="48"/>
      <c r="AMK94" s="48"/>
      <c r="AML94" s="48"/>
      <c r="AMM94" s="48"/>
      <c r="AMN94" s="48"/>
    </row>
    <row r="95" spans="1:1028" s="96" customFormat="1" ht="13.5" thickTop="1" x14ac:dyDescent="0.2">
      <c r="B95" s="52"/>
      <c r="C95" s="97"/>
      <c r="D95" s="97"/>
      <c r="E95" s="97"/>
      <c r="F95" s="97"/>
      <c r="G95" s="97"/>
      <c r="H95" s="98">
        <f>[2]DTR!S85-[2]DTR!S72-[2]DTR!S82-PAYROLL!H94</f>
        <v>-1337</v>
      </c>
      <c r="I95" s="99">
        <f>[2]DTR!T85-[2]DTR!T72-[2]DTR!T82-PAYROLL!I94</f>
        <v>-34</v>
      </c>
      <c r="K95" s="100">
        <f>[2]DTR!U85-[2]DTR!U72-[2]DTR!U82-PAYROLL!K94</f>
        <v>-75</v>
      </c>
      <c r="L95" s="97"/>
      <c r="M95" s="97"/>
      <c r="N95" s="101"/>
      <c r="O95" s="101"/>
      <c r="P95" s="101"/>
      <c r="Q95" s="102"/>
      <c r="R95" s="101"/>
      <c r="S95" s="101"/>
      <c r="T95" s="101"/>
      <c r="U95" s="101"/>
      <c r="V95" s="103"/>
      <c r="W95" s="97"/>
      <c r="X95" s="97"/>
      <c r="Y95" s="97"/>
      <c r="Z95" s="97"/>
      <c r="AA95" s="9"/>
      <c r="AB95" s="101"/>
      <c r="AC95" s="104"/>
      <c r="AD95" s="105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6"/>
      <c r="GR95" s="106"/>
      <c r="GS95" s="106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06"/>
      <c r="HF95" s="106"/>
      <c r="HG95" s="106"/>
      <c r="HH95" s="106"/>
      <c r="HI95" s="106"/>
      <c r="HJ95" s="106"/>
      <c r="HK95" s="106"/>
      <c r="HL95" s="106"/>
      <c r="HM95" s="106"/>
      <c r="HN95" s="106"/>
      <c r="HO95" s="106"/>
      <c r="HP95" s="106"/>
      <c r="HQ95" s="106"/>
      <c r="HR95" s="106"/>
      <c r="HS95" s="106"/>
      <c r="HT95" s="106"/>
      <c r="HU95" s="106"/>
      <c r="HV95" s="106"/>
      <c r="HW95" s="106"/>
      <c r="HX95" s="106"/>
      <c r="HY95" s="106"/>
      <c r="HZ95" s="106"/>
      <c r="IA95" s="106"/>
      <c r="IB95" s="106"/>
      <c r="IC95" s="106"/>
      <c r="ID95" s="106"/>
      <c r="IE95" s="106"/>
      <c r="IF95" s="106"/>
      <c r="IG95" s="106"/>
      <c r="IH95" s="106"/>
      <c r="II95" s="106"/>
      <c r="IJ95" s="106"/>
      <c r="IK95" s="106"/>
      <c r="IL95" s="106"/>
      <c r="IM95" s="106"/>
      <c r="IN95" s="106"/>
      <c r="IO95" s="106"/>
      <c r="IP95" s="106"/>
      <c r="IQ95" s="106"/>
      <c r="IR95" s="106"/>
      <c r="IS95" s="106"/>
      <c r="IT95" s="106"/>
      <c r="IU95" s="106"/>
      <c r="IV95" s="106"/>
      <c r="IW95" s="106"/>
      <c r="IX95" s="106"/>
      <c r="IY95" s="106"/>
      <c r="IZ95" s="106"/>
      <c r="JA95" s="106"/>
      <c r="JB95" s="106"/>
      <c r="JC95" s="106"/>
      <c r="JD95" s="106"/>
      <c r="JE95" s="106"/>
      <c r="JF95" s="106"/>
      <c r="JG95" s="106"/>
      <c r="JH95" s="106"/>
      <c r="JI95" s="106"/>
      <c r="JJ95" s="106"/>
      <c r="JK95" s="106"/>
      <c r="JL95" s="106"/>
      <c r="JM95" s="106"/>
      <c r="JN95" s="106"/>
      <c r="JO95" s="106"/>
      <c r="JP95" s="106"/>
      <c r="JQ95" s="106"/>
      <c r="JR95" s="106"/>
      <c r="JS95" s="106"/>
      <c r="JT95" s="106"/>
      <c r="JU95" s="106"/>
      <c r="JV95" s="106"/>
      <c r="JW95" s="106"/>
      <c r="JX95" s="106"/>
      <c r="JY95" s="106"/>
      <c r="JZ95" s="106"/>
      <c r="KA95" s="106"/>
      <c r="KB95" s="106"/>
      <c r="KC95" s="106"/>
      <c r="KD95" s="106"/>
      <c r="KE95" s="106"/>
      <c r="KF95" s="106"/>
      <c r="KG95" s="106"/>
      <c r="KH95" s="106"/>
      <c r="KI95" s="106"/>
      <c r="KJ95" s="106"/>
      <c r="KK95" s="106"/>
      <c r="KL95" s="106"/>
      <c r="KM95" s="106"/>
      <c r="KN95" s="106"/>
      <c r="KO95" s="106"/>
      <c r="KP95" s="106"/>
      <c r="KQ95" s="106"/>
      <c r="KR95" s="106"/>
      <c r="KS95" s="106"/>
      <c r="KT95" s="106"/>
      <c r="KU95" s="106"/>
      <c r="KV95" s="106"/>
      <c r="KW95" s="106"/>
      <c r="KX95" s="106"/>
      <c r="KY95" s="106"/>
      <c r="KZ95" s="106"/>
      <c r="LA95" s="106"/>
      <c r="LB95" s="106"/>
      <c r="LC95" s="106"/>
      <c r="LD95" s="106"/>
      <c r="LE95" s="106"/>
      <c r="LF95" s="106"/>
      <c r="LG95" s="106"/>
      <c r="LH95" s="106"/>
      <c r="LI95" s="106"/>
      <c r="LJ95" s="106"/>
      <c r="LK95" s="106"/>
      <c r="LL95" s="106"/>
      <c r="LM95" s="106"/>
      <c r="LN95" s="106"/>
      <c r="LO95" s="106"/>
      <c r="LP95" s="106"/>
      <c r="LQ95" s="106"/>
      <c r="LR95" s="106"/>
      <c r="LS95" s="106"/>
      <c r="LT95" s="106"/>
      <c r="LU95" s="106"/>
      <c r="LV95" s="106"/>
      <c r="LW95" s="106"/>
      <c r="LX95" s="106"/>
      <c r="LY95" s="106"/>
      <c r="LZ95" s="106"/>
      <c r="MA95" s="106"/>
      <c r="MB95" s="106"/>
      <c r="MC95" s="106"/>
      <c r="MD95" s="106"/>
      <c r="ME95" s="106"/>
      <c r="MF95" s="106"/>
      <c r="MG95" s="106"/>
      <c r="MH95" s="106"/>
      <c r="MI95" s="106"/>
      <c r="MJ95" s="106"/>
      <c r="MK95" s="106"/>
      <c r="ML95" s="106"/>
      <c r="MM95" s="106"/>
      <c r="MN95" s="106"/>
      <c r="MO95" s="106"/>
      <c r="MP95" s="106"/>
      <c r="MQ95" s="106"/>
      <c r="MR95" s="106"/>
      <c r="MS95" s="106"/>
      <c r="MT95" s="106"/>
      <c r="MU95" s="106"/>
      <c r="MV95" s="106"/>
      <c r="MW95" s="106"/>
      <c r="MX95" s="106"/>
      <c r="MY95" s="106"/>
      <c r="MZ95" s="106"/>
      <c r="NA95" s="106"/>
      <c r="NB95" s="106"/>
      <c r="NC95" s="106"/>
      <c r="ND95" s="106"/>
      <c r="NE95" s="106"/>
      <c r="NF95" s="106"/>
      <c r="NG95" s="106"/>
      <c r="NH95" s="106"/>
      <c r="NI95" s="106"/>
      <c r="NJ95" s="106"/>
      <c r="NK95" s="106"/>
      <c r="NL95" s="106"/>
      <c r="NM95" s="106"/>
      <c r="NN95" s="106"/>
      <c r="NO95" s="106"/>
      <c r="NP95" s="106"/>
      <c r="NQ95" s="106"/>
      <c r="NR95" s="106"/>
      <c r="NS95" s="106"/>
      <c r="NT95" s="106"/>
      <c r="NU95" s="106"/>
      <c r="NV95" s="106"/>
      <c r="NW95" s="106"/>
      <c r="NX95" s="106"/>
      <c r="NY95" s="106"/>
      <c r="NZ95" s="106"/>
      <c r="OA95" s="106"/>
      <c r="OB95" s="106"/>
      <c r="OC95" s="106"/>
      <c r="OD95" s="106"/>
      <c r="OE95" s="106"/>
      <c r="OF95" s="106"/>
      <c r="OG95" s="106"/>
      <c r="OH95" s="106"/>
      <c r="OI95" s="106"/>
      <c r="OJ95" s="106"/>
      <c r="OK95" s="106"/>
      <c r="OL95" s="106"/>
      <c r="OM95" s="106"/>
      <c r="ON95" s="106"/>
      <c r="OO95" s="106"/>
      <c r="OP95" s="106"/>
      <c r="OQ95" s="106"/>
      <c r="OR95" s="106"/>
      <c r="OS95" s="106"/>
      <c r="OT95" s="106"/>
      <c r="OU95" s="106"/>
      <c r="OV95" s="106"/>
      <c r="OW95" s="106"/>
      <c r="OX95" s="106"/>
      <c r="OY95" s="106"/>
      <c r="OZ95" s="106"/>
      <c r="PA95" s="106"/>
      <c r="PB95" s="106"/>
      <c r="PC95" s="106"/>
      <c r="PD95" s="106"/>
      <c r="PE95" s="106"/>
      <c r="PF95" s="106"/>
      <c r="PG95" s="106"/>
      <c r="PH95" s="106"/>
      <c r="PI95" s="106"/>
      <c r="PJ95" s="106"/>
      <c r="PK95" s="106"/>
      <c r="PL95" s="106"/>
      <c r="PM95" s="106"/>
      <c r="PN95" s="106"/>
      <c r="PO95" s="106"/>
      <c r="PP95" s="106"/>
      <c r="PQ95" s="106"/>
      <c r="PR95" s="106"/>
      <c r="PS95" s="106"/>
      <c r="PT95" s="106"/>
      <c r="PU95" s="106"/>
      <c r="PV95" s="106"/>
      <c r="PW95" s="106"/>
      <c r="PX95" s="106"/>
      <c r="PY95" s="106"/>
      <c r="PZ95" s="106"/>
      <c r="QA95" s="106"/>
      <c r="QB95" s="106"/>
      <c r="QC95" s="106"/>
      <c r="QD95" s="106"/>
      <c r="QE95" s="106"/>
      <c r="QF95" s="106"/>
      <c r="QG95" s="106"/>
      <c r="QH95" s="106"/>
      <c r="QI95" s="106"/>
      <c r="QJ95" s="106"/>
      <c r="QK95" s="106"/>
      <c r="QL95" s="106"/>
      <c r="QM95" s="106"/>
      <c r="QN95" s="106"/>
      <c r="QO95" s="106"/>
      <c r="QP95" s="106"/>
      <c r="QQ95" s="106"/>
      <c r="QR95" s="106"/>
      <c r="QS95" s="106"/>
      <c r="QT95" s="106"/>
      <c r="QU95" s="106"/>
      <c r="QV95" s="106"/>
      <c r="QW95" s="106"/>
      <c r="QX95" s="106"/>
      <c r="QY95" s="106"/>
      <c r="QZ95" s="106"/>
      <c r="RA95" s="106"/>
      <c r="RB95" s="106"/>
      <c r="RC95" s="106"/>
      <c r="RD95" s="106"/>
      <c r="RE95" s="106"/>
      <c r="RF95" s="106"/>
      <c r="RG95" s="106"/>
      <c r="RH95" s="106"/>
      <c r="RI95" s="106"/>
      <c r="RJ95" s="106"/>
      <c r="RK95" s="106"/>
      <c r="RL95" s="106"/>
      <c r="RM95" s="106"/>
      <c r="RN95" s="106"/>
      <c r="RO95" s="106"/>
      <c r="RP95" s="106"/>
      <c r="RQ95" s="106"/>
      <c r="RR95" s="106"/>
      <c r="RS95" s="106"/>
      <c r="RT95" s="106"/>
      <c r="RU95" s="106"/>
      <c r="RV95" s="106"/>
      <c r="RW95" s="106"/>
      <c r="RX95" s="106"/>
      <c r="RY95" s="106"/>
      <c r="RZ95" s="106"/>
      <c r="SA95" s="106"/>
      <c r="SB95" s="106"/>
      <c r="SC95" s="106"/>
      <c r="SD95" s="106"/>
      <c r="SE95" s="106"/>
      <c r="SF95" s="106"/>
      <c r="SG95" s="106"/>
      <c r="SH95" s="106"/>
      <c r="SI95" s="106"/>
      <c r="SJ95" s="106"/>
      <c r="SK95" s="106"/>
      <c r="SL95" s="106"/>
      <c r="SM95" s="106"/>
      <c r="SN95" s="106"/>
      <c r="SO95" s="106"/>
      <c r="SP95" s="106"/>
      <c r="SQ95" s="106"/>
      <c r="SR95" s="106"/>
      <c r="SS95" s="106"/>
      <c r="ST95" s="106"/>
      <c r="SU95" s="106"/>
      <c r="SV95" s="106"/>
      <c r="SW95" s="106"/>
      <c r="SX95" s="106"/>
      <c r="SY95" s="106"/>
      <c r="SZ95" s="106"/>
      <c r="TA95" s="106"/>
      <c r="TB95" s="106"/>
      <c r="TC95" s="106"/>
      <c r="TD95" s="106"/>
      <c r="TE95" s="106"/>
      <c r="TF95" s="106"/>
      <c r="TG95" s="106"/>
      <c r="TH95" s="106"/>
      <c r="TI95" s="106"/>
      <c r="TJ95" s="106"/>
      <c r="TK95" s="106"/>
      <c r="TL95" s="106"/>
      <c r="TM95" s="106"/>
      <c r="TN95" s="106"/>
      <c r="TO95" s="106"/>
      <c r="TP95" s="106"/>
      <c r="TQ95" s="106"/>
      <c r="TR95" s="106"/>
      <c r="TS95" s="106"/>
      <c r="TT95" s="106"/>
      <c r="TU95" s="106"/>
      <c r="TV95" s="106"/>
      <c r="TW95" s="106"/>
      <c r="TX95" s="106"/>
      <c r="TY95" s="106"/>
      <c r="TZ95" s="106"/>
      <c r="UA95" s="106"/>
      <c r="UB95" s="106"/>
      <c r="UC95" s="106"/>
      <c r="UD95" s="106"/>
      <c r="UE95" s="106"/>
      <c r="UF95" s="106"/>
      <c r="UG95" s="106"/>
      <c r="UH95" s="106"/>
      <c r="UI95" s="106"/>
      <c r="UJ95" s="106"/>
      <c r="UK95" s="106"/>
      <c r="UL95" s="106"/>
      <c r="UM95" s="106"/>
      <c r="UN95" s="106"/>
      <c r="UO95" s="106"/>
      <c r="UP95" s="106"/>
      <c r="UQ95" s="106"/>
      <c r="UR95" s="106"/>
      <c r="US95" s="106"/>
      <c r="UT95" s="106"/>
      <c r="UU95" s="106"/>
      <c r="UV95" s="106"/>
      <c r="UW95" s="106"/>
      <c r="UX95" s="106"/>
      <c r="UY95" s="106"/>
      <c r="UZ95" s="106"/>
      <c r="VA95" s="106"/>
      <c r="VB95" s="106"/>
      <c r="VC95" s="106"/>
      <c r="VD95" s="106"/>
      <c r="VE95" s="106"/>
      <c r="VF95" s="106"/>
      <c r="VG95" s="106"/>
      <c r="VH95" s="106"/>
      <c r="VI95" s="106"/>
      <c r="VJ95" s="106"/>
      <c r="VK95" s="106"/>
      <c r="VL95" s="106"/>
      <c r="VM95" s="106"/>
      <c r="VN95" s="106"/>
      <c r="VO95" s="106"/>
      <c r="VP95" s="106"/>
      <c r="VQ95" s="106"/>
      <c r="VR95" s="106"/>
      <c r="VS95" s="106"/>
      <c r="VT95" s="106"/>
      <c r="VU95" s="106"/>
      <c r="VV95" s="106"/>
      <c r="VW95" s="106"/>
      <c r="VX95" s="106"/>
      <c r="VY95" s="106"/>
      <c r="VZ95" s="106"/>
      <c r="WA95" s="106"/>
      <c r="WB95" s="106"/>
      <c r="WC95" s="106"/>
      <c r="WD95" s="106"/>
      <c r="WE95" s="106"/>
      <c r="WF95" s="106"/>
      <c r="WG95" s="106"/>
      <c r="WH95" s="106"/>
      <c r="WI95" s="106"/>
      <c r="WJ95" s="106"/>
      <c r="WK95" s="106"/>
      <c r="WL95" s="106"/>
      <c r="WM95" s="106"/>
      <c r="WN95" s="106"/>
      <c r="WO95" s="106"/>
      <c r="WP95" s="106"/>
      <c r="WQ95" s="106"/>
      <c r="WR95" s="106"/>
      <c r="WS95" s="106"/>
      <c r="WT95" s="106"/>
      <c r="WU95" s="106"/>
      <c r="WV95" s="106"/>
      <c r="WW95" s="106"/>
      <c r="WX95" s="106"/>
      <c r="WY95" s="106"/>
      <c r="WZ95" s="106"/>
      <c r="XA95" s="106"/>
      <c r="XB95" s="106"/>
      <c r="XC95" s="106"/>
      <c r="XD95" s="106"/>
      <c r="XE95" s="106"/>
      <c r="XF95" s="106"/>
      <c r="XG95" s="106"/>
      <c r="XH95" s="106"/>
      <c r="XI95" s="106"/>
      <c r="XJ95" s="106"/>
      <c r="XK95" s="106"/>
      <c r="XL95" s="106"/>
      <c r="XM95" s="106"/>
      <c r="XN95" s="106"/>
      <c r="XO95" s="106"/>
      <c r="XP95" s="106"/>
      <c r="XQ95" s="106"/>
      <c r="XR95" s="106"/>
      <c r="XS95" s="106"/>
      <c r="XT95" s="106"/>
      <c r="XU95" s="106"/>
      <c r="XV95" s="106"/>
      <c r="XW95" s="106"/>
      <c r="XX95" s="106"/>
      <c r="XY95" s="106"/>
      <c r="XZ95" s="106"/>
      <c r="YA95" s="106"/>
      <c r="YB95" s="106"/>
      <c r="YC95" s="106"/>
      <c r="YD95" s="106"/>
      <c r="YE95" s="106"/>
      <c r="YF95" s="106"/>
      <c r="YG95" s="106"/>
      <c r="YH95" s="106"/>
      <c r="YI95" s="106"/>
      <c r="YJ95" s="106"/>
      <c r="YK95" s="106"/>
      <c r="YL95" s="106"/>
      <c r="YM95" s="106"/>
      <c r="YN95" s="106"/>
      <c r="YO95" s="106"/>
      <c r="YP95" s="106"/>
      <c r="YQ95" s="106"/>
      <c r="YR95" s="106"/>
      <c r="YS95" s="106"/>
      <c r="YT95" s="106"/>
      <c r="YU95" s="106"/>
      <c r="YV95" s="106"/>
      <c r="YW95" s="106"/>
      <c r="YX95" s="106"/>
      <c r="YY95" s="106"/>
      <c r="YZ95" s="106"/>
      <c r="ZA95" s="106"/>
      <c r="ZB95" s="106"/>
      <c r="ZC95" s="106"/>
      <c r="ZD95" s="106"/>
      <c r="ZE95" s="106"/>
      <c r="ZF95" s="106"/>
      <c r="ZG95" s="106"/>
      <c r="ZH95" s="106"/>
      <c r="ZI95" s="106"/>
      <c r="ZJ95" s="106"/>
      <c r="ZK95" s="106"/>
      <c r="ZL95" s="106"/>
      <c r="ZM95" s="106"/>
      <c r="ZN95" s="106"/>
      <c r="ZO95" s="106"/>
      <c r="ZP95" s="106"/>
      <c r="ZQ95" s="106"/>
      <c r="ZR95" s="106"/>
      <c r="ZS95" s="106"/>
      <c r="ZT95" s="106"/>
      <c r="ZU95" s="106"/>
      <c r="ZV95" s="106"/>
      <c r="ZW95" s="106"/>
      <c r="ZX95" s="106"/>
      <c r="ZY95" s="106"/>
      <c r="ZZ95" s="106"/>
      <c r="AAA95" s="106"/>
      <c r="AAB95" s="106"/>
      <c r="AAC95" s="106"/>
      <c r="AAD95" s="106"/>
      <c r="AAE95" s="106"/>
      <c r="AAF95" s="106"/>
      <c r="AAG95" s="106"/>
      <c r="AAH95" s="106"/>
      <c r="AAI95" s="106"/>
      <c r="AAJ95" s="106"/>
      <c r="AAK95" s="106"/>
      <c r="AAL95" s="106"/>
      <c r="AAM95" s="106"/>
      <c r="AAN95" s="106"/>
      <c r="AAO95" s="106"/>
      <c r="AAP95" s="106"/>
      <c r="AAQ95" s="106"/>
      <c r="AAR95" s="106"/>
      <c r="AAS95" s="106"/>
      <c r="AAT95" s="106"/>
      <c r="AAU95" s="106"/>
      <c r="AAV95" s="106"/>
      <c r="AAW95" s="106"/>
      <c r="AAX95" s="106"/>
      <c r="AAY95" s="106"/>
      <c r="AAZ95" s="106"/>
      <c r="ABA95" s="106"/>
      <c r="ABB95" s="106"/>
      <c r="ABC95" s="106"/>
      <c r="ABD95" s="106"/>
      <c r="ABE95" s="106"/>
      <c r="ABF95" s="106"/>
      <c r="ABG95" s="106"/>
      <c r="ABH95" s="106"/>
      <c r="ABI95" s="106"/>
      <c r="ABJ95" s="106"/>
      <c r="ABK95" s="106"/>
      <c r="ABL95" s="106"/>
      <c r="ABM95" s="106"/>
      <c r="ABN95" s="106"/>
      <c r="ABO95" s="106"/>
      <c r="ABP95" s="106"/>
      <c r="ABQ95" s="106"/>
      <c r="ABR95" s="106"/>
      <c r="ABS95" s="106"/>
      <c r="ABT95" s="106"/>
      <c r="ABU95" s="106"/>
      <c r="ABV95" s="106"/>
      <c r="ABW95" s="106"/>
      <c r="ABX95" s="106"/>
      <c r="ABY95" s="106"/>
      <c r="ABZ95" s="106"/>
      <c r="ACA95" s="106"/>
      <c r="ACB95" s="106"/>
      <c r="ACC95" s="106"/>
      <c r="ACD95" s="106"/>
      <c r="ACE95" s="106"/>
      <c r="ACF95" s="106"/>
      <c r="ACG95" s="106"/>
      <c r="ACH95" s="106"/>
      <c r="ACI95" s="106"/>
      <c r="ACJ95" s="106"/>
      <c r="ACK95" s="106"/>
      <c r="ACL95" s="106"/>
      <c r="ACM95" s="106"/>
      <c r="ACN95" s="106"/>
      <c r="ACO95" s="106"/>
      <c r="ACP95" s="106"/>
      <c r="ACQ95" s="106"/>
      <c r="ACR95" s="106"/>
      <c r="ACS95" s="106"/>
      <c r="ACT95" s="106"/>
      <c r="ACU95" s="106"/>
      <c r="ACV95" s="106"/>
      <c r="ACW95" s="106"/>
      <c r="ACX95" s="106"/>
      <c r="ACY95" s="106"/>
      <c r="ACZ95" s="106"/>
      <c r="ADA95" s="106"/>
      <c r="ADB95" s="106"/>
      <c r="ADC95" s="106"/>
      <c r="ADD95" s="106"/>
      <c r="ADE95" s="106"/>
      <c r="ADF95" s="106"/>
      <c r="ADG95" s="106"/>
      <c r="ADH95" s="106"/>
      <c r="ADI95" s="106"/>
      <c r="ADJ95" s="106"/>
      <c r="ADK95" s="106"/>
      <c r="ADL95" s="106"/>
      <c r="ADM95" s="106"/>
      <c r="ADN95" s="106"/>
      <c r="ADO95" s="106"/>
      <c r="ADP95" s="106"/>
      <c r="ADQ95" s="106"/>
      <c r="ADR95" s="106"/>
      <c r="ADS95" s="106"/>
      <c r="ADT95" s="106"/>
      <c r="ADU95" s="106"/>
      <c r="ADV95" s="106"/>
      <c r="ADW95" s="106"/>
      <c r="ADX95" s="106"/>
      <c r="ADY95" s="106"/>
      <c r="ADZ95" s="106"/>
      <c r="AEA95" s="106"/>
      <c r="AEB95" s="106"/>
      <c r="AEC95" s="106"/>
      <c r="AED95" s="106"/>
      <c r="AEE95" s="106"/>
      <c r="AEF95" s="106"/>
      <c r="AEG95" s="106"/>
      <c r="AEH95" s="106"/>
      <c r="AEI95" s="106"/>
      <c r="AEJ95" s="106"/>
      <c r="AEK95" s="106"/>
      <c r="AEL95" s="106"/>
      <c r="AEM95" s="106"/>
      <c r="AEN95" s="106"/>
      <c r="AEO95" s="106"/>
      <c r="AEP95" s="106"/>
      <c r="AEQ95" s="106"/>
      <c r="AER95" s="106"/>
      <c r="AES95" s="106"/>
      <c r="AET95" s="106"/>
      <c r="AEU95" s="106"/>
      <c r="AEV95" s="106"/>
      <c r="AEW95" s="106"/>
      <c r="AEX95" s="106"/>
      <c r="AEY95" s="106"/>
      <c r="AEZ95" s="106"/>
      <c r="AFA95" s="106"/>
      <c r="AFB95" s="106"/>
      <c r="AFC95" s="106"/>
      <c r="AFD95" s="106"/>
      <c r="AFE95" s="106"/>
      <c r="AFF95" s="106"/>
      <c r="AFG95" s="106"/>
      <c r="AFH95" s="106"/>
      <c r="AFI95" s="106"/>
      <c r="AFJ95" s="106"/>
      <c r="AFK95" s="106"/>
      <c r="AFL95" s="106"/>
      <c r="AFM95" s="106"/>
      <c r="AFN95" s="106"/>
      <c r="AFO95" s="106"/>
      <c r="AFP95" s="106"/>
      <c r="AFQ95" s="106"/>
      <c r="AFR95" s="106"/>
      <c r="AFS95" s="106"/>
      <c r="AFT95" s="106"/>
      <c r="AFU95" s="106"/>
      <c r="AFV95" s="106"/>
      <c r="AFW95" s="106"/>
      <c r="AFX95" s="106"/>
      <c r="AFY95" s="106"/>
      <c r="AFZ95" s="106"/>
      <c r="AGA95" s="106"/>
      <c r="AGB95" s="106"/>
      <c r="AGC95" s="106"/>
      <c r="AGD95" s="106"/>
      <c r="AGE95" s="106"/>
      <c r="AGF95" s="106"/>
      <c r="AGG95" s="106"/>
      <c r="AGH95" s="106"/>
      <c r="AGI95" s="106"/>
      <c r="AGJ95" s="106"/>
      <c r="AGK95" s="106"/>
      <c r="AGL95" s="106"/>
      <c r="AGM95" s="106"/>
      <c r="AGN95" s="106"/>
      <c r="AGO95" s="106"/>
      <c r="AGP95" s="106"/>
      <c r="AGQ95" s="106"/>
      <c r="AGR95" s="106"/>
      <c r="AGS95" s="106"/>
      <c r="AGT95" s="106"/>
      <c r="AGU95" s="106"/>
      <c r="AGV95" s="106"/>
      <c r="AGW95" s="106"/>
      <c r="AGX95" s="106"/>
      <c r="AGY95" s="106"/>
      <c r="AGZ95" s="106"/>
      <c r="AHA95" s="106"/>
      <c r="AHB95" s="106"/>
      <c r="AHC95" s="106"/>
      <c r="AHD95" s="106"/>
      <c r="AHE95" s="106"/>
      <c r="AHF95" s="106"/>
      <c r="AHG95" s="106"/>
      <c r="AHH95" s="106"/>
      <c r="AHI95" s="106"/>
      <c r="AHJ95" s="106"/>
      <c r="AHK95" s="106"/>
      <c r="AHL95" s="106"/>
      <c r="AHM95" s="106"/>
      <c r="AHN95" s="106"/>
      <c r="AHO95" s="106"/>
      <c r="AHP95" s="106"/>
      <c r="AHQ95" s="106"/>
      <c r="AHR95" s="106"/>
      <c r="AHS95" s="106"/>
      <c r="AHT95" s="106"/>
      <c r="AHU95" s="106"/>
      <c r="AHV95" s="106"/>
      <c r="AHW95" s="106"/>
      <c r="AHX95" s="106"/>
      <c r="AHY95" s="106"/>
      <c r="AHZ95" s="106"/>
      <c r="AIA95" s="106"/>
      <c r="AIB95" s="106"/>
      <c r="AIC95" s="106"/>
      <c r="AID95" s="106"/>
      <c r="AIE95" s="106"/>
      <c r="AIF95" s="106"/>
      <c r="AIG95" s="106"/>
      <c r="AIH95" s="106"/>
      <c r="AII95" s="106"/>
      <c r="AIJ95" s="106"/>
      <c r="AIK95" s="106"/>
      <c r="AIL95" s="106"/>
      <c r="AIM95" s="106"/>
      <c r="AIN95" s="106"/>
      <c r="AIO95" s="106"/>
      <c r="AIP95" s="106"/>
      <c r="AIQ95" s="106"/>
      <c r="AIR95" s="106"/>
      <c r="AIS95" s="106"/>
      <c r="AIT95" s="106"/>
      <c r="AIU95" s="106"/>
      <c r="AIV95" s="106"/>
      <c r="AIW95" s="106"/>
      <c r="AIX95" s="106"/>
      <c r="AIY95" s="106"/>
      <c r="AIZ95" s="106"/>
      <c r="AJA95" s="106"/>
      <c r="AJB95" s="106"/>
      <c r="AJC95" s="106"/>
      <c r="AJD95" s="106"/>
      <c r="AJE95" s="106"/>
      <c r="AJF95" s="106"/>
      <c r="AJG95" s="106"/>
      <c r="AJH95" s="106"/>
      <c r="AJI95" s="106"/>
      <c r="AJJ95" s="106"/>
      <c r="AJK95" s="106"/>
      <c r="AJL95" s="106"/>
      <c r="AJM95" s="106"/>
      <c r="AJN95" s="106"/>
      <c r="AJO95" s="106"/>
      <c r="AJP95" s="106"/>
      <c r="AJQ95" s="106"/>
      <c r="AJR95" s="106"/>
      <c r="AJS95" s="106"/>
      <c r="AJT95" s="106"/>
      <c r="AJU95" s="106"/>
      <c r="AJV95" s="106"/>
      <c r="AJW95" s="106"/>
      <c r="AJX95" s="106"/>
      <c r="AJY95" s="106"/>
      <c r="AJZ95" s="106"/>
      <c r="AKA95" s="106"/>
      <c r="AKB95" s="106"/>
      <c r="AKC95" s="106"/>
      <c r="AKD95" s="106"/>
      <c r="AKE95" s="106"/>
      <c r="AKF95" s="106"/>
      <c r="AKG95" s="106"/>
      <c r="AKH95" s="106"/>
      <c r="AKI95" s="106"/>
      <c r="AKJ95" s="106"/>
      <c r="AKK95" s="106"/>
      <c r="AKL95" s="106"/>
      <c r="AKM95" s="106"/>
      <c r="AKN95" s="106"/>
      <c r="AKO95" s="106"/>
      <c r="AKP95" s="106"/>
      <c r="AKQ95" s="106"/>
      <c r="AKR95" s="106"/>
      <c r="AKS95" s="106"/>
      <c r="AKT95" s="106"/>
      <c r="AKU95" s="106"/>
      <c r="AKV95" s="106"/>
      <c r="AKW95" s="106"/>
      <c r="AKX95" s="106"/>
      <c r="AKY95" s="106"/>
      <c r="AKZ95" s="106"/>
      <c r="ALA95" s="106"/>
      <c r="ALB95" s="106"/>
      <c r="ALC95" s="106"/>
      <c r="ALD95" s="106"/>
      <c r="ALE95" s="106"/>
      <c r="ALF95" s="106"/>
      <c r="ALG95" s="106"/>
      <c r="ALH95" s="106"/>
      <c r="ALI95" s="106"/>
      <c r="ALJ95" s="106"/>
      <c r="ALK95" s="106"/>
      <c r="ALL95" s="106"/>
      <c r="ALM95" s="106"/>
      <c r="ALN95" s="106"/>
      <c r="ALO95" s="106"/>
      <c r="ALP95" s="106"/>
      <c r="ALQ95" s="106"/>
      <c r="ALR95" s="106"/>
      <c r="ALS95" s="106"/>
      <c r="ALT95" s="106"/>
      <c r="ALU95" s="106"/>
      <c r="ALV95" s="106"/>
      <c r="ALW95" s="106"/>
      <c r="ALX95" s="106"/>
      <c r="ALY95" s="106"/>
      <c r="ALZ95" s="106"/>
      <c r="AMA95" s="106"/>
      <c r="AMB95" s="106"/>
      <c r="AMC95" s="106"/>
      <c r="AMD95" s="106"/>
      <c r="AME95" s="106"/>
      <c r="AMF95" s="106"/>
      <c r="AMG95" s="106"/>
      <c r="AMH95" s="106"/>
      <c r="AMI95" s="106"/>
      <c r="AMJ95" s="106"/>
      <c r="AMK95" s="106"/>
      <c r="AML95" s="106"/>
      <c r="AMM95" s="106"/>
      <c r="AMN95" s="106"/>
    </row>
    <row r="96" spans="1:1028" x14ac:dyDescent="0.2">
      <c r="B96" s="16"/>
      <c r="C96" s="16"/>
      <c r="D96" s="16"/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6"/>
      <c r="Q96" s="19"/>
      <c r="R96" s="16"/>
      <c r="S96" s="16"/>
      <c r="T96" s="16"/>
      <c r="U96" s="16"/>
      <c r="V96" s="16"/>
      <c r="W96" s="107"/>
      <c r="X96" s="22"/>
      <c r="Y96" s="22"/>
      <c r="Z96" s="22"/>
      <c r="AA96" s="17"/>
      <c r="AB96" s="22"/>
      <c r="AC96" s="17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</row>
    <row r="97" spans="2:37" s="1" customFormat="1" x14ac:dyDescent="0.2">
      <c r="B97" s="16"/>
      <c r="C97" s="16"/>
      <c r="D97" s="16"/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6"/>
      <c r="Q97" s="19"/>
      <c r="R97" s="16"/>
      <c r="S97" s="16"/>
      <c r="T97" s="16"/>
      <c r="U97" s="16"/>
      <c r="V97" s="16"/>
      <c r="W97" s="22"/>
      <c r="X97" s="22"/>
      <c r="Y97" s="22"/>
      <c r="Z97" s="22"/>
      <c r="AA97" s="17"/>
      <c r="AB97" s="22"/>
      <c r="AC97" s="17"/>
      <c r="AD97" s="5"/>
      <c r="AE97" s="6"/>
      <c r="AF97" s="6"/>
      <c r="AG97" s="6"/>
      <c r="AH97" s="6"/>
      <c r="AI97" s="6"/>
      <c r="AJ97" s="6"/>
      <c r="AK97" s="6"/>
    </row>
    <row r="98" spans="2:37" s="1" customFormat="1" x14ac:dyDescent="0.2">
      <c r="B98" s="16"/>
      <c r="C98" s="16"/>
      <c r="D98" s="16"/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9"/>
      <c r="R98" s="16"/>
      <c r="S98" s="16"/>
      <c r="T98" s="16"/>
      <c r="U98" s="16"/>
      <c r="V98" s="16"/>
      <c r="W98" s="16"/>
      <c r="X98" s="16"/>
      <c r="Y98" s="16"/>
      <c r="Z98" s="16"/>
      <c r="AA98" s="17"/>
      <c r="AB98" s="16"/>
      <c r="AC98" s="3"/>
      <c r="AD98" s="108"/>
      <c r="AE98" s="6"/>
      <c r="AF98" s="6"/>
      <c r="AG98" s="6"/>
      <c r="AH98" s="6"/>
      <c r="AI98" s="6"/>
      <c r="AJ98" s="6"/>
      <c r="AK98" s="6"/>
    </row>
    <row r="99" spans="2:37" s="1" customFormat="1" x14ac:dyDescent="0.2">
      <c r="B99" s="16"/>
      <c r="C99" s="16"/>
      <c r="D99" s="16"/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9"/>
      <c r="R99" s="16"/>
      <c r="S99" s="16"/>
      <c r="T99" s="16"/>
      <c r="U99" s="16"/>
      <c r="V99" s="16"/>
      <c r="W99" s="16"/>
      <c r="X99" s="16"/>
      <c r="Y99" s="16"/>
      <c r="Z99" s="16"/>
      <c r="AA99" s="17"/>
      <c r="AB99" s="16"/>
      <c r="AC99" s="108"/>
      <c r="AD99" s="5"/>
      <c r="AE99" s="6"/>
      <c r="AF99" s="6"/>
      <c r="AG99" s="6"/>
      <c r="AH99" s="6"/>
      <c r="AI99" s="6"/>
      <c r="AJ99" s="6"/>
      <c r="AK99" s="6"/>
    </row>
    <row r="100" spans="2:37" s="1" customFormat="1" x14ac:dyDescent="0.2">
      <c r="B100" s="16"/>
      <c r="C100" s="16"/>
      <c r="D100" s="16"/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9"/>
      <c r="R100" s="16"/>
      <c r="S100" s="16"/>
      <c r="T100" s="16"/>
      <c r="U100" s="16"/>
      <c r="V100" s="16"/>
      <c r="W100" s="16"/>
      <c r="X100" s="16"/>
      <c r="Y100" s="16"/>
      <c r="Z100" s="16"/>
      <c r="AA100" s="17"/>
      <c r="AB100" s="16"/>
      <c r="AC100" s="17"/>
      <c r="AD100" s="5"/>
      <c r="AE100" s="6"/>
      <c r="AF100" s="6"/>
      <c r="AG100" s="6"/>
      <c r="AH100" s="6"/>
      <c r="AI100" s="6"/>
      <c r="AJ100" s="6"/>
      <c r="AK100" s="6"/>
    </row>
    <row r="101" spans="2:37" s="1" customFormat="1" x14ac:dyDescent="0.2">
      <c r="B101" s="16"/>
      <c r="C101" s="16"/>
      <c r="D101" s="16"/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9"/>
      <c r="R101" s="16"/>
      <c r="S101" s="16"/>
      <c r="T101" s="16"/>
      <c r="U101" s="16"/>
      <c r="V101" s="16"/>
      <c r="W101" s="16"/>
      <c r="X101" s="16"/>
      <c r="Y101" s="16"/>
      <c r="Z101" s="16"/>
      <c r="AA101" s="17"/>
      <c r="AB101" s="16"/>
      <c r="AC101" s="17"/>
      <c r="AD101" s="5"/>
      <c r="AE101" s="6"/>
      <c r="AF101" s="6"/>
      <c r="AG101" s="6"/>
      <c r="AH101" s="6"/>
      <c r="AI101" s="6"/>
      <c r="AJ101" s="6"/>
      <c r="AK101" s="6"/>
    </row>
    <row r="102" spans="2:37" s="1" customFormat="1" x14ac:dyDescent="0.2">
      <c r="B102" s="16"/>
      <c r="C102" s="16"/>
      <c r="D102" s="16"/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9"/>
      <c r="R102" s="16"/>
      <c r="S102" s="16"/>
      <c r="T102" s="16"/>
      <c r="U102" s="16"/>
      <c r="V102" s="16"/>
      <c r="W102" s="16"/>
      <c r="X102" s="16"/>
      <c r="Y102" s="16"/>
      <c r="Z102" s="16"/>
      <c r="AA102" s="17"/>
      <c r="AB102" s="16"/>
      <c r="AC102" s="17"/>
      <c r="AD102" s="5"/>
      <c r="AE102" s="6"/>
      <c r="AF102" s="6"/>
      <c r="AG102" s="6"/>
      <c r="AH102" s="6"/>
      <c r="AI102" s="6"/>
      <c r="AJ102" s="6"/>
      <c r="AK102" s="6"/>
    </row>
    <row r="103" spans="2:37" s="1" customFormat="1" x14ac:dyDescent="0.2">
      <c r="B103" s="16"/>
      <c r="C103" s="16"/>
      <c r="D103" s="16"/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9"/>
      <c r="R103" s="16"/>
      <c r="S103" s="16"/>
      <c r="T103" s="16"/>
      <c r="U103" s="16"/>
      <c r="V103" s="16"/>
      <c r="W103" s="16"/>
      <c r="X103" s="16"/>
      <c r="Y103" s="16"/>
      <c r="Z103" s="16"/>
      <c r="AA103" s="17"/>
      <c r="AB103" s="16"/>
      <c r="AC103" s="17"/>
      <c r="AD103" s="5"/>
      <c r="AE103" s="6"/>
      <c r="AF103" s="6"/>
      <c r="AG103" s="6"/>
      <c r="AH103" s="6"/>
      <c r="AI103" s="6"/>
      <c r="AJ103" s="6"/>
      <c r="AK103" s="6"/>
    </row>
    <row r="104" spans="2:37" s="1" customFormat="1" x14ac:dyDescent="0.2">
      <c r="B104" s="16"/>
      <c r="C104" s="16"/>
      <c r="D104" s="16"/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9"/>
      <c r="R104" s="16"/>
      <c r="S104" s="16"/>
      <c r="T104" s="16"/>
      <c r="U104" s="16"/>
      <c r="V104" s="16"/>
      <c r="W104" s="16"/>
      <c r="X104" s="16"/>
      <c r="Y104" s="16"/>
      <c r="Z104" s="16"/>
      <c r="AA104" s="17"/>
      <c r="AB104" s="16"/>
      <c r="AC104" s="17"/>
    </row>
    <row r="105" spans="2:37" s="1" customFormat="1" x14ac:dyDescent="0.2">
      <c r="B105" s="16"/>
      <c r="C105" s="16"/>
      <c r="D105" s="16"/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9"/>
      <c r="R105" s="16"/>
      <c r="S105" s="16"/>
      <c r="T105" s="16"/>
      <c r="U105" s="16"/>
      <c r="V105" s="16"/>
      <c r="W105" s="16"/>
      <c r="X105" s="16"/>
      <c r="Y105" s="16"/>
      <c r="Z105" s="16"/>
      <c r="AA105" s="17"/>
      <c r="AB105" s="16"/>
      <c r="AC105" s="17"/>
    </row>
    <row r="106" spans="2:37" s="1" customFormat="1" x14ac:dyDescent="0.2">
      <c r="B106" s="16"/>
      <c r="C106" s="16"/>
      <c r="D106" s="16"/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9"/>
      <c r="R106" s="16"/>
      <c r="S106" s="16"/>
      <c r="T106" s="16"/>
      <c r="U106" s="16"/>
      <c r="V106" s="16"/>
      <c r="W106" s="16"/>
      <c r="X106" s="16"/>
      <c r="Y106" s="16"/>
      <c r="Z106" s="16"/>
      <c r="AA106" s="17"/>
      <c r="AB106" s="16"/>
      <c r="AC106" s="17"/>
    </row>
    <row r="107" spans="2:37" s="1" customFormat="1" x14ac:dyDescent="0.2">
      <c r="B107" s="16"/>
      <c r="C107" s="16"/>
      <c r="D107" s="16"/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9"/>
      <c r="R107" s="16"/>
      <c r="S107" s="16"/>
      <c r="T107" s="16"/>
      <c r="U107" s="16"/>
      <c r="V107" s="16"/>
      <c r="W107" s="16"/>
      <c r="X107" s="16"/>
      <c r="Y107" s="16"/>
      <c r="Z107" s="16"/>
      <c r="AA107" s="17"/>
      <c r="AB107" s="16"/>
      <c r="AC107" s="17"/>
    </row>
    <row r="108" spans="2:37" s="1" customFormat="1" x14ac:dyDescent="0.2">
      <c r="B108" s="16"/>
      <c r="C108" s="16"/>
      <c r="D108" s="16"/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9"/>
      <c r="R108" s="16"/>
      <c r="S108" s="16"/>
      <c r="T108" s="16"/>
      <c r="U108" s="16"/>
      <c r="V108" s="16"/>
      <c r="W108" s="16"/>
      <c r="X108" s="16"/>
      <c r="Y108" s="16"/>
      <c r="Z108" s="16"/>
      <c r="AA108" s="17"/>
      <c r="AB108" s="16"/>
      <c r="AC108" s="17"/>
    </row>
    <row r="109" spans="2:37" s="1" customFormat="1" x14ac:dyDescent="0.2">
      <c r="B109" s="16"/>
      <c r="C109" s="16"/>
      <c r="D109" s="16"/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9"/>
      <c r="R109" s="16"/>
      <c r="S109" s="16"/>
      <c r="T109" s="16"/>
      <c r="U109" s="16"/>
      <c r="V109" s="16"/>
      <c r="W109" s="16"/>
      <c r="X109" s="16"/>
      <c r="Y109" s="16"/>
      <c r="Z109" s="16"/>
      <c r="AA109" s="17"/>
      <c r="AB109" s="16"/>
      <c r="AC109" s="17"/>
    </row>
    <row r="110" spans="2:37" s="1" customFormat="1" x14ac:dyDescent="0.2">
      <c r="B110" s="16"/>
      <c r="C110" s="16"/>
      <c r="D110" s="16"/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9"/>
      <c r="R110" s="16"/>
      <c r="S110" s="16"/>
      <c r="T110" s="16"/>
      <c r="U110" s="16"/>
      <c r="V110" s="16"/>
      <c r="W110" s="16"/>
      <c r="X110" s="16"/>
      <c r="Y110" s="16"/>
      <c r="Z110" s="16"/>
      <c r="AA110" s="17"/>
      <c r="AB110" s="16"/>
      <c r="AC110" s="17"/>
    </row>
    <row r="111" spans="2:37" s="1" customFormat="1" x14ac:dyDescent="0.2">
      <c r="B111" s="16"/>
      <c r="C111" s="16"/>
      <c r="D111" s="16"/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9"/>
      <c r="R111" s="16"/>
      <c r="S111" s="16"/>
      <c r="T111" s="16"/>
      <c r="U111" s="16"/>
      <c r="V111" s="16"/>
      <c r="W111" s="16"/>
      <c r="X111" s="16"/>
      <c r="Y111" s="16"/>
      <c r="Z111" s="16"/>
      <c r="AA111" s="17"/>
      <c r="AB111" s="16"/>
      <c r="AC111" s="17"/>
    </row>
    <row r="112" spans="2:37" s="1" customFormat="1" x14ac:dyDescent="0.2">
      <c r="B112" s="16"/>
      <c r="C112" s="16"/>
      <c r="D112" s="16"/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9"/>
      <c r="R112" s="16"/>
      <c r="S112" s="16"/>
      <c r="T112" s="16"/>
      <c r="U112" s="16"/>
      <c r="V112" s="16"/>
      <c r="W112" s="16"/>
      <c r="X112" s="16"/>
      <c r="Y112" s="16"/>
      <c r="Z112" s="16"/>
      <c r="AA112" s="17"/>
      <c r="AB112" s="16"/>
      <c r="AC112" s="17"/>
    </row>
    <row r="113" spans="2:29" s="1" customFormat="1" x14ac:dyDescent="0.2">
      <c r="B113" s="16"/>
      <c r="C113" s="16"/>
      <c r="D113" s="16"/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9"/>
      <c r="R113" s="16"/>
      <c r="S113" s="16"/>
      <c r="T113" s="16"/>
      <c r="U113" s="16"/>
      <c r="V113" s="16"/>
      <c r="W113" s="16"/>
      <c r="X113" s="16"/>
      <c r="Y113" s="16"/>
      <c r="Z113" s="16"/>
      <c r="AA113" s="17"/>
      <c r="AB113" s="16"/>
      <c r="AC113" s="17"/>
    </row>
    <row r="114" spans="2:29" s="1" customFormat="1" x14ac:dyDescent="0.2">
      <c r="B114" s="16"/>
      <c r="C114" s="16"/>
      <c r="D114" s="16"/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9"/>
      <c r="R114" s="16"/>
      <c r="S114" s="16"/>
      <c r="T114" s="16"/>
      <c r="U114" s="16"/>
      <c r="V114" s="16"/>
      <c r="W114" s="16"/>
      <c r="X114" s="16"/>
      <c r="Y114" s="16"/>
      <c r="Z114" s="16"/>
      <c r="AA114" s="17"/>
      <c r="AB114" s="16"/>
      <c r="AC114" s="17"/>
    </row>
    <row r="115" spans="2:29" s="1" customFormat="1" x14ac:dyDescent="0.2">
      <c r="B115" s="16"/>
      <c r="C115" s="16"/>
      <c r="D115" s="16"/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9"/>
      <c r="R115" s="16"/>
      <c r="S115" s="16"/>
      <c r="T115" s="16"/>
      <c r="U115" s="16"/>
      <c r="V115" s="16"/>
      <c r="W115" s="16"/>
      <c r="X115" s="16"/>
      <c r="Y115" s="16"/>
      <c r="Z115" s="16"/>
      <c r="AA115" s="17"/>
      <c r="AB115" s="16"/>
      <c r="AC115" s="17"/>
    </row>
    <row r="116" spans="2:29" s="1" customFormat="1" x14ac:dyDescent="0.2">
      <c r="B116" s="16"/>
      <c r="C116" s="16"/>
      <c r="D116" s="16"/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9"/>
      <c r="R116" s="16"/>
      <c r="S116" s="16"/>
      <c r="T116" s="16"/>
      <c r="U116" s="16"/>
      <c r="V116" s="16"/>
      <c r="W116" s="16"/>
      <c r="X116" s="16"/>
      <c r="Y116" s="16"/>
      <c r="Z116" s="16"/>
      <c r="AA116" s="17"/>
      <c r="AB116" s="16"/>
      <c r="AC116" s="17"/>
    </row>
    <row r="117" spans="2:29" s="1" customFormat="1" x14ac:dyDescent="0.2">
      <c r="B117" s="16"/>
      <c r="C117" s="16"/>
      <c r="D117" s="16"/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9"/>
      <c r="R117" s="16"/>
      <c r="S117" s="16"/>
      <c r="T117" s="16"/>
      <c r="U117" s="16"/>
      <c r="V117" s="16"/>
      <c r="W117" s="16"/>
      <c r="X117" s="16"/>
      <c r="Y117" s="16"/>
      <c r="Z117" s="16"/>
      <c r="AA117" s="17"/>
      <c r="AB117" s="16"/>
      <c r="AC117" s="17"/>
    </row>
    <row r="118" spans="2:29" s="1" customFormat="1" x14ac:dyDescent="0.2">
      <c r="B118" s="16"/>
      <c r="C118" s="16"/>
      <c r="D118" s="16"/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9"/>
      <c r="R118" s="16"/>
      <c r="S118" s="16"/>
      <c r="T118" s="16"/>
      <c r="U118" s="16"/>
      <c r="V118" s="16"/>
      <c r="W118" s="16"/>
      <c r="X118" s="16"/>
      <c r="Y118" s="16"/>
      <c r="Z118" s="16"/>
      <c r="AA118" s="17"/>
      <c r="AB118" s="16"/>
      <c r="AC118" s="17"/>
    </row>
    <row r="119" spans="2:29" s="1" customFormat="1" x14ac:dyDescent="0.2">
      <c r="B119" s="16"/>
      <c r="C119" s="16"/>
      <c r="D119" s="16"/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9"/>
      <c r="R119" s="16"/>
      <c r="S119" s="16"/>
      <c r="T119" s="16"/>
      <c r="U119" s="16"/>
      <c r="V119" s="16"/>
      <c r="W119" s="16"/>
      <c r="X119" s="16"/>
      <c r="Y119" s="16"/>
      <c r="Z119" s="16"/>
      <c r="AA119" s="17"/>
      <c r="AB119" s="16"/>
      <c r="AC119" s="17"/>
    </row>
    <row r="120" spans="2:29" s="1" customFormat="1" x14ac:dyDescent="0.2">
      <c r="B120" s="16"/>
      <c r="C120" s="16"/>
      <c r="D120" s="16"/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9"/>
      <c r="R120" s="16"/>
      <c r="S120" s="16"/>
      <c r="T120" s="16"/>
      <c r="U120" s="16"/>
      <c r="V120" s="16"/>
      <c r="W120" s="16"/>
      <c r="X120" s="16"/>
      <c r="Y120" s="16"/>
      <c r="Z120" s="16"/>
      <c r="AA120" s="17"/>
      <c r="AB120" s="16"/>
      <c r="AC120" s="17"/>
    </row>
    <row r="121" spans="2:29" s="1" customFormat="1" x14ac:dyDescent="0.2">
      <c r="B121" s="16"/>
      <c r="C121" s="16"/>
      <c r="D121" s="16"/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9"/>
      <c r="R121" s="16"/>
      <c r="S121" s="16"/>
      <c r="T121" s="16"/>
      <c r="U121" s="16"/>
      <c r="V121" s="16"/>
      <c r="W121" s="16"/>
      <c r="X121" s="16"/>
      <c r="Y121" s="16"/>
      <c r="Z121" s="16"/>
      <c r="AA121" s="17"/>
      <c r="AB121" s="16"/>
      <c r="AC121" s="17"/>
    </row>
    <row r="122" spans="2:29" s="1" customFormat="1" x14ac:dyDescent="0.2">
      <c r="B122" s="16"/>
      <c r="C122" s="16"/>
      <c r="D122" s="16"/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9"/>
      <c r="R122" s="16"/>
      <c r="S122" s="16"/>
      <c r="T122" s="16"/>
      <c r="U122" s="16"/>
      <c r="V122" s="16"/>
      <c r="W122" s="16"/>
      <c r="X122" s="16"/>
      <c r="Y122" s="16"/>
      <c r="Z122" s="16"/>
      <c r="AA122" s="17"/>
      <c r="AB122" s="16"/>
      <c r="AC122" s="17"/>
    </row>
    <row r="123" spans="2:29" s="1" customFormat="1" x14ac:dyDescent="0.2">
      <c r="B123" s="16"/>
      <c r="C123" s="16"/>
      <c r="D123" s="16"/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9"/>
      <c r="R123" s="16"/>
      <c r="S123" s="16"/>
      <c r="T123" s="16"/>
      <c r="U123" s="16"/>
      <c r="V123" s="16"/>
      <c r="W123" s="16"/>
      <c r="X123" s="16"/>
      <c r="Y123" s="16"/>
      <c r="Z123" s="16"/>
      <c r="AA123" s="17"/>
      <c r="AB123" s="16"/>
      <c r="AC123" s="17"/>
    </row>
    <row r="124" spans="2:29" s="1" customFormat="1" x14ac:dyDescent="0.2">
      <c r="B124" s="16"/>
      <c r="C124" s="16"/>
      <c r="D124" s="16"/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9"/>
      <c r="R124" s="16"/>
      <c r="S124" s="16"/>
      <c r="T124" s="16"/>
      <c r="U124" s="16"/>
      <c r="V124" s="16"/>
      <c r="W124" s="16"/>
      <c r="X124" s="16"/>
      <c r="Y124" s="16"/>
      <c r="Z124" s="16"/>
      <c r="AA124" s="17"/>
      <c r="AB124" s="16"/>
      <c r="AC124" s="17"/>
    </row>
    <row r="125" spans="2:29" s="1" customFormat="1" x14ac:dyDescent="0.2">
      <c r="B125" s="16"/>
      <c r="C125" s="16"/>
      <c r="D125" s="16"/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9"/>
      <c r="R125" s="16"/>
      <c r="S125" s="16"/>
      <c r="T125" s="16"/>
      <c r="U125" s="16"/>
      <c r="V125" s="16"/>
      <c r="W125" s="16"/>
      <c r="X125" s="16"/>
      <c r="Y125" s="16"/>
      <c r="Z125" s="16"/>
      <c r="AA125" s="17"/>
      <c r="AB125" s="16"/>
      <c r="AC125" s="17"/>
    </row>
    <row r="126" spans="2:29" s="1" customFormat="1" x14ac:dyDescent="0.2">
      <c r="B126" s="16"/>
      <c r="C126" s="16"/>
      <c r="D126" s="16"/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9"/>
      <c r="R126" s="16"/>
      <c r="S126" s="16"/>
      <c r="T126" s="16"/>
      <c r="U126" s="16"/>
      <c r="V126" s="16"/>
      <c r="W126" s="16"/>
      <c r="X126" s="16"/>
      <c r="Y126" s="16"/>
      <c r="Z126" s="16"/>
      <c r="AA126" s="17"/>
      <c r="AB126" s="16"/>
      <c r="AC126" s="17"/>
    </row>
    <row r="127" spans="2:29" s="1" customFormat="1" x14ac:dyDescent="0.2">
      <c r="B127" s="16"/>
      <c r="C127" s="16"/>
      <c r="D127" s="16"/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9"/>
      <c r="R127" s="16"/>
      <c r="S127" s="16"/>
      <c r="T127" s="16"/>
      <c r="U127" s="16"/>
      <c r="V127" s="16"/>
      <c r="W127" s="16"/>
      <c r="X127" s="16"/>
      <c r="Y127" s="16"/>
      <c r="Z127" s="16"/>
      <c r="AA127" s="17"/>
      <c r="AB127" s="16"/>
      <c r="AC127" s="17"/>
    </row>
    <row r="128" spans="2:29" s="1" customFormat="1" x14ac:dyDescent="0.2">
      <c r="B128" s="16"/>
      <c r="C128" s="16"/>
      <c r="D128" s="16"/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9"/>
      <c r="R128" s="16"/>
      <c r="S128" s="16"/>
      <c r="T128" s="16"/>
      <c r="U128" s="16"/>
      <c r="V128" s="16"/>
      <c r="W128" s="16"/>
      <c r="X128" s="16"/>
      <c r="Y128" s="16"/>
      <c r="Z128" s="16"/>
      <c r="AA128" s="17"/>
      <c r="AB128" s="16"/>
      <c r="AC128" s="17"/>
    </row>
    <row r="129" spans="2:29" s="1" customFormat="1" x14ac:dyDescent="0.2">
      <c r="B129" s="16"/>
      <c r="C129" s="16"/>
      <c r="D129" s="16"/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9"/>
      <c r="R129" s="16"/>
      <c r="S129" s="16"/>
      <c r="T129" s="16"/>
      <c r="U129" s="16"/>
      <c r="V129" s="16"/>
      <c r="W129" s="16"/>
      <c r="X129" s="16"/>
      <c r="Y129" s="16"/>
      <c r="Z129" s="16"/>
      <c r="AA129" s="17"/>
      <c r="AB129" s="16"/>
      <c r="AC129" s="17"/>
    </row>
    <row r="130" spans="2:29" s="1" customFormat="1" x14ac:dyDescent="0.2">
      <c r="B130" s="16"/>
      <c r="C130" s="16"/>
      <c r="D130" s="16"/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9"/>
      <c r="R130" s="16"/>
      <c r="S130" s="16"/>
      <c r="T130" s="16"/>
      <c r="U130" s="16"/>
      <c r="V130" s="16"/>
      <c r="W130" s="16"/>
      <c r="X130" s="16"/>
      <c r="Y130" s="16"/>
      <c r="Z130" s="16"/>
      <c r="AA130" s="17"/>
      <c r="AB130" s="16"/>
      <c r="AC130" s="17"/>
    </row>
    <row r="131" spans="2:29" s="1" customFormat="1" x14ac:dyDescent="0.2">
      <c r="B131" s="16"/>
      <c r="C131" s="16"/>
      <c r="D131" s="16"/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9"/>
      <c r="R131" s="16"/>
      <c r="S131" s="16"/>
      <c r="T131" s="16"/>
      <c r="U131" s="16"/>
      <c r="V131" s="16"/>
      <c r="W131" s="16"/>
      <c r="X131" s="16"/>
      <c r="Y131" s="16"/>
      <c r="Z131" s="16"/>
      <c r="AA131" s="17"/>
      <c r="AB131" s="16"/>
      <c r="AC131" s="17"/>
    </row>
    <row r="132" spans="2:29" s="1" customFormat="1" x14ac:dyDescent="0.2">
      <c r="B132" s="16"/>
      <c r="C132" s="16"/>
      <c r="D132" s="16"/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9"/>
      <c r="R132" s="16"/>
      <c r="S132" s="16"/>
      <c r="T132" s="16"/>
      <c r="U132" s="16"/>
      <c r="V132" s="16"/>
      <c r="W132" s="16"/>
      <c r="X132" s="16"/>
      <c r="Y132" s="16"/>
      <c r="Z132" s="16"/>
      <c r="AA132" s="17"/>
      <c r="AB132" s="16"/>
      <c r="AC132" s="17"/>
    </row>
    <row r="133" spans="2:29" s="1" customFormat="1" x14ac:dyDescent="0.2">
      <c r="B133" s="16"/>
      <c r="C133" s="16"/>
      <c r="D133" s="16"/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9"/>
      <c r="R133" s="16"/>
      <c r="S133" s="16"/>
      <c r="T133" s="16"/>
      <c r="U133" s="16"/>
      <c r="V133" s="16"/>
      <c r="W133" s="16"/>
      <c r="X133" s="16"/>
      <c r="Y133" s="16"/>
      <c r="Z133" s="16"/>
      <c r="AA133" s="17"/>
      <c r="AB133" s="16"/>
      <c r="AC133" s="17"/>
    </row>
    <row r="134" spans="2:29" s="1" customFormat="1" x14ac:dyDescent="0.2">
      <c r="B134" s="16"/>
      <c r="C134" s="16"/>
      <c r="D134" s="16"/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9"/>
      <c r="R134" s="16"/>
      <c r="S134" s="16"/>
      <c r="T134" s="16"/>
      <c r="U134" s="16"/>
      <c r="V134" s="16"/>
      <c r="W134" s="16"/>
      <c r="X134" s="16"/>
      <c r="Y134" s="16"/>
      <c r="Z134" s="16"/>
      <c r="AA134" s="17"/>
      <c r="AB134" s="16"/>
      <c r="AC134" s="17"/>
    </row>
    <row r="135" spans="2:29" s="1" customFormat="1" x14ac:dyDescent="0.2">
      <c r="B135" s="16"/>
      <c r="C135" s="16"/>
      <c r="D135" s="16"/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9"/>
      <c r="R135" s="16"/>
      <c r="S135" s="16"/>
      <c r="T135" s="16"/>
      <c r="U135" s="16"/>
      <c r="V135" s="16"/>
      <c r="W135" s="16"/>
      <c r="X135" s="16"/>
      <c r="Y135" s="16"/>
      <c r="Z135" s="16"/>
      <c r="AA135" s="17"/>
      <c r="AB135" s="16"/>
      <c r="AC135" s="17"/>
    </row>
    <row r="136" spans="2:29" s="1" customFormat="1" x14ac:dyDescent="0.2">
      <c r="B136" s="16"/>
      <c r="C136" s="16"/>
      <c r="D136" s="16"/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9"/>
      <c r="R136" s="16"/>
      <c r="S136" s="16"/>
      <c r="T136" s="16"/>
      <c r="U136" s="16"/>
      <c r="V136" s="16"/>
      <c r="W136" s="16"/>
      <c r="X136" s="16"/>
      <c r="Y136" s="16"/>
      <c r="Z136" s="16"/>
      <c r="AA136" s="17"/>
      <c r="AB136" s="16"/>
      <c r="AC136" s="17"/>
    </row>
    <row r="137" spans="2:29" s="1" customFormat="1" x14ac:dyDescent="0.2">
      <c r="B137" s="16"/>
      <c r="C137" s="16"/>
      <c r="D137" s="16"/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9"/>
      <c r="R137" s="16"/>
      <c r="S137" s="16"/>
      <c r="T137" s="16"/>
      <c r="U137" s="16"/>
      <c r="V137" s="16"/>
      <c r="W137" s="16"/>
      <c r="X137" s="16"/>
      <c r="Y137" s="16"/>
      <c r="Z137" s="16"/>
      <c r="AA137" s="17"/>
      <c r="AB137" s="16"/>
      <c r="AC137" s="17"/>
    </row>
    <row r="138" spans="2:29" s="1" customFormat="1" x14ac:dyDescent="0.2">
      <c r="B138" s="16"/>
      <c r="C138" s="16"/>
      <c r="D138" s="16"/>
      <c r="E138" s="16"/>
      <c r="F138" s="16"/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9"/>
      <c r="R138" s="16"/>
      <c r="S138" s="16"/>
      <c r="T138" s="16"/>
      <c r="U138" s="16"/>
      <c r="V138" s="16"/>
      <c r="W138" s="16"/>
      <c r="X138" s="16"/>
      <c r="Y138" s="16"/>
      <c r="Z138" s="16"/>
      <c r="AA138" s="17"/>
      <c r="AB138" s="16"/>
      <c r="AC138" s="17"/>
    </row>
    <row r="139" spans="2:29" s="1" customFormat="1" x14ac:dyDescent="0.2">
      <c r="B139" s="16"/>
      <c r="C139" s="16"/>
      <c r="D139" s="16"/>
      <c r="E139" s="16"/>
      <c r="F139" s="16"/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9"/>
      <c r="R139" s="16"/>
      <c r="S139" s="16"/>
      <c r="T139" s="16"/>
      <c r="U139" s="16"/>
      <c r="V139" s="16"/>
      <c r="W139" s="16"/>
      <c r="X139" s="16"/>
      <c r="Y139" s="16"/>
      <c r="Z139" s="16"/>
      <c r="AA139" s="17"/>
      <c r="AB139" s="16"/>
      <c r="AC139" s="17"/>
    </row>
    <row r="140" spans="2:29" s="1" customFormat="1" x14ac:dyDescent="0.2">
      <c r="B140" s="16"/>
      <c r="C140" s="16"/>
      <c r="D140" s="16"/>
      <c r="E140" s="16"/>
      <c r="F140" s="16"/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9"/>
      <c r="R140" s="16"/>
      <c r="S140" s="16"/>
      <c r="T140" s="16"/>
      <c r="U140" s="16"/>
      <c r="V140" s="16"/>
      <c r="W140" s="16"/>
      <c r="X140" s="16"/>
      <c r="Y140" s="16"/>
      <c r="Z140" s="16"/>
      <c r="AA140" s="17"/>
      <c r="AB140" s="16"/>
      <c r="AC140" s="17"/>
    </row>
    <row r="141" spans="2:29" s="1" customFormat="1" x14ac:dyDescent="0.2">
      <c r="B141" s="16"/>
      <c r="C141" s="16"/>
      <c r="D141" s="16"/>
      <c r="E141" s="16"/>
      <c r="F141" s="16"/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9"/>
      <c r="R141" s="16"/>
      <c r="S141" s="16"/>
      <c r="T141" s="16"/>
      <c r="U141" s="16"/>
      <c r="V141" s="16"/>
      <c r="W141" s="16"/>
      <c r="X141" s="16"/>
      <c r="Y141" s="16"/>
      <c r="Z141" s="16"/>
      <c r="AA141" s="17"/>
      <c r="AB141" s="16"/>
      <c r="AC141" s="17"/>
    </row>
    <row r="142" spans="2:29" s="1" customFormat="1" x14ac:dyDescent="0.2">
      <c r="B142" s="16"/>
      <c r="C142" s="16"/>
      <c r="D142" s="16"/>
      <c r="E142" s="16"/>
      <c r="F142" s="16"/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9"/>
      <c r="R142" s="16"/>
      <c r="S142" s="16"/>
      <c r="T142" s="16"/>
      <c r="U142" s="16"/>
      <c r="V142" s="16"/>
      <c r="W142" s="16"/>
      <c r="X142" s="16"/>
      <c r="Y142" s="16"/>
      <c r="Z142" s="16"/>
      <c r="AA142" s="17"/>
      <c r="AB142" s="16"/>
      <c r="AC142" s="17"/>
    </row>
    <row r="143" spans="2:29" s="1" customFormat="1" x14ac:dyDescent="0.2">
      <c r="B143" s="16"/>
      <c r="C143" s="16"/>
      <c r="D143" s="16"/>
      <c r="E143" s="16"/>
      <c r="F143" s="16"/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9"/>
      <c r="R143" s="16"/>
      <c r="S143" s="16"/>
      <c r="T143" s="16"/>
      <c r="U143" s="16"/>
      <c r="V143" s="16"/>
      <c r="W143" s="16"/>
      <c r="X143" s="16"/>
      <c r="Y143" s="16"/>
      <c r="Z143" s="16"/>
      <c r="AA143" s="17"/>
      <c r="AB143" s="16"/>
      <c r="AC143" s="17"/>
    </row>
    <row r="144" spans="2:29" s="1" customFormat="1" x14ac:dyDescent="0.2">
      <c r="B144" s="16"/>
      <c r="C144" s="16"/>
      <c r="D144" s="16"/>
      <c r="E144" s="16"/>
      <c r="F144" s="16"/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9"/>
      <c r="R144" s="16"/>
      <c r="S144" s="16"/>
      <c r="T144" s="16"/>
      <c r="U144" s="16"/>
      <c r="V144" s="16"/>
      <c r="W144" s="16"/>
      <c r="X144" s="16"/>
      <c r="Y144" s="16"/>
      <c r="Z144" s="16"/>
      <c r="AA144" s="17"/>
      <c r="AB144" s="16"/>
      <c r="AC144" s="17"/>
    </row>
    <row r="145" spans="2:29" s="1" customFormat="1" x14ac:dyDescent="0.2">
      <c r="B145" s="16"/>
      <c r="C145" s="16"/>
      <c r="D145" s="16"/>
      <c r="E145" s="16"/>
      <c r="F145" s="16"/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9"/>
      <c r="R145" s="16"/>
      <c r="S145" s="16"/>
      <c r="T145" s="16"/>
      <c r="U145" s="16"/>
      <c r="V145" s="16"/>
      <c r="W145" s="16"/>
      <c r="X145" s="16"/>
      <c r="Y145" s="16"/>
      <c r="Z145" s="16"/>
      <c r="AA145" s="17"/>
      <c r="AB145" s="16"/>
      <c r="AC145" s="17"/>
    </row>
    <row r="146" spans="2:29" s="1" customFormat="1" x14ac:dyDescent="0.2">
      <c r="B146" s="16"/>
      <c r="C146" s="16"/>
      <c r="D146" s="16"/>
      <c r="E146" s="16"/>
      <c r="F146" s="16"/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9"/>
      <c r="R146" s="16"/>
      <c r="S146" s="16"/>
      <c r="T146" s="16"/>
      <c r="U146" s="16"/>
      <c r="V146" s="16"/>
      <c r="W146" s="16"/>
      <c r="X146" s="16"/>
      <c r="Y146" s="16"/>
      <c r="Z146" s="16"/>
      <c r="AA146" s="17"/>
      <c r="AB146" s="16"/>
      <c r="AC146" s="17"/>
    </row>
    <row r="147" spans="2:29" s="1" customFormat="1" x14ac:dyDescent="0.2">
      <c r="B147" s="16"/>
      <c r="C147" s="16"/>
      <c r="D147" s="16"/>
      <c r="E147" s="16"/>
      <c r="F147" s="16"/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9"/>
      <c r="R147" s="16"/>
      <c r="S147" s="16"/>
      <c r="T147" s="16"/>
      <c r="U147" s="16"/>
      <c r="V147" s="16"/>
      <c r="W147" s="16"/>
      <c r="X147" s="16"/>
      <c r="Y147" s="16"/>
      <c r="Z147" s="16"/>
      <c r="AA147" s="17"/>
      <c r="AB147" s="16"/>
      <c r="AC147" s="17"/>
    </row>
    <row r="148" spans="2:29" s="1" customFormat="1" x14ac:dyDescent="0.2">
      <c r="B148" s="16"/>
      <c r="C148" s="16"/>
      <c r="D148" s="16"/>
      <c r="E148" s="16"/>
      <c r="F148" s="16"/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9"/>
      <c r="R148" s="16"/>
      <c r="S148" s="16"/>
      <c r="T148" s="16"/>
      <c r="U148" s="16"/>
      <c r="V148" s="16"/>
      <c r="W148" s="16"/>
      <c r="X148" s="16"/>
      <c r="Y148" s="16"/>
      <c r="Z148" s="16"/>
      <c r="AA148" s="17"/>
      <c r="AB148" s="16"/>
      <c r="AC148" s="17"/>
    </row>
    <row r="149" spans="2:29" s="1" customFormat="1" x14ac:dyDescent="0.2">
      <c r="B149" s="16"/>
      <c r="C149" s="16"/>
      <c r="D149" s="16"/>
      <c r="E149" s="16"/>
      <c r="F149" s="16"/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9"/>
      <c r="R149" s="16"/>
      <c r="S149" s="16"/>
      <c r="T149" s="16"/>
      <c r="U149" s="16"/>
      <c r="V149" s="16"/>
      <c r="W149" s="16"/>
      <c r="X149" s="16"/>
      <c r="Y149" s="16"/>
      <c r="Z149" s="16"/>
      <c r="AA149" s="17"/>
      <c r="AB149" s="16"/>
      <c r="AC149" s="17"/>
    </row>
    <row r="150" spans="2:29" s="1" customFormat="1" x14ac:dyDescent="0.2">
      <c r="B150" s="16"/>
      <c r="C150" s="16"/>
      <c r="D150" s="16"/>
      <c r="E150" s="16"/>
      <c r="F150" s="16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9"/>
      <c r="R150" s="16"/>
      <c r="S150" s="16"/>
      <c r="T150" s="16"/>
      <c r="U150" s="16"/>
      <c r="V150" s="16"/>
      <c r="W150" s="16"/>
      <c r="X150" s="16"/>
      <c r="Y150" s="16"/>
      <c r="Z150" s="16"/>
      <c r="AA150" s="17"/>
      <c r="AB150" s="16"/>
      <c r="AC150" s="17"/>
    </row>
    <row r="151" spans="2:29" s="1" customFormat="1" x14ac:dyDescent="0.2">
      <c r="B151" s="16"/>
      <c r="C151" s="16"/>
      <c r="D151" s="16"/>
      <c r="E151" s="16"/>
      <c r="F151" s="16"/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9"/>
      <c r="R151" s="16"/>
      <c r="S151" s="16"/>
      <c r="T151" s="16"/>
      <c r="U151" s="16"/>
      <c r="V151" s="16"/>
      <c r="W151" s="16"/>
      <c r="X151" s="16"/>
      <c r="Y151" s="16"/>
      <c r="Z151" s="16"/>
      <c r="AA151" s="17"/>
      <c r="AB151" s="16"/>
      <c r="AC151" s="17"/>
    </row>
    <row r="152" spans="2:29" s="1" customFormat="1" x14ac:dyDescent="0.2">
      <c r="B152" s="16"/>
      <c r="C152" s="16"/>
      <c r="D152" s="16"/>
      <c r="E152" s="16"/>
      <c r="F152" s="16"/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9"/>
      <c r="R152" s="16"/>
      <c r="S152" s="16"/>
      <c r="T152" s="16"/>
      <c r="U152" s="16"/>
      <c r="V152" s="16"/>
      <c r="W152" s="16"/>
      <c r="X152" s="16"/>
      <c r="Y152" s="16"/>
      <c r="Z152" s="16"/>
      <c r="AA152" s="17"/>
      <c r="AB152" s="16"/>
      <c r="AC152" s="17"/>
    </row>
    <row r="153" spans="2:29" s="1" customFormat="1" x14ac:dyDescent="0.2">
      <c r="B153" s="16"/>
      <c r="C153" s="16"/>
      <c r="D153" s="16"/>
      <c r="E153" s="16"/>
      <c r="F153" s="16"/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9"/>
      <c r="R153" s="16"/>
      <c r="S153" s="16"/>
      <c r="T153" s="16"/>
      <c r="U153" s="16"/>
      <c r="V153" s="16"/>
      <c r="W153" s="16"/>
      <c r="X153" s="16"/>
      <c r="Y153" s="16"/>
      <c r="Z153" s="16"/>
      <c r="AA153" s="17"/>
      <c r="AB153" s="16"/>
      <c r="AC153" s="17"/>
    </row>
    <row r="154" spans="2:29" s="1" customFormat="1" x14ac:dyDescent="0.2">
      <c r="B154" s="16"/>
      <c r="C154" s="16"/>
      <c r="D154" s="16"/>
      <c r="E154" s="16"/>
      <c r="F154" s="16"/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9"/>
      <c r="R154" s="16"/>
      <c r="S154" s="16"/>
      <c r="T154" s="16"/>
      <c r="U154" s="16"/>
      <c r="V154" s="16"/>
      <c r="W154" s="16"/>
      <c r="X154" s="16"/>
      <c r="Y154" s="16"/>
      <c r="Z154" s="16"/>
      <c r="AA154" s="17"/>
      <c r="AB154" s="16"/>
      <c r="AC154" s="17"/>
    </row>
    <row r="155" spans="2:29" s="1" customFormat="1" x14ac:dyDescent="0.2">
      <c r="B155" s="16"/>
      <c r="C155" s="16"/>
      <c r="D155" s="16"/>
      <c r="E155" s="16"/>
      <c r="F155" s="16"/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9"/>
      <c r="R155" s="16"/>
      <c r="S155" s="16"/>
      <c r="T155" s="16"/>
      <c r="U155" s="16"/>
      <c r="V155" s="16"/>
      <c r="W155" s="16"/>
      <c r="X155" s="16"/>
      <c r="Y155" s="16"/>
      <c r="Z155" s="16"/>
      <c r="AA155" s="17"/>
      <c r="AB155" s="16"/>
      <c r="AC155" s="17"/>
    </row>
    <row r="156" spans="2:29" s="1" customFormat="1" x14ac:dyDescent="0.2">
      <c r="B156" s="16"/>
      <c r="C156" s="16"/>
      <c r="D156" s="16"/>
      <c r="E156" s="16"/>
      <c r="F156" s="16"/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9"/>
      <c r="R156" s="16"/>
      <c r="S156" s="16"/>
      <c r="T156" s="16"/>
      <c r="U156" s="16"/>
      <c r="V156" s="16"/>
      <c r="W156" s="16"/>
      <c r="X156" s="16"/>
      <c r="Y156" s="16"/>
      <c r="Z156" s="16"/>
      <c r="AA156" s="17"/>
      <c r="AB156" s="16"/>
      <c r="AC156" s="17"/>
    </row>
    <row r="157" spans="2:29" s="1" customFormat="1" x14ac:dyDescent="0.2">
      <c r="B157" s="16"/>
      <c r="C157" s="16"/>
      <c r="D157" s="16"/>
      <c r="E157" s="16"/>
      <c r="F157" s="16"/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9"/>
      <c r="R157" s="16"/>
      <c r="S157" s="16"/>
      <c r="T157" s="16"/>
      <c r="U157" s="16"/>
      <c r="V157" s="16"/>
      <c r="W157" s="16"/>
      <c r="X157" s="16"/>
      <c r="Y157" s="16"/>
      <c r="Z157" s="16"/>
      <c r="AA157" s="17"/>
      <c r="AB157" s="16"/>
      <c r="AC157" s="17"/>
    </row>
    <row r="158" spans="2:29" s="1" customFormat="1" x14ac:dyDescent="0.2">
      <c r="B158" s="16"/>
      <c r="C158" s="16"/>
      <c r="D158" s="16"/>
      <c r="E158" s="16"/>
      <c r="F158" s="16"/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9"/>
      <c r="R158" s="16"/>
      <c r="S158" s="16"/>
      <c r="T158" s="16"/>
      <c r="U158" s="16"/>
      <c r="V158" s="16"/>
      <c r="W158" s="16"/>
      <c r="X158" s="16"/>
      <c r="Y158" s="16"/>
      <c r="Z158" s="16"/>
      <c r="AA158" s="17"/>
      <c r="AB158" s="16"/>
      <c r="AC158" s="17"/>
    </row>
    <row r="159" spans="2:29" s="1" customFormat="1" x14ac:dyDescent="0.2">
      <c r="B159" s="16"/>
      <c r="C159" s="16"/>
      <c r="D159" s="16"/>
      <c r="E159" s="16"/>
      <c r="F159" s="16"/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9"/>
      <c r="R159" s="16"/>
      <c r="S159" s="16"/>
      <c r="T159" s="16"/>
      <c r="U159" s="16"/>
      <c r="V159" s="16"/>
      <c r="W159" s="16"/>
      <c r="X159" s="16"/>
      <c r="Y159" s="16"/>
      <c r="Z159" s="16"/>
      <c r="AA159" s="17"/>
      <c r="AB159" s="16"/>
      <c r="AC159" s="17"/>
    </row>
    <row r="160" spans="2:29" s="1" customFormat="1" x14ac:dyDescent="0.2">
      <c r="B160" s="16"/>
      <c r="C160" s="16"/>
      <c r="D160" s="16"/>
      <c r="E160" s="16"/>
      <c r="F160" s="16"/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9"/>
      <c r="R160" s="16"/>
      <c r="S160" s="16"/>
      <c r="T160" s="16"/>
      <c r="U160" s="16"/>
      <c r="V160" s="16"/>
      <c r="W160" s="16"/>
      <c r="X160" s="16"/>
      <c r="Y160" s="16"/>
      <c r="Z160" s="16"/>
      <c r="AA160" s="17"/>
      <c r="AB160" s="16"/>
      <c r="AC160" s="17"/>
    </row>
    <row r="161" spans="2:29" s="1" customFormat="1" x14ac:dyDescent="0.2">
      <c r="B161" s="16"/>
      <c r="C161" s="16"/>
      <c r="D161" s="16"/>
      <c r="E161" s="16"/>
      <c r="F161" s="16"/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9"/>
      <c r="R161" s="16"/>
      <c r="S161" s="16"/>
      <c r="T161" s="16"/>
      <c r="U161" s="16"/>
      <c r="V161" s="16"/>
      <c r="W161" s="16"/>
      <c r="X161" s="16"/>
      <c r="Y161" s="16"/>
      <c r="Z161" s="16"/>
      <c r="AA161" s="17"/>
      <c r="AB161" s="16"/>
      <c r="AC161" s="17"/>
    </row>
    <row r="162" spans="2:29" s="1" customFormat="1" x14ac:dyDescent="0.2">
      <c r="B162" s="16"/>
      <c r="C162" s="16"/>
      <c r="D162" s="16"/>
      <c r="E162" s="16"/>
      <c r="F162" s="16"/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9"/>
      <c r="R162" s="16"/>
      <c r="S162" s="16"/>
      <c r="T162" s="16"/>
      <c r="U162" s="16"/>
      <c r="V162" s="16"/>
      <c r="W162" s="16"/>
      <c r="X162" s="16"/>
      <c r="Y162" s="16"/>
      <c r="Z162" s="16"/>
      <c r="AA162" s="17"/>
      <c r="AB162" s="16"/>
      <c r="AC162" s="17"/>
    </row>
    <row r="163" spans="2:29" s="1" customFormat="1" x14ac:dyDescent="0.2">
      <c r="B163" s="16"/>
      <c r="C163" s="16"/>
      <c r="D163" s="16"/>
      <c r="E163" s="16"/>
      <c r="F163" s="16"/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9"/>
      <c r="R163" s="16"/>
      <c r="S163" s="16"/>
      <c r="T163" s="16"/>
      <c r="U163" s="16"/>
      <c r="V163" s="16"/>
      <c r="W163" s="16"/>
      <c r="X163" s="16"/>
      <c r="Y163" s="16"/>
      <c r="Z163" s="16"/>
      <c r="AA163" s="17"/>
      <c r="AB163" s="16"/>
      <c r="AC163" s="17"/>
    </row>
    <row r="164" spans="2:29" s="1" customFormat="1" x14ac:dyDescent="0.2">
      <c r="B164" s="16"/>
      <c r="C164" s="16"/>
      <c r="D164" s="16"/>
      <c r="E164" s="16"/>
      <c r="F164" s="16"/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9"/>
      <c r="R164" s="16"/>
      <c r="S164" s="16"/>
      <c r="T164" s="16"/>
      <c r="U164" s="16"/>
      <c r="V164" s="16"/>
      <c r="W164" s="16"/>
      <c r="X164" s="16"/>
      <c r="Y164" s="16"/>
      <c r="Z164" s="16"/>
      <c r="AA164" s="17"/>
      <c r="AB164" s="16"/>
      <c r="AC164" s="17"/>
    </row>
    <row r="165" spans="2:29" s="1" customFormat="1" x14ac:dyDescent="0.2">
      <c r="B165" s="16"/>
      <c r="C165" s="16"/>
      <c r="D165" s="16"/>
      <c r="E165" s="16"/>
      <c r="F165" s="16"/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9"/>
      <c r="R165" s="16"/>
      <c r="S165" s="16"/>
      <c r="T165" s="16"/>
      <c r="U165" s="16"/>
      <c r="V165" s="16"/>
      <c r="W165" s="16"/>
      <c r="X165" s="16"/>
      <c r="Y165" s="16"/>
      <c r="Z165" s="16"/>
      <c r="AA165" s="17"/>
      <c r="AB165" s="16"/>
      <c r="AC165" s="17"/>
    </row>
    <row r="166" spans="2:29" s="1" customFormat="1" x14ac:dyDescent="0.2">
      <c r="B166" s="16"/>
      <c r="C166" s="16"/>
      <c r="D166" s="16"/>
      <c r="E166" s="16"/>
      <c r="F166" s="16"/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9"/>
      <c r="R166" s="16"/>
      <c r="S166" s="16"/>
      <c r="T166" s="16"/>
      <c r="U166" s="16"/>
      <c r="V166" s="16"/>
      <c r="W166" s="16"/>
      <c r="X166" s="16"/>
      <c r="Y166" s="16"/>
      <c r="Z166" s="16"/>
      <c r="AA166" s="17"/>
      <c r="AB166" s="16"/>
      <c r="AC166" s="17"/>
    </row>
    <row r="167" spans="2:29" s="1" customFormat="1" x14ac:dyDescent="0.2">
      <c r="B167" s="16"/>
      <c r="C167" s="16"/>
      <c r="D167" s="16"/>
      <c r="E167" s="16"/>
      <c r="F167" s="16"/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9"/>
      <c r="R167" s="16"/>
      <c r="S167" s="16"/>
      <c r="T167" s="16"/>
      <c r="U167" s="16"/>
      <c r="V167" s="16"/>
      <c r="W167" s="16"/>
      <c r="X167" s="16"/>
      <c r="Y167" s="16"/>
      <c r="Z167" s="16"/>
      <c r="AA167" s="17"/>
      <c r="AB167" s="16"/>
      <c r="AC167" s="17"/>
    </row>
    <row r="168" spans="2:29" s="1" customFormat="1" x14ac:dyDescent="0.2">
      <c r="B168" s="16"/>
      <c r="C168" s="16"/>
      <c r="D168" s="16"/>
      <c r="E168" s="16"/>
      <c r="F168" s="16"/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9"/>
      <c r="R168" s="16"/>
      <c r="S168" s="16"/>
      <c r="T168" s="16"/>
      <c r="U168" s="16"/>
      <c r="V168" s="16"/>
      <c r="W168" s="16"/>
      <c r="X168" s="16"/>
      <c r="Y168" s="16"/>
      <c r="Z168" s="16"/>
      <c r="AA168" s="17"/>
      <c r="AB168" s="16"/>
      <c r="AC168" s="17"/>
    </row>
    <row r="169" spans="2:29" s="1" customFormat="1" x14ac:dyDescent="0.2">
      <c r="B169" s="16"/>
      <c r="C169" s="16"/>
      <c r="D169" s="16"/>
      <c r="E169" s="16"/>
      <c r="F169" s="16"/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9"/>
      <c r="R169" s="16"/>
      <c r="S169" s="16"/>
      <c r="T169" s="16"/>
      <c r="U169" s="16"/>
      <c r="V169" s="16"/>
      <c r="W169" s="16"/>
      <c r="X169" s="16"/>
      <c r="Y169" s="16"/>
      <c r="Z169" s="16"/>
      <c r="AA169" s="17"/>
      <c r="AB169" s="16"/>
      <c r="AC169" s="17"/>
    </row>
    <row r="170" spans="2:29" s="1" customFormat="1" x14ac:dyDescent="0.2">
      <c r="B170" s="16"/>
      <c r="C170" s="16"/>
      <c r="D170" s="16"/>
      <c r="E170" s="16"/>
      <c r="F170" s="16"/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9"/>
      <c r="R170" s="16"/>
      <c r="S170" s="16"/>
      <c r="T170" s="16"/>
      <c r="U170" s="16"/>
      <c r="V170" s="16"/>
      <c r="W170" s="16"/>
      <c r="X170" s="16"/>
      <c r="Y170" s="16"/>
      <c r="Z170" s="16"/>
      <c r="AA170" s="17"/>
      <c r="AB170" s="16"/>
      <c r="AC170" s="17"/>
    </row>
    <row r="171" spans="2:29" s="1" customFormat="1" x14ac:dyDescent="0.2">
      <c r="B171" s="16"/>
      <c r="C171" s="16"/>
      <c r="D171" s="16"/>
      <c r="E171" s="16"/>
      <c r="F171" s="16"/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9"/>
      <c r="R171" s="16"/>
      <c r="S171" s="16"/>
      <c r="T171" s="16"/>
      <c r="U171" s="16"/>
      <c r="V171" s="16"/>
      <c r="W171" s="16"/>
      <c r="X171" s="16"/>
      <c r="Y171" s="16"/>
      <c r="Z171" s="16"/>
      <c r="AA171" s="17"/>
      <c r="AB171" s="16"/>
      <c r="AC171" s="17"/>
    </row>
    <row r="172" spans="2:29" s="1" customFormat="1" x14ac:dyDescent="0.2">
      <c r="B172" s="16"/>
      <c r="C172" s="16"/>
      <c r="D172" s="16"/>
      <c r="E172" s="16"/>
      <c r="F172" s="16"/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9"/>
      <c r="R172" s="16"/>
      <c r="S172" s="16"/>
      <c r="T172" s="16"/>
      <c r="U172" s="16"/>
      <c r="V172" s="16"/>
      <c r="W172" s="16"/>
      <c r="X172" s="16"/>
      <c r="Y172" s="16"/>
      <c r="Z172" s="16"/>
      <c r="AA172" s="17"/>
      <c r="AB172" s="16"/>
      <c r="AC172" s="17"/>
    </row>
    <row r="173" spans="2:29" s="1" customFormat="1" x14ac:dyDescent="0.2">
      <c r="B173" s="16"/>
      <c r="C173" s="16"/>
      <c r="D173" s="16"/>
      <c r="E173" s="16"/>
      <c r="F173" s="16"/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9"/>
      <c r="R173" s="16"/>
      <c r="S173" s="16"/>
      <c r="T173" s="16"/>
      <c r="U173" s="16"/>
      <c r="V173" s="16"/>
      <c r="W173" s="16"/>
      <c r="X173" s="16"/>
      <c r="Y173" s="16"/>
      <c r="Z173" s="16"/>
      <c r="AA173" s="17"/>
      <c r="AB173" s="16"/>
      <c r="AC173" s="17"/>
    </row>
    <row r="174" spans="2:29" s="1" customFormat="1" x14ac:dyDescent="0.2">
      <c r="B174" s="16"/>
      <c r="C174" s="16"/>
      <c r="D174" s="16"/>
      <c r="E174" s="16"/>
      <c r="F174" s="16"/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9"/>
      <c r="R174" s="16"/>
      <c r="S174" s="16"/>
      <c r="T174" s="16"/>
      <c r="U174" s="16"/>
      <c r="V174" s="16"/>
      <c r="W174" s="16"/>
      <c r="X174" s="16"/>
      <c r="Y174" s="16"/>
      <c r="Z174" s="16"/>
      <c r="AA174" s="17"/>
      <c r="AB174" s="16"/>
      <c r="AC174" s="17"/>
    </row>
    <row r="175" spans="2:29" s="1" customFormat="1" x14ac:dyDescent="0.2">
      <c r="B175" s="16"/>
      <c r="C175" s="16"/>
      <c r="D175" s="16"/>
      <c r="E175" s="16"/>
      <c r="F175" s="16"/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9"/>
      <c r="R175" s="16"/>
      <c r="S175" s="16"/>
      <c r="T175" s="16"/>
      <c r="U175" s="16"/>
      <c r="V175" s="16"/>
      <c r="W175" s="16"/>
      <c r="X175" s="16"/>
      <c r="Y175" s="16"/>
      <c r="Z175" s="16"/>
      <c r="AA175" s="17"/>
      <c r="AB175" s="16"/>
      <c r="AC175" s="17"/>
    </row>
    <row r="176" spans="2:29" s="1" customFormat="1" x14ac:dyDescent="0.2">
      <c r="B176" s="16"/>
      <c r="C176" s="16"/>
      <c r="D176" s="16"/>
      <c r="E176" s="16"/>
      <c r="F176" s="16"/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9"/>
      <c r="R176" s="16"/>
      <c r="S176" s="16"/>
      <c r="T176" s="16"/>
      <c r="U176" s="16"/>
      <c r="V176" s="16"/>
      <c r="W176" s="16"/>
      <c r="X176" s="16"/>
      <c r="Y176" s="16"/>
      <c r="Z176" s="16"/>
      <c r="AA176" s="17"/>
      <c r="AB176" s="16"/>
      <c r="AC176" s="17"/>
    </row>
    <row r="177" spans="2:29" s="1" customFormat="1" x14ac:dyDescent="0.2">
      <c r="B177" s="16"/>
      <c r="C177" s="16"/>
      <c r="D177" s="16"/>
      <c r="E177" s="16"/>
      <c r="F177" s="16"/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9"/>
      <c r="R177" s="16"/>
      <c r="S177" s="16"/>
      <c r="T177" s="16"/>
      <c r="U177" s="16"/>
      <c r="V177" s="16"/>
      <c r="W177" s="16"/>
      <c r="X177" s="16"/>
      <c r="Y177" s="16"/>
      <c r="Z177" s="16"/>
      <c r="AA177" s="17"/>
      <c r="AB177" s="16"/>
      <c r="AC177" s="17"/>
    </row>
    <row r="178" spans="2:29" s="1" customFormat="1" x14ac:dyDescent="0.2">
      <c r="B178" s="16"/>
      <c r="C178" s="16"/>
      <c r="D178" s="16"/>
      <c r="E178" s="16"/>
      <c r="F178" s="16"/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9"/>
      <c r="R178" s="16"/>
      <c r="S178" s="16"/>
      <c r="T178" s="16"/>
      <c r="U178" s="16"/>
      <c r="V178" s="16"/>
      <c r="W178" s="16"/>
      <c r="X178" s="16"/>
      <c r="Y178" s="16"/>
      <c r="Z178" s="16"/>
      <c r="AA178" s="17"/>
      <c r="AB178" s="16"/>
      <c r="AC178" s="17"/>
    </row>
    <row r="179" spans="2:29" s="1" customFormat="1" x14ac:dyDescent="0.2">
      <c r="B179" s="16"/>
      <c r="C179" s="16"/>
      <c r="D179" s="16"/>
      <c r="E179" s="16"/>
      <c r="F179" s="16"/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9"/>
      <c r="R179" s="16"/>
      <c r="S179" s="16"/>
      <c r="T179" s="16"/>
      <c r="U179" s="16"/>
      <c r="V179" s="16"/>
      <c r="W179" s="16"/>
      <c r="X179" s="16"/>
      <c r="Y179" s="16"/>
      <c r="Z179" s="16"/>
      <c r="AA179" s="17"/>
      <c r="AB179" s="16"/>
      <c r="AC179" s="17"/>
    </row>
    <row r="180" spans="2:29" s="1" customFormat="1" x14ac:dyDescent="0.2">
      <c r="B180" s="16"/>
      <c r="C180" s="16"/>
      <c r="D180" s="16"/>
      <c r="E180" s="16"/>
      <c r="F180" s="16"/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9"/>
      <c r="R180" s="16"/>
      <c r="S180" s="16"/>
      <c r="T180" s="16"/>
      <c r="U180" s="16"/>
      <c r="V180" s="16"/>
      <c r="W180" s="16"/>
      <c r="X180" s="16"/>
      <c r="Y180" s="16"/>
      <c r="Z180" s="16"/>
      <c r="AA180" s="17"/>
      <c r="AB180" s="16"/>
      <c r="AC180" s="17"/>
    </row>
    <row r="181" spans="2:29" s="1" customFormat="1" x14ac:dyDescent="0.2">
      <c r="B181" s="16"/>
      <c r="C181" s="16"/>
      <c r="D181" s="16"/>
      <c r="E181" s="16"/>
      <c r="F181" s="16"/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9"/>
      <c r="R181" s="16"/>
      <c r="S181" s="16"/>
      <c r="T181" s="16"/>
      <c r="U181" s="16"/>
      <c r="V181" s="16"/>
      <c r="W181" s="16"/>
      <c r="X181" s="16"/>
      <c r="Y181" s="16"/>
      <c r="Z181" s="16"/>
      <c r="AA181" s="17"/>
      <c r="AB181" s="16"/>
      <c r="AC181" s="17"/>
    </row>
    <row r="182" spans="2:29" s="1" customFormat="1" x14ac:dyDescent="0.2">
      <c r="B182" s="16"/>
      <c r="C182" s="16"/>
      <c r="D182" s="16"/>
      <c r="E182" s="16"/>
      <c r="F182" s="16"/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9"/>
      <c r="R182" s="16"/>
      <c r="S182" s="16"/>
      <c r="T182" s="16"/>
      <c r="U182" s="16"/>
      <c r="V182" s="16"/>
      <c r="W182" s="16"/>
      <c r="X182" s="16"/>
      <c r="Y182" s="16"/>
      <c r="Z182" s="16"/>
      <c r="AA182" s="17"/>
      <c r="AB182" s="16"/>
      <c r="AC182" s="17"/>
    </row>
    <row r="183" spans="2:29" s="1" customFormat="1" x14ac:dyDescent="0.2">
      <c r="B183" s="16"/>
      <c r="C183" s="16"/>
      <c r="D183" s="16"/>
      <c r="E183" s="16"/>
      <c r="F183" s="16"/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9"/>
      <c r="R183" s="16"/>
      <c r="S183" s="16"/>
      <c r="T183" s="16"/>
      <c r="U183" s="16"/>
      <c r="V183" s="16"/>
      <c r="W183" s="16"/>
      <c r="X183" s="16"/>
      <c r="Y183" s="16"/>
      <c r="Z183" s="16"/>
      <c r="AA183" s="17"/>
      <c r="AB183" s="16"/>
      <c r="AC183" s="17"/>
    </row>
    <row r="184" spans="2:29" s="1" customFormat="1" x14ac:dyDescent="0.2">
      <c r="B184" s="16"/>
      <c r="C184" s="16"/>
      <c r="D184" s="16"/>
      <c r="E184" s="16"/>
      <c r="F184" s="16"/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9"/>
      <c r="R184" s="16"/>
      <c r="S184" s="16"/>
      <c r="T184" s="16"/>
      <c r="U184" s="16"/>
      <c r="V184" s="16"/>
      <c r="W184" s="16"/>
      <c r="X184" s="16"/>
      <c r="Y184" s="16"/>
      <c r="Z184" s="16"/>
      <c r="AA184" s="17"/>
      <c r="AB184" s="16"/>
      <c r="AC184" s="17"/>
    </row>
    <row r="185" spans="2:29" s="1" customFormat="1" x14ac:dyDescent="0.2">
      <c r="B185" s="16"/>
      <c r="C185" s="16"/>
      <c r="D185" s="16"/>
      <c r="E185" s="16"/>
      <c r="F185" s="16"/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9"/>
      <c r="R185" s="16"/>
      <c r="S185" s="16"/>
      <c r="T185" s="16"/>
      <c r="U185" s="16"/>
      <c r="V185" s="16"/>
      <c r="W185" s="16"/>
      <c r="X185" s="16"/>
      <c r="Y185" s="16"/>
      <c r="Z185" s="16"/>
      <c r="AA185" s="17"/>
      <c r="AB185" s="16"/>
      <c r="AC185" s="17"/>
    </row>
    <row r="186" spans="2:29" s="1" customFormat="1" x14ac:dyDescent="0.2">
      <c r="B186" s="16"/>
      <c r="C186" s="16"/>
      <c r="D186" s="16"/>
      <c r="E186" s="16"/>
      <c r="F186" s="16"/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9"/>
      <c r="R186" s="16"/>
      <c r="S186" s="16"/>
      <c r="T186" s="16"/>
      <c r="U186" s="16"/>
      <c r="V186" s="16"/>
      <c r="W186" s="16"/>
      <c r="X186" s="16"/>
      <c r="Y186" s="16"/>
      <c r="Z186" s="16"/>
      <c r="AA186" s="17"/>
      <c r="AB186" s="16"/>
      <c r="AC186" s="17"/>
    </row>
    <row r="187" spans="2:29" s="1" customFormat="1" x14ac:dyDescent="0.2">
      <c r="B187" s="16"/>
      <c r="C187" s="16"/>
      <c r="D187" s="16"/>
      <c r="E187" s="16"/>
      <c r="F187" s="16"/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9"/>
      <c r="R187" s="16"/>
      <c r="S187" s="16"/>
      <c r="T187" s="16"/>
      <c r="U187" s="16"/>
      <c r="V187" s="16"/>
      <c r="W187" s="16"/>
      <c r="X187" s="16"/>
      <c r="Y187" s="16"/>
      <c r="Z187" s="16"/>
      <c r="AA187" s="17"/>
      <c r="AB187" s="16"/>
      <c r="AC187" s="17"/>
    </row>
    <row r="188" spans="2:29" s="1" customFormat="1" x14ac:dyDescent="0.2">
      <c r="B188" s="16"/>
      <c r="C188" s="16"/>
      <c r="D188" s="16"/>
      <c r="E188" s="16"/>
      <c r="F188" s="16"/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9"/>
      <c r="R188" s="16"/>
      <c r="S188" s="16"/>
      <c r="T188" s="16"/>
      <c r="U188" s="16"/>
      <c r="V188" s="16"/>
      <c r="W188" s="16"/>
      <c r="X188" s="16"/>
      <c r="Y188" s="16"/>
      <c r="Z188" s="16"/>
      <c r="AA188" s="17"/>
      <c r="AB188" s="16"/>
      <c r="AC188" s="17"/>
    </row>
    <row r="189" spans="2:29" s="1" customFormat="1" x14ac:dyDescent="0.2">
      <c r="B189" s="16"/>
      <c r="C189" s="16"/>
      <c r="D189" s="16"/>
      <c r="E189" s="16"/>
      <c r="F189" s="16"/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9"/>
      <c r="R189" s="16"/>
      <c r="S189" s="16"/>
      <c r="T189" s="16"/>
      <c r="U189" s="16"/>
      <c r="V189" s="16"/>
      <c r="W189" s="16"/>
      <c r="X189" s="16"/>
      <c r="Y189" s="16"/>
      <c r="Z189" s="16"/>
      <c r="AA189" s="17"/>
      <c r="AB189" s="16"/>
      <c r="AC189" s="17"/>
    </row>
    <row r="190" spans="2:29" s="1" customFormat="1" x14ac:dyDescent="0.2">
      <c r="B190" s="16"/>
      <c r="C190" s="16"/>
      <c r="D190" s="16"/>
      <c r="E190" s="16"/>
      <c r="F190" s="16"/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9"/>
      <c r="R190" s="16"/>
      <c r="S190" s="16"/>
      <c r="T190" s="16"/>
      <c r="U190" s="16"/>
      <c r="V190" s="16"/>
      <c r="W190" s="16"/>
      <c r="X190" s="16"/>
      <c r="Y190" s="16"/>
      <c r="Z190" s="16"/>
      <c r="AA190" s="17"/>
      <c r="AB190" s="16"/>
      <c r="AC190" s="17"/>
    </row>
    <row r="191" spans="2:29" s="1" customFormat="1" x14ac:dyDescent="0.2">
      <c r="B191" s="16"/>
      <c r="C191" s="16"/>
      <c r="D191" s="16"/>
      <c r="E191" s="16"/>
      <c r="F191" s="16"/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9"/>
      <c r="R191" s="16"/>
      <c r="S191" s="16"/>
      <c r="T191" s="16"/>
      <c r="U191" s="16"/>
      <c r="V191" s="16"/>
      <c r="W191" s="16"/>
      <c r="X191" s="16"/>
      <c r="Y191" s="16"/>
      <c r="Z191" s="16"/>
      <c r="AA191" s="17"/>
      <c r="AB191" s="16"/>
      <c r="AC191" s="17"/>
    </row>
    <row r="192" spans="2:29" s="1" customFormat="1" x14ac:dyDescent="0.2">
      <c r="B192" s="16"/>
      <c r="C192" s="16"/>
      <c r="D192" s="16"/>
      <c r="E192" s="16"/>
      <c r="F192" s="16"/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9"/>
      <c r="R192" s="16"/>
      <c r="S192" s="16"/>
      <c r="T192" s="16"/>
      <c r="U192" s="16"/>
      <c r="V192" s="16"/>
      <c r="W192" s="16"/>
      <c r="X192" s="16"/>
      <c r="Y192" s="16"/>
      <c r="Z192" s="16"/>
      <c r="AA192" s="17"/>
      <c r="AB192" s="16"/>
      <c r="AC192" s="17"/>
    </row>
    <row r="193" spans="2:29" s="1" customFormat="1" x14ac:dyDescent="0.2">
      <c r="B193" s="16"/>
      <c r="C193" s="16"/>
      <c r="D193" s="16"/>
      <c r="E193" s="16"/>
      <c r="F193" s="16"/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9"/>
      <c r="R193" s="16"/>
      <c r="S193" s="16"/>
      <c r="T193" s="16"/>
      <c r="U193" s="16"/>
      <c r="V193" s="16"/>
      <c r="W193" s="16"/>
      <c r="X193" s="16"/>
      <c r="Y193" s="16"/>
      <c r="Z193" s="16"/>
      <c r="AA193" s="17"/>
      <c r="AB193" s="16"/>
      <c r="AC193" s="17"/>
    </row>
    <row r="194" spans="2:29" s="1" customFormat="1" x14ac:dyDescent="0.2">
      <c r="B194" s="16"/>
      <c r="C194" s="16"/>
      <c r="D194" s="16"/>
      <c r="E194" s="16"/>
      <c r="F194" s="16"/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9"/>
      <c r="R194" s="16"/>
      <c r="S194" s="16"/>
      <c r="T194" s="16"/>
      <c r="U194" s="16"/>
      <c r="V194" s="16"/>
      <c r="W194" s="16"/>
      <c r="X194" s="16"/>
      <c r="Y194" s="16"/>
      <c r="Z194" s="16"/>
      <c r="AA194" s="17"/>
      <c r="AB194" s="16"/>
      <c r="AC194" s="17"/>
    </row>
    <row r="195" spans="2:29" s="1" customFormat="1" x14ac:dyDescent="0.2">
      <c r="B195" s="16"/>
      <c r="C195" s="16"/>
      <c r="D195" s="16"/>
      <c r="E195" s="16"/>
      <c r="F195" s="16"/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9"/>
      <c r="R195" s="16"/>
      <c r="S195" s="16"/>
      <c r="T195" s="16"/>
      <c r="U195" s="16"/>
      <c r="V195" s="16"/>
      <c r="W195" s="16"/>
      <c r="X195" s="16"/>
      <c r="Y195" s="16"/>
      <c r="Z195" s="16"/>
      <c r="AA195" s="17"/>
      <c r="AB195" s="16"/>
      <c r="AC195" s="17"/>
    </row>
    <row r="196" spans="2:29" s="1" customFormat="1" x14ac:dyDescent="0.2">
      <c r="B196" s="16"/>
      <c r="C196" s="16"/>
      <c r="D196" s="16"/>
      <c r="E196" s="16"/>
      <c r="F196" s="16"/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9"/>
      <c r="R196" s="16"/>
      <c r="S196" s="16"/>
      <c r="T196" s="16"/>
      <c r="U196" s="16"/>
      <c r="V196" s="16"/>
      <c r="W196" s="16"/>
      <c r="X196" s="16"/>
      <c r="Y196" s="16"/>
      <c r="Z196" s="16"/>
      <c r="AA196" s="17"/>
      <c r="AB196" s="16"/>
      <c r="AC196" s="17"/>
    </row>
    <row r="197" spans="2:29" s="1" customFormat="1" x14ac:dyDescent="0.2">
      <c r="B197" s="16"/>
      <c r="C197" s="16"/>
      <c r="D197" s="16"/>
      <c r="E197" s="16"/>
      <c r="F197" s="16"/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9"/>
      <c r="R197" s="16"/>
      <c r="S197" s="16"/>
      <c r="T197" s="16"/>
      <c r="U197" s="16"/>
      <c r="V197" s="16"/>
      <c r="W197" s="16"/>
      <c r="X197" s="16"/>
      <c r="Y197" s="16"/>
      <c r="Z197" s="16"/>
      <c r="AA197" s="17"/>
      <c r="AB197" s="16"/>
      <c r="AC197" s="17"/>
    </row>
    <row r="198" spans="2:29" s="1" customFormat="1" x14ac:dyDescent="0.2">
      <c r="B198" s="16"/>
      <c r="C198" s="16"/>
      <c r="D198" s="16"/>
      <c r="E198" s="16"/>
      <c r="F198" s="16"/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9"/>
      <c r="R198" s="16"/>
      <c r="S198" s="16"/>
      <c r="T198" s="16"/>
      <c r="U198" s="16"/>
      <c r="V198" s="16"/>
      <c r="W198" s="16"/>
      <c r="X198" s="16"/>
      <c r="Y198" s="16"/>
      <c r="Z198" s="16"/>
      <c r="AA198" s="17"/>
      <c r="AB198" s="16"/>
      <c r="AC198" s="17"/>
    </row>
    <row r="199" spans="2:29" s="1" customFormat="1" x14ac:dyDescent="0.2">
      <c r="B199" s="16"/>
      <c r="C199" s="16"/>
      <c r="D199" s="16"/>
      <c r="E199" s="16"/>
      <c r="F199" s="16"/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9"/>
      <c r="R199" s="16"/>
      <c r="S199" s="16"/>
      <c r="T199" s="16"/>
      <c r="U199" s="16"/>
      <c r="V199" s="16"/>
      <c r="W199" s="16"/>
      <c r="X199" s="16"/>
      <c r="Y199" s="16"/>
      <c r="Z199" s="16"/>
      <c r="AA199" s="17"/>
      <c r="AB199" s="16"/>
      <c r="AC199" s="17"/>
    </row>
    <row r="200" spans="2:29" s="1" customFormat="1" x14ac:dyDescent="0.2">
      <c r="B200" s="16"/>
      <c r="C200" s="16"/>
      <c r="D200" s="16"/>
      <c r="E200" s="16"/>
      <c r="F200" s="16"/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9"/>
      <c r="R200" s="16"/>
      <c r="S200" s="16"/>
      <c r="T200" s="16"/>
      <c r="U200" s="16"/>
      <c r="V200" s="16"/>
      <c r="W200" s="16"/>
      <c r="X200" s="16"/>
      <c r="Y200" s="16"/>
      <c r="Z200" s="16"/>
      <c r="AA200" s="17"/>
      <c r="AB200" s="16"/>
      <c r="AC200" s="17"/>
    </row>
    <row r="201" spans="2:29" s="1" customFormat="1" x14ac:dyDescent="0.2">
      <c r="B201" s="16"/>
      <c r="C201" s="16"/>
      <c r="D201" s="16"/>
      <c r="E201" s="16"/>
      <c r="F201" s="16"/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9"/>
      <c r="R201" s="16"/>
      <c r="S201" s="16"/>
      <c r="T201" s="16"/>
      <c r="U201" s="16"/>
      <c r="V201" s="16"/>
      <c r="W201" s="16"/>
      <c r="X201" s="16"/>
      <c r="Y201" s="16"/>
      <c r="Z201" s="16"/>
      <c r="AA201" s="17"/>
      <c r="AB201" s="16"/>
      <c r="AC201" s="17"/>
    </row>
    <row r="202" spans="2:29" s="1" customFormat="1" x14ac:dyDescent="0.2">
      <c r="B202" s="16"/>
      <c r="C202" s="16"/>
      <c r="D202" s="16"/>
      <c r="E202" s="16"/>
      <c r="F202" s="16"/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9"/>
      <c r="R202" s="16"/>
      <c r="S202" s="16"/>
      <c r="T202" s="16"/>
      <c r="U202" s="16"/>
      <c r="V202" s="16"/>
      <c r="W202" s="16"/>
      <c r="X202" s="16"/>
      <c r="Y202" s="16"/>
      <c r="Z202" s="16"/>
      <c r="AA202" s="17"/>
      <c r="AB202" s="16"/>
      <c r="AC202" s="17"/>
    </row>
    <row r="203" spans="2:29" s="1" customFormat="1" x14ac:dyDescent="0.2">
      <c r="B203" s="16"/>
      <c r="C203" s="16"/>
      <c r="D203" s="16"/>
      <c r="E203" s="16"/>
      <c r="F203" s="16"/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9"/>
      <c r="R203" s="16"/>
      <c r="S203" s="16"/>
      <c r="T203" s="16"/>
      <c r="U203" s="16"/>
      <c r="V203" s="16"/>
      <c r="W203" s="16"/>
      <c r="X203" s="16"/>
      <c r="Y203" s="16"/>
      <c r="Z203" s="16"/>
      <c r="AA203" s="17"/>
      <c r="AB203" s="16"/>
      <c r="AC203" s="17"/>
    </row>
    <row r="204" spans="2:29" s="1" customFormat="1" x14ac:dyDescent="0.2">
      <c r="B204" s="16"/>
      <c r="C204" s="16"/>
      <c r="D204" s="16"/>
      <c r="E204" s="16"/>
      <c r="F204" s="16"/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9"/>
      <c r="R204" s="16"/>
      <c r="S204" s="16"/>
      <c r="T204" s="16"/>
      <c r="U204" s="16"/>
      <c r="V204" s="16"/>
      <c r="W204" s="16"/>
      <c r="X204" s="16"/>
      <c r="Y204" s="16"/>
      <c r="Z204" s="16"/>
      <c r="AA204" s="17"/>
      <c r="AB204" s="16"/>
      <c r="AC204" s="17"/>
    </row>
    <row r="205" spans="2:29" s="1" customFormat="1" x14ac:dyDescent="0.2">
      <c r="B205" s="16"/>
      <c r="C205" s="16"/>
      <c r="D205" s="16"/>
      <c r="E205" s="16"/>
      <c r="F205" s="16"/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9"/>
      <c r="R205" s="16"/>
      <c r="S205" s="16"/>
      <c r="T205" s="16"/>
      <c r="U205" s="16"/>
      <c r="V205" s="16"/>
      <c r="W205" s="16"/>
      <c r="X205" s="16"/>
      <c r="Y205" s="16"/>
      <c r="Z205" s="16"/>
      <c r="AA205" s="17"/>
      <c r="AB205" s="16"/>
      <c r="AC205" s="17"/>
    </row>
    <row r="206" spans="2:29" s="1" customFormat="1" x14ac:dyDescent="0.2">
      <c r="B206" s="16"/>
      <c r="C206" s="16"/>
      <c r="D206" s="16"/>
      <c r="E206" s="16"/>
      <c r="F206" s="16"/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9"/>
      <c r="R206" s="16"/>
      <c r="S206" s="16"/>
      <c r="T206" s="16"/>
      <c r="U206" s="16"/>
      <c r="V206" s="16"/>
      <c r="W206" s="16"/>
      <c r="X206" s="16"/>
      <c r="Y206" s="16"/>
      <c r="Z206" s="16"/>
      <c r="AA206" s="17"/>
      <c r="AB206" s="16"/>
      <c r="AC206" s="17"/>
    </row>
    <row r="207" spans="2:29" s="1" customFormat="1" x14ac:dyDescent="0.2">
      <c r="B207" s="16"/>
      <c r="C207" s="16"/>
      <c r="D207" s="16"/>
      <c r="E207" s="16"/>
      <c r="F207" s="16"/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9"/>
      <c r="R207" s="16"/>
      <c r="S207" s="16"/>
      <c r="T207" s="16"/>
      <c r="U207" s="16"/>
      <c r="V207" s="16"/>
      <c r="W207" s="16"/>
      <c r="X207" s="16"/>
      <c r="Y207" s="16"/>
      <c r="Z207" s="16"/>
      <c r="AA207" s="17"/>
      <c r="AB207" s="16"/>
      <c r="AC207" s="17"/>
    </row>
    <row r="208" spans="2:29" s="1" customFormat="1" x14ac:dyDescent="0.2">
      <c r="B208" s="16"/>
      <c r="C208" s="16"/>
      <c r="D208" s="16"/>
      <c r="E208" s="16"/>
      <c r="F208" s="16"/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9"/>
      <c r="R208" s="16"/>
      <c r="S208" s="16"/>
      <c r="T208" s="16"/>
      <c r="U208" s="16"/>
      <c r="V208" s="16"/>
      <c r="W208" s="16"/>
      <c r="X208" s="16"/>
      <c r="Y208" s="16"/>
      <c r="Z208" s="16"/>
      <c r="AA208" s="17"/>
      <c r="AB208" s="16"/>
      <c r="AC208" s="17"/>
    </row>
    <row r="209" spans="2:29" s="1" customFormat="1" x14ac:dyDescent="0.2">
      <c r="B209" s="16"/>
      <c r="C209" s="16"/>
      <c r="D209" s="16"/>
      <c r="E209" s="16"/>
      <c r="F209" s="16"/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9"/>
      <c r="R209" s="16"/>
      <c r="S209" s="16"/>
      <c r="T209" s="16"/>
      <c r="U209" s="16"/>
      <c r="V209" s="16"/>
      <c r="W209" s="16"/>
      <c r="X209" s="16"/>
      <c r="Y209" s="16"/>
      <c r="Z209" s="16"/>
      <c r="AA209" s="17"/>
      <c r="AB209" s="16"/>
      <c r="AC209" s="17"/>
    </row>
    <row r="210" spans="2:29" s="1" customFormat="1" x14ac:dyDescent="0.2">
      <c r="B210" s="16"/>
      <c r="C210" s="16"/>
      <c r="D210" s="16"/>
      <c r="E210" s="16"/>
      <c r="F210" s="16"/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9"/>
      <c r="R210" s="16"/>
      <c r="S210" s="16"/>
      <c r="T210" s="16"/>
      <c r="U210" s="16"/>
      <c r="V210" s="16"/>
      <c r="W210" s="16"/>
      <c r="X210" s="16"/>
      <c r="Y210" s="16"/>
      <c r="Z210" s="16"/>
      <c r="AA210" s="17"/>
      <c r="AB210" s="16"/>
      <c r="AC210" s="17"/>
    </row>
    <row r="211" spans="2:29" s="1" customFormat="1" x14ac:dyDescent="0.2">
      <c r="B211" s="16"/>
      <c r="C211" s="16"/>
      <c r="D211" s="16"/>
      <c r="E211" s="16"/>
      <c r="F211" s="16"/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9"/>
      <c r="R211" s="16"/>
      <c r="S211" s="16"/>
      <c r="T211" s="16"/>
      <c r="U211" s="16"/>
      <c r="V211" s="16"/>
      <c r="W211" s="16"/>
      <c r="X211" s="16"/>
      <c r="Y211" s="16"/>
      <c r="Z211" s="16"/>
      <c r="AA211" s="17"/>
      <c r="AB211" s="16"/>
      <c r="AC211" s="17"/>
    </row>
    <row r="212" spans="2:29" s="1" customFormat="1" x14ac:dyDescent="0.2">
      <c r="B212" s="16"/>
      <c r="C212" s="16"/>
      <c r="D212" s="16"/>
      <c r="E212" s="16"/>
      <c r="F212" s="16"/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9"/>
      <c r="R212" s="16"/>
      <c r="S212" s="16"/>
      <c r="T212" s="16"/>
      <c r="U212" s="16"/>
      <c r="V212" s="16"/>
      <c r="W212" s="16"/>
      <c r="X212" s="16"/>
      <c r="Y212" s="16"/>
      <c r="Z212" s="16"/>
      <c r="AA212" s="17"/>
      <c r="AB212" s="16"/>
      <c r="AC212" s="17"/>
    </row>
    <row r="213" spans="2:29" s="1" customFormat="1" x14ac:dyDescent="0.2">
      <c r="B213" s="16"/>
      <c r="C213" s="16"/>
      <c r="D213" s="16"/>
      <c r="E213" s="16"/>
      <c r="F213" s="16"/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9"/>
      <c r="R213" s="16"/>
      <c r="S213" s="16"/>
      <c r="T213" s="16"/>
      <c r="U213" s="16"/>
      <c r="V213" s="16"/>
      <c r="W213" s="16"/>
      <c r="X213" s="16"/>
      <c r="Y213" s="16"/>
      <c r="Z213" s="16"/>
      <c r="AA213" s="17"/>
      <c r="AB213" s="16"/>
      <c r="AC213" s="17"/>
    </row>
    <row r="214" spans="2:29" s="1" customFormat="1" x14ac:dyDescent="0.2">
      <c r="B214" s="16"/>
      <c r="C214" s="16"/>
      <c r="D214" s="16"/>
      <c r="E214" s="16"/>
      <c r="F214" s="16"/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9"/>
      <c r="R214" s="16"/>
      <c r="S214" s="16"/>
      <c r="T214" s="16"/>
      <c r="U214" s="16"/>
      <c r="V214" s="16"/>
      <c r="W214" s="16"/>
      <c r="X214" s="16"/>
      <c r="Y214" s="16"/>
      <c r="Z214" s="16"/>
      <c r="AA214" s="17"/>
      <c r="AB214" s="16"/>
      <c r="AC214" s="17"/>
    </row>
    <row r="215" spans="2:29" s="1" customFormat="1" x14ac:dyDescent="0.2">
      <c r="B215" s="16"/>
      <c r="C215" s="16"/>
      <c r="D215" s="16"/>
      <c r="E215" s="16"/>
      <c r="F215" s="16"/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9"/>
      <c r="R215" s="16"/>
      <c r="S215" s="16"/>
      <c r="T215" s="16"/>
      <c r="U215" s="16"/>
      <c r="V215" s="16"/>
      <c r="W215" s="16"/>
      <c r="X215" s="16"/>
      <c r="Y215" s="16"/>
      <c r="Z215" s="16"/>
      <c r="AA215" s="17"/>
      <c r="AB215" s="16"/>
      <c r="AC215" s="17"/>
    </row>
    <row r="216" spans="2:29" s="1" customFormat="1" x14ac:dyDescent="0.2">
      <c r="B216" s="16"/>
      <c r="C216" s="16"/>
      <c r="D216" s="16"/>
      <c r="E216" s="16"/>
      <c r="F216" s="16"/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9"/>
      <c r="R216" s="16"/>
      <c r="S216" s="16"/>
      <c r="T216" s="16"/>
      <c r="U216" s="16"/>
      <c r="V216" s="16"/>
      <c r="W216" s="16"/>
      <c r="X216" s="16"/>
      <c r="Y216" s="16"/>
      <c r="Z216" s="16"/>
      <c r="AA216" s="17"/>
      <c r="AB216" s="16"/>
      <c r="AC216" s="17"/>
    </row>
    <row r="217" spans="2:29" s="1" customFormat="1" x14ac:dyDescent="0.2">
      <c r="B217" s="16"/>
      <c r="C217" s="16"/>
      <c r="D217" s="16"/>
      <c r="E217" s="16"/>
      <c r="F217" s="16"/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9"/>
      <c r="R217" s="16"/>
      <c r="S217" s="16"/>
      <c r="T217" s="16"/>
      <c r="U217" s="16"/>
      <c r="V217" s="16"/>
      <c r="W217" s="16"/>
      <c r="X217" s="16"/>
      <c r="Y217" s="16"/>
      <c r="Z217" s="16"/>
      <c r="AA217" s="17"/>
      <c r="AB217" s="16"/>
      <c r="AC217" s="17"/>
    </row>
    <row r="218" spans="2:29" s="1" customFormat="1" x14ac:dyDescent="0.2">
      <c r="B218" s="16"/>
      <c r="C218" s="16"/>
      <c r="D218" s="16"/>
      <c r="E218" s="16"/>
      <c r="F218" s="16"/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9"/>
      <c r="R218" s="16"/>
      <c r="S218" s="16"/>
      <c r="T218" s="16"/>
      <c r="U218" s="16"/>
      <c r="V218" s="16"/>
      <c r="W218" s="16"/>
      <c r="X218" s="16"/>
      <c r="Y218" s="16"/>
      <c r="Z218" s="16"/>
      <c r="AA218" s="17"/>
      <c r="AB218" s="16"/>
      <c r="AC218" s="17"/>
    </row>
    <row r="219" spans="2:29" s="1" customFormat="1" x14ac:dyDescent="0.2">
      <c r="B219" s="16"/>
      <c r="C219" s="16"/>
      <c r="D219" s="16"/>
      <c r="E219" s="16"/>
      <c r="F219" s="16"/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9"/>
      <c r="R219" s="16"/>
      <c r="S219" s="16"/>
      <c r="T219" s="16"/>
      <c r="U219" s="16"/>
      <c r="V219" s="16"/>
      <c r="W219" s="16"/>
      <c r="X219" s="16"/>
      <c r="Y219" s="16"/>
      <c r="Z219" s="16"/>
      <c r="AA219" s="17"/>
      <c r="AB219" s="16"/>
      <c r="AC219" s="17"/>
    </row>
    <row r="220" spans="2:29" s="1" customFormat="1" x14ac:dyDescent="0.2">
      <c r="B220" s="16"/>
      <c r="C220" s="16"/>
      <c r="D220" s="16"/>
      <c r="E220" s="16"/>
      <c r="F220" s="16"/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9"/>
      <c r="R220" s="16"/>
      <c r="S220" s="16"/>
      <c r="T220" s="16"/>
      <c r="U220" s="16"/>
      <c r="V220" s="16"/>
      <c r="W220" s="16"/>
      <c r="X220" s="16"/>
      <c r="Y220" s="16"/>
      <c r="Z220" s="16"/>
      <c r="AA220" s="17"/>
      <c r="AB220" s="16"/>
      <c r="AC220" s="17"/>
    </row>
    <row r="221" spans="2:29" s="1" customFormat="1" x14ac:dyDescent="0.2">
      <c r="B221" s="16"/>
      <c r="C221" s="16"/>
      <c r="D221" s="16"/>
      <c r="E221" s="16"/>
      <c r="F221" s="16"/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9"/>
      <c r="R221" s="16"/>
      <c r="S221" s="16"/>
      <c r="T221" s="16"/>
      <c r="U221" s="16"/>
      <c r="V221" s="16"/>
      <c r="W221" s="16"/>
      <c r="X221" s="16"/>
      <c r="Y221" s="16"/>
      <c r="Z221" s="16"/>
      <c r="AA221" s="17"/>
      <c r="AB221" s="16"/>
      <c r="AC221" s="17"/>
    </row>
    <row r="222" spans="2:29" s="1" customFormat="1" x14ac:dyDescent="0.2">
      <c r="B222" s="16"/>
      <c r="C222" s="16"/>
      <c r="D222" s="16"/>
      <c r="E222" s="16"/>
      <c r="F222" s="16"/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9"/>
      <c r="R222" s="16"/>
      <c r="S222" s="16"/>
      <c r="T222" s="16"/>
      <c r="U222" s="16"/>
      <c r="V222" s="16"/>
      <c r="W222" s="16"/>
      <c r="X222" s="16"/>
      <c r="Y222" s="16"/>
      <c r="Z222" s="16"/>
      <c r="AA222" s="17"/>
      <c r="AB222" s="16"/>
      <c r="AC222" s="17"/>
    </row>
    <row r="223" spans="2:29" s="1" customFormat="1" x14ac:dyDescent="0.2">
      <c r="B223" s="16"/>
      <c r="C223" s="16"/>
      <c r="D223" s="16"/>
      <c r="E223" s="16"/>
      <c r="F223" s="16"/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9"/>
      <c r="R223" s="16"/>
      <c r="S223" s="16"/>
      <c r="T223" s="16"/>
      <c r="U223" s="16"/>
      <c r="V223" s="16"/>
      <c r="W223" s="16"/>
      <c r="X223" s="16"/>
      <c r="Y223" s="16"/>
      <c r="Z223" s="16"/>
      <c r="AA223" s="17"/>
      <c r="AB223" s="16"/>
      <c r="AC223" s="17"/>
    </row>
    <row r="224" spans="2:29" s="1" customFormat="1" x14ac:dyDescent="0.2">
      <c r="B224" s="16"/>
      <c r="C224" s="16"/>
      <c r="D224" s="16"/>
      <c r="E224" s="16"/>
      <c r="F224" s="16"/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9"/>
      <c r="R224" s="16"/>
      <c r="S224" s="16"/>
      <c r="T224" s="16"/>
      <c r="U224" s="16"/>
      <c r="V224" s="16"/>
      <c r="W224" s="16"/>
      <c r="X224" s="16"/>
      <c r="Y224" s="16"/>
      <c r="Z224" s="16"/>
      <c r="AA224" s="17"/>
      <c r="AB224" s="16"/>
      <c r="AC224" s="17"/>
    </row>
    <row r="225" spans="2:29" s="1" customFormat="1" x14ac:dyDescent="0.2">
      <c r="B225" s="16"/>
      <c r="C225" s="16"/>
      <c r="D225" s="16"/>
      <c r="E225" s="16"/>
      <c r="F225" s="16"/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9"/>
      <c r="R225" s="16"/>
      <c r="S225" s="16"/>
      <c r="T225" s="16"/>
      <c r="U225" s="16"/>
      <c r="V225" s="16"/>
      <c r="W225" s="16"/>
      <c r="X225" s="16"/>
      <c r="Y225" s="16"/>
      <c r="Z225" s="16"/>
      <c r="AA225" s="17"/>
      <c r="AB225" s="16"/>
      <c r="AC225" s="17"/>
    </row>
    <row r="226" spans="2:29" s="1" customFormat="1" x14ac:dyDescent="0.2">
      <c r="B226" s="16"/>
      <c r="C226" s="16"/>
      <c r="D226" s="16"/>
      <c r="E226" s="16"/>
      <c r="F226" s="16"/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9"/>
      <c r="R226" s="16"/>
      <c r="S226" s="16"/>
      <c r="T226" s="16"/>
      <c r="U226" s="16"/>
      <c r="V226" s="16"/>
      <c r="W226" s="16"/>
      <c r="X226" s="16"/>
      <c r="Y226" s="16"/>
      <c r="Z226" s="16"/>
      <c r="AA226" s="17"/>
      <c r="AB226" s="16"/>
      <c r="AC226" s="17"/>
    </row>
    <row r="227" spans="2:29" s="1" customFormat="1" x14ac:dyDescent="0.2">
      <c r="B227" s="16"/>
      <c r="C227" s="16"/>
      <c r="D227" s="16"/>
      <c r="E227" s="16"/>
      <c r="F227" s="16"/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9"/>
      <c r="R227" s="16"/>
      <c r="S227" s="16"/>
      <c r="T227" s="16"/>
      <c r="U227" s="16"/>
      <c r="V227" s="16"/>
      <c r="W227" s="16"/>
      <c r="X227" s="16"/>
      <c r="Y227" s="16"/>
      <c r="Z227" s="16"/>
      <c r="AA227" s="17"/>
      <c r="AB227" s="16"/>
      <c r="AC227" s="17"/>
    </row>
    <row r="228" spans="2:29" s="1" customFormat="1" x14ac:dyDescent="0.2">
      <c r="B228" s="16"/>
      <c r="C228" s="16"/>
      <c r="D228" s="16"/>
      <c r="E228" s="16"/>
      <c r="F228" s="16"/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9"/>
      <c r="R228" s="16"/>
      <c r="S228" s="16"/>
      <c r="T228" s="16"/>
      <c r="U228" s="16"/>
      <c r="V228" s="16"/>
      <c r="W228" s="16"/>
      <c r="X228" s="16"/>
      <c r="Y228" s="16"/>
      <c r="Z228" s="16"/>
      <c r="AA228" s="17"/>
      <c r="AB228" s="16"/>
      <c r="AC228" s="17"/>
    </row>
    <row r="229" spans="2:29" s="1" customFormat="1" x14ac:dyDescent="0.2">
      <c r="B229" s="16"/>
      <c r="C229" s="16"/>
      <c r="D229" s="16"/>
      <c r="E229" s="16"/>
      <c r="F229" s="16"/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9"/>
      <c r="R229" s="16"/>
      <c r="S229" s="16"/>
      <c r="T229" s="16"/>
      <c r="U229" s="16"/>
      <c r="V229" s="16"/>
      <c r="W229" s="16"/>
      <c r="X229" s="16"/>
      <c r="Y229" s="16"/>
      <c r="Z229" s="16"/>
      <c r="AA229" s="17"/>
      <c r="AB229" s="16"/>
      <c r="AC229" s="17"/>
    </row>
    <row r="230" spans="2:29" s="1" customFormat="1" x14ac:dyDescent="0.2">
      <c r="B230" s="16"/>
      <c r="C230" s="16"/>
      <c r="D230" s="16"/>
      <c r="E230" s="16"/>
      <c r="F230" s="16"/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9"/>
      <c r="R230" s="16"/>
      <c r="S230" s="16"/>
      <c r="T230" s="16"/>
      <c r="U230" s="16"/>
      <c r="V230" s="16"/>
      <c r="W230" s="16"/>
      <c r="X230" s="16"/>
      <c r="Y230" s="16"/>
      <c r="Z230" s="16"/>
      <c r="AA230" s="17"/>
      <c r="AB230" s="16"/>
      <c r="AC230" s="17"/>
    </row>
    <row r="231" spans="2:29" s="1" customFormat="1" x14ac:dyDescent="0.2">
      <c r="B231" s="16"/>
      <c r="C231" s="16"/>
      <c r="D231" s="16"/>
      <c r="E231" s="16"/>
      <c r="F231" s="16"/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9"/>
      <c r="R231" s="16"/>
      <c r="S231" s="16"/>
      <c r="T231" s="16"/>
      <c r="U231" s="16"/>
      <c r="V231" s="16"/>
      <c r="W231" s="16"/>
      <c r="X231" s="16"/>
      <c r="Y231" s="16"/>
      <c r="Z231" s="16"/>
      <c r="AA231" s="17"/>
      <c r="AB231" s="16"/>
      <c r="AC231" s="17"/>
    </row>
    <row r="232" spans="2:29" s="1" customFormat="1" x14ac:dyDescent="0.2">
      <c r="B232" s="16"/>
      <c r="C232" s="16"/>
      <c r="D232" s="16"/>
      <c r="E232" s="16"/>
      <c r="F232" s="16"/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9"/>
      <c r="R232" s="16"/>
      <c r="S232" s="16"/>
      <c r="T232" s="16"/>
      <c r="U232" s="16"/>
      <c r="V232" s="16"/>
      <c r="W232" s="16"/>
      <c r="X232" s="16"/>
      <c r="Y232" s="16"/>
      <c r="Z232" s="16"/>
      <c r="AA232" s="17"/>
      <c r="AB232" s="16"/>
      <c r="AC232" s="17"/>
    </row>
    <row r="233" spans="2:29" s="1" customFormat="1" x14ac:dyDescent="0.2">
      <c r="B233" s="16"/>
      <c r="C233" s="16"/>
      <c r="D233" s="16"/>
      <c r="E233" s="16"/>
      <c r="F233" s="16"/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9"/>
      <c r="R233" s="16"/>
      <c r="S233" s="16"/>
      <c r="T233" s="16"/>
      <c r="U233" s="16"/>
      <c r="V233" s="16"/>
      <c r="W233" s="16"/>
      <c r="X233" s="16"/>
      <c r="Y233" s="16"/>
      <c r="Z233" s="16"/>
      <c r="AA233" s="17"/>
      <c r="AB233" s="16"/>
      <c r="AC233" s="17"/>
    </row>
  </sheetData>
  <mergeCells count="89">
    <mergeCell ref="K7:K8"/>
    <mergeCell ref="N7:N8"/>
    <mergeCell ref="C5:D5"/>
    <mergeCell ref="A7:A8"/>
    <mergeCell ref="B7:B8"/>
    <mergeCell ref="C7:C8"/>
    <mergeCell ref="D7:D8"/>
    <mergeCell ref="E7:E8"/>
    <mergeCell ref="AC7:AC8"/>
    <mergeCell ref="A27:A28"/>
    <mergeCell ref="B27:B28"/>
    <mergeCell ref="C27:C28"/>
    <mergeCell ref="D27:D28"/>
    <mergeCell ref="E27:E28"/>
    <mergeCell ref="O7:O8"/>
    <mergeCell ref="P7:P8"/>
    <mergeCell ref="Q7:Q8"/>
    <mergeCell ref="R7:R8"/>
    <mergeCell ref="S7:S8"/>
    <mergeCell ref="T7:T8"/>
    <mergeCell ref="F7:F8"/>
    <mergeCell ref="G7:G8"/>
    <mergeCell ref="H7:H8"/>
    <mergeCell ref="I7:I8"/>
    <mergeCell ref="N27:N28"/>
    <mergeCell ref="U7:U8"/>
    <mergeCell ref="V7:V8"/>
    <mergeCell ref="W7:AA7"/>
    <mergeCell ref="AB7:AB8"/>
    <mergeCell ref="V27:V28"/>
    <mergeCell ref="W27:AA27"/>
    <mergeCell ref="AB27:AB28"/>
    <mergeCell ref="F27:F28"/>
    <mergeCell ref="G27:G28"/>
    <mergeCell ref="H27:H28"/>
    <mergeCell ref="I27:I28"/>
    <mergeCell ref="K27:K28"/>
    <mergeCell ref="AC27:AC28"/>
    <mergeCell ref="A66:A67"/>
    <mergeCell ref="B66:B67"/>
    <mergeCell ref="C66:C67"/>
    <mergeCell ref="D66:D67"/>
    <mergeCell ref="E66:E67"/>
    <mergeCell ref="F66:F67"/>
    <mergeCell ref="O27:O28"/>
    <mergeCell ref="P27:P28"/>
    <mergeCell ref="R27:R28"/>
    <mergeCell ref="S27:S28"/>
    <mergeCell ref="T27:T28"/>
    <mergeCell ref="U27:U28"/>
    <mergeCell ref="T66:T67"/>
    <mergeCell ref="G66:G67"/>
    <mergeCell ref="H66:H67"/>
    <mergeCell ref="P66:P67"/>
    <mergeCell ref="Q66:Q67"/>
    <mergeCell ref="R66:R67"/>
    <mergeCell ref="S66:S67"/>
    <mergeCell ref="A73:A74"/>
    <mergeCell ref="B73:B74"/>
    <mergeCell ref="C73:C74"/>
    <mergeCell ref="D73:D74"/>
    <mergeCell ref="E73:E74"/>
    <mergeCell ref="I66:I67"/>
    <mergeCell ref="J66:J67"/>
    <mergeCell ref="K66:K67"/>
    <mergeCell ref="N66:N67"/>
    <mergeCell ref="O66:O67"/>
    <mergeCell ref="U66:U67"/>
    <mergeCell ref="V66:V67"/>
    <mergeCell ref="W66:AA66"/>
    <mergeCell ref="AB66:AB67"/>
    <mergeCell ref="AC66:AC67"/>
    <mergeCell ref="T73:T74"/>
    <mergeCell ref="F73:F74"/>
    <mergeCell ref="G73:G74"/>
    <mergeCell ref="H73:H74"/>
    <mergeCell ref="I73:I74"/>
    <mergeCell ref="K73:K74"/>
    <mergeCell ref="N73:N74"/>
    <mergeCell ref="O73:O74"/>
    <mergeCell ref="P73:P74"/>
    <mergeCell ref="Q73:Q74"/>
    <mergeCell ref="R73:R74"/>
    <mergeCell ref="S73:S74"/>
    <mergeCell ref="U73:U74"/>
    <mergeCell ref="V73:V74"/>
    <mergeCell ref="W73:AA73"/>
    <mergeCell ref="AB73:AB74"/>
    <mergeCell ref="AC73:AC74"/>
  </mergeCells>
  <pageMargins left="0" right="0" top="0.511811023622047" bottom="0.31496062992126" header="0.511811023622047" footer="0.27559055118110198"/>
  <pageSetup paperSize="5" scale="63" firstPageNumber="0" fitToHeight="0" orientation="landscape" horizontalDpi="4294967294" verticalDpi="300" r:id="rId1"/>
  <rowBreaks count="1" manualBreakCount="1">
    <brk id="64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B1" zoomScale="85" zoomScaleNormal="85" workbookViewId="0">
      <selection activeCell="B1" sqref="B1:Q3"/>
    </sheetView>
  </sheetViews>
  <sheetFormatPr defaultRowHeight="12.75" x14ac:dyDescent="0.2"/>
  <cols>
    <col min="1" max="1" width="27.42578125" style="119" bestFit="1" customWidth="1"/>
    <col min="2" max="2" width="11.7109375" style="119" customWidth="1"/>
    <col min="3" max="3" width="17.28515625" style="119" bestFit="1" customWidth="1"/>
    <col min="4" max="4" width="9.28515625" style="119" bestFit="1" customWidth="1"/>
    <col min="5" max="5" width="9.140625" style="119"/>
    <col min="6" max="6" width="9" style="129" bestFit="1" customWidth="1"/>
    <col min="7" max="7" width="7.85546875" style="129" bestFit="1" customWidth="1"/>
    <col min="8" max="8" width="18.5703125" style="129" bestFit="1" customWidth="1"/>
    <col min="9" max="9" width="9.28515625" style="129" bestFit="1" customWidth="1"/>
    <col min="10" max="10" width="10.28515625" style="129" bestFit="1" customWidth="1"/>
    <col min="11" max="12" width="9.28515625" style="129" bestFit="1" customWidth="1"/>
    <col min="13" max="13" width="14" style="129" bestFit="1" customWidth="1"/>
    <col min="14" max="14" width="14.42578125" style="129" bestFit="1" customWidth="1"/>
    <col min="15" max="15" width="10.42578125" style="129" bestFit="1" customWidth="1"/>
    <col min="16" max="16" width="12.28515625" style="129" bestFit="1" customWidth="1"/>
    <col min="17" max="17" width="10.28515625" style="129" bestFit="1" customWidth="1"/>
    <col min="18" max="16384" width="9.140625" style="119"/>
  </cols>
  <sheetData>
    <row r="1" spans="1:17" x14ac:dyDescent="0.2">
      <c r="A1" s="118" t="s">
        <v>132</v>
      </c>
      <c r="B1" s="119" t="s">
        <v>12</v>
      </c>
      <c r="C1" s="119" t="s">
        <v>13</v>
      </c>
      <c r="D1" s="120" t="s">
        <v>133</v>
      </c>
      <c r="E1" s="119" t="s">
        <v>15</v>
      </c>
      <c r="F1" s="129" t="s">
        <v>16</v>
      </c>
      <c r="G1" s="129" t="s">
        <v>17</v>
      </c>
      <c r="H1" s="129" t="s">
        <v>18</v>
      </c>
      <c r="I1" s="129" t="s">
        <v>19</v>
      </c>
      <c r="J1" s="129" t="s">
        <v>20</v>
      </c>
      <c r="K1" s="129" t="s">
        <v>21</v>
      </c>
      <c r="L1" s="129" t="s">
        <v>131</v>
      </c>
      <c r="M1" s="129" t="s">
        <v>23</v>
      </c>
      <c r="N1" s="129" t="s">
        <v>24</v>
      </c>
      <c r="O1" s="129" t="s">
        <v>25</v>
      </c>
      <c r="P1" s="129" t="s">
        <v>26</v>
      </c>
      <c r="Q1" s="129" t="s">
        <v>27</v>
      </c>
    </row>
    <row r="2" spans="1:17" ht="12.75" customHeight="1" x14ac:dyDescent="0.2">
      <c r="A2" s="121" t="s">
        <v>36</v>
      </c>
      <c r="B2" s="119">
        <v>14400</v>
      </c>
      <c r="C2" s="119">
        <v>480</v>
      </c>
      <c r="D2" s="119">
        <v>0</v>
      </c>
      <c r="E2" s="119">
        <v>0</v>
      </c>
      <c r="F2" s="129">
        <v>320</v>
      </c>
      <c r="G2" s="129">
        <v>150</v>
      </c>
      <c r="H2" s="129">
        <v>150</v>
      </c>
      <c r="I2" s="129">
        <v>120</v>
      </c>
      <c r="J2" s="129">
        <v>15620</v>
      </c>
      <c r="K2" s="129">
        <v>120</v>
      </c>
      <c r="L2" s="129">
        <v>100</v>
      </c>
      <c r="M2" s="129">
        <v>80</v>
      </c>
      <c r="N2" s="129">
        <v>0</v>
      </c>
      <c r="O2" s="129">
        <v>2000</v>
      </c>
      <c r="P2" s="129">
        <v>2300</v>
      </c>
      <c r="Q2" s="129">
        <v>13320</v>
      </c>
    </row>
    <row r="3" spans="1:17" x14ac:dyDescent="0.2">
      <c r="A3" s="122" t="s">
        <v>38</v>
      </c>
      <c r="B3" s="119">
        <v>14400</v>
      </c>
      <c r="C3" s="119">
        <v>480</v>
      </c>
      <c r="D3" s="119">
        <v>0</v>
      </c>
      <c r="E3" s="119">
        <v>0</v>
      </c>
      <c r="F3" s="129">
        <v>320</v>
      </c>
      <c r="G3" s="129">
        <v>150</v>
      </c>
      <c r="H3" s="129">
        <v>150</v>
      </c>
      <c r="I3" s="129">
        <v>120</v>
      </c>
      <c r="J3" s="129">
        <v>15620</v>
      </c>
      <c r="K3" s="129">
        <v>120</v>
      </c>
      <c r="L3" s="129">
        <v>100</v>
      </c>
      <c r="M3" s="129">
        <v>80</v>
      </c>
      <c r="N3" s="129">
        <v>0</v>
      </c>
      <c r="O3" s="129">
        <v>2000</v>
      </c>
      <c r="P3" s="129">
        <v>2300</v>
      </c>
      <c r="Q3" s="129">
        <v>13320</v>
      </c>
    </row>
    <row r="4" spans="1:17" x14ac:dyDescent="0.2">
      <c r="A4" s="122" t="s">
        <v>40</v>
      </c>
      <c r="B4" s="119">
        <v>14400</v>
      </c>
      <c r="C4" s="119">
        <v>480</v>
      </c>
      <c r="D4" s="119">
        <v>0</v>
      </c>
      <c r="E4" s="119">
        <v>0</v>
      </c>
      <c r="F4" s="129">
        <v>320</v>
      </c>
      <c r="G4" s="129">
        <v>150</v>
      </c>
      <c r="H4" s="129">
        <v>150</v>
      </c>
      <c r="I4" s="129">
        <v>120</v>
      </c>
      <c r="J4" s="129">
        <v>15620</v>
      </c>
      <c r="K4" s="129">
        <v>120</v>
      </c>
      <c r="L4" s="129">
        <v>100</v>
      </c>
      <c r="M4" s="129">
        <v>80</v>
      </c>
      <c r="N4" s="129">
        <v>0</v>
      </c>
      <c r="O4" s="129">
        <v>2000</v>
      </c>
      <c r="P4" s="129">
        <v>2300</v>
      </c>
      <c r="Q4" s="129">
        <v>13320</v>
      </c>
    </row>
    <row r="5" spans="1:17" x14ac:dyDescent="0.2">
      <c r="A5" s="122" t="s">
        <v>42</v>
      </c>
      <c r="B5" s="119">
        <v>14400</v>
      </c>
      <c r="C5" s="119">
        <v>480</v>
      </c>
      <c r="D5" s="119">
        <v>0</v>
      </c>
      <c r="E5" s="119">
        <v>0</v>
      </c>
      <c r="F5" s="129">
        <v>320</v>
      </c>
      <c r="G5" s="129">
        <v>150</v>
      </c>
      <c r="H5" s="129">
        <v>150</v>
      </c>
      <c r="I5" s="129">
        <v>120</v>
      </c>
      <c r="J5" s="129">
        <v>15620</v>
      </c>
      <c r="K5" s="129">
        <v>120</v>
      </c>
      <c r="L5" s="129">
        <v>100</v>
      </c>
      <c r="M5" s="129">
        <v>80</v>
      </c>
      <c r="N5" s="129">
        <v>0</v>
      </c>
      <c r="O5" s="129">
        <v>2000</v>
      </c>
      <c r="P5" s="129">
        <v>2300</v>
      </c>
      <c r="Q5" s="129">
        <v>13320</v>
      </c>
    </row>
    <row r="6" spans="1:17" x14ac:dyDescent="0.2">
      <c r="A6" s="121" t="s">
        <v>43</v>
      </c>
      <c r="B6" s="119">
        <v>14400</v>
      </c>
      <c r="C6" s="119">
        <v>480</v>
      </c>
      <c r="D6" s="119">
        <v>0</v>
      </c>
      <c r="E6" s="119">
        <v>0</v>
      </c>
      <c r="F6" s="129">
        <v>320</v>
      </c>
      <c r="G6" s="129">
        <v>150</v>
      </c>
      <c r="H6" s="129">
        <v>150</v>
      </c>
      <c r="I6" s="129">
        <v>120</v>
      </c>
      <c r="J6" s="129">
        <v>15620</v>
      </c>
      <c r="K6" s="129">
        <v>120</v>
      </c>
      <c r="L6" s="129">
        <v>100</v>
      </c>
      <c r="M6" s="129">
        <v>80</v>
      </c>
      <c r="N6" s="129">
        <v>0</v>
      </c>
      <c r="O6" s="129">
        <v>2000</v>
      </c>
      <c r="P6" s="129">
        <v>2300</v>
      </c>
      <c r="Q6" s="129">
        <v>13320</v>
      </c>
    </row>
    <row r="7" spans="1:17" x14ac:dyDescent="0.2">
      <c r="A7" s="121" t="s">
        <v>45</v>
      </c>
      <c r="B7" s="119">
        <v>14400</v>
      </c>
      <c r="C7" s="119">
        <v>480</v>
      </c>
      <c r="D7" s="119">
        <v>0</v>
      </c>
      <c r="E7" s="119">
        <v>0</v>
      </c>
      <c r="F7" s="129">
        <v>320</v>
      </c>
      <c r="G7" s="129">
        <v>150</v>
      </c>
      <c r="H7" s="129">
        <v>150</v>
      </c>
      <c r="I7" s="129">
        <v>120</v>
      </c>
      <c r="J7" s="129">
        <v>15620</v>
      </c>
      <c r="K7" s="129">
        <v>120</v>
      </c>
      <c r="L7" s="129">
        <v>100</v>
      </c>
      <c r="M7" s="129">
        <v>80</v>
      </c>
      <c r="N7" s="129">
        <v>0</v>
      </c>
      <c r="O7" s="129">
        <v>2000</v>
      </c>
      <c r="P7" s="129">
        <v>2300</v>
      </c>
      <c r="Q7" s="129">
        <v>13320</v>
      </c>
    </row>
    <row r="8" spans="1:17" x14ac:dyDescent="0.2">
      <c r="A8" s="121" t="s">
        <v>47</v>
      </c>
      <c r="B8" s="119">
        <v>14400</v>
      </c>
      <c r="C8" s="119">
        <v>480</v>
      </c>
      <c r="D8" s="119">
        <v>0</v>
      </c>
      <c r="E8" s="119">
        <v>0</v>
      </c>
      <c r="F8" s="129">
        <v>320</v>
      </c>
      <c r="G8" s="129">
        <v>150</v>
      </c>
      <c r="H8" s="129">
        <v>150</v>
      </c>
      <c r="I8" s="129">
        <v>120</v>
      </c>
      <c r="J8" s="129">
        <v>15620</v>
      </c>
      <c r="K8" s="129">
        <v>120</v>
      </c>
      <c r="L8" s="129">
        <v>100</v>
      </c>
      <c r="M8" s="129">
        <v>80</v>
      </c>
      <c r="N8" s="129">
        <v>0</v>
      </c>
      <c r="O8" s="129">
        <v>2000</v>
      </c>
      <c r="P8" s="129">
        <v>2300</v>
      </c>
      <c r="Q8" s="129">
        <v>13320</v>
      </c>
    </row>
    <row r="9" spans="1:17" x14ac:dyDescent="0.2">
      <c r="A9" s="121" t="s">
        <v>49</v>
      </c>
      <c r="B9" s="119">
        <v>14400</v>
      </c>
      <c r="C9" s="119">
        <v>480</v>
      </c>
      <c r="D9" s="119">
        <v>0</v>
      </c>
      <c r="E9" s="119">
        <v>0</v>
      </c>
      <c r="F9" s="129">
        <v>320</v>
      </c>
      <c r="G9" s="129">
        <v>150</v>
      </c>
      <c r="H9" s="129">
        <v>150</v>
      </c>
      <c r="I9" s="129">
        <v>120</v>
      </c>
      <c r="J9" s="129">
        <v>15620</v>
      </c>
      <c r="K9" s="129">
        <v>120</v>
      </c>
      <c r="L9" s="129">
        <v>100</v>
      </c>
      <c r="M9" s="129">
        <v>80</v>
      </c>
      <c r="N9" s="129">
        <v>0</v>
      </c>
      <c r="O9" s="129">
        <v>2000</v>
      </c>
      <c r="P9" s="129">
        <v>2300</v>
      </c>
      <c r="Q9" s="129">
        <v>13320</v>
      </c>
    </row>
    <row r="10" spans="1:17" x14ac:dyDescent="0.2">
      <c r="A10" s="121" t="s">
        <v>51</v>
      </c>
      <c r="B10" s="119">
        <v>14400</v>
      </c>
      <c r="C10" s="119">
        <v>480</v>
      </c>
      <c r="D10" s="119">
        <v>0</v>
      </c>
      <c r="E10" s="119">
        <v>0</v>
      </c>
      <c r="F10" s="129">
        <v>320</v>
      </c>
      <c r="G10" s="129">
        <v>150</v>
      </c>
      <c r="H10" s="129">
        <v>150</v>
      </c>
      <c r="I10" s="129">
        <v>120</v>
      </c>
      <c r="J10" s="129">
        <v>15620</v>
      </c>
      <c r="K10" s="129">
        <v>120</v>
      </c>
      <c r="L10" s="129">
        <v>100</v>
      </c>
      <c r="M10" s="129">
        <v>80</v>
      </c>
      <c r="N10" s="129">
        <v>0</v>
      </c>
      <c r="O10" s="129">
        <v>2000</v>
      </c>
      <c r="P10" s="129">
        <v>2300</v>
      </c>
      <c r="Q10" s="129">
        <v>13320</v>
      </c>
    </row>
    <row r="11" spans="1:17" x14ac:dyDescent="0.2">
      <c r="A11" s="123" t="s">
        <v>53</v>
      </c>
      <c r="B11" s="119">
        <v>14400</v>
      </c>
      <c r="C11" s="119">
        <v>480</v>
      </c>
      <c r="D11" s="119">
        <v>0</v>
      </c>
      <c r="E11" s="119">
        <v>0</v>
      </c>
      <c r="F11" s="129">
        <v>320</v>
      </c>
      <c r="G11" s="129">
        <v>150</v>
      </c>
      <c r="H11" s="129">
        <v>150</v>
      </c>
      <c r="I11" s="129">
        <v>120</v>
      </c>
      <c r="J11" s="129">
        <v>15620</v>
      </c>
      <c r="K11" s="129">
        <v>120</v>
      </c>
      <c r="L11" s="129">
        <v>100</v>
      </c>
      <c r="M11" s="129">
        <v>80</v>
      </c>
      <c r="N11" s="129">
        <v>0</v>
      </c>
      <c r="O11" s="129">
        <v>2000</v>
      </c>
      <c r="P11" s="129">
        <v>2300</v>
      </c>
      <c r="Q11" s="129">
        <v>13320</v>
      </c>
    </row>
    <row r="12" spans="1:17" x14ac:dyDescent="0.2">
      <c r="A12" s="123" t="s">
        <v>55</v>
      </c>
      <c r="B12" s="119">
        <v>14400</v>
      </c>
      <c r="C12" s="119">
        <v>480</v>
      </c>
      <c r="D12" s="119">
        <v>0</v>
      </c>
      <c r="E12" s="119">
        <v>0</v>
      </c>
      <c r="F12" s="129">
        <v>320</v>
      </c>
      <c r="G12" s="129">
        <v>150</v>
      </c>
      <c r="H12" s="129">
        <v>150</v>
      </c>
      <c r="I12" s="129">
        <v>120</v>
      </c>
      <c r="J12" s="129">
        <v>15620</v>
      </c>
      <c r="K12" s="129">
        <v>120</v>
      </c>
      <c r="L12" s="129">
        <v>100</v>
      </c>
      <c r="M12" s="129">
        <v>80</v>
      </c>
      <c r="N12" s="129">
        <v>0</v>
      </c>
      <c r="O12" s="129">
        <v>2000</v>
      </c>
      <c r="P12" s="129">
        <v>2300</v>
      </c>
      <c r="Q12" s="129">
        <v>13320</v>
      </c>
    </row>
    <row r="13" spans="1:17" x14ac:dyDescent="0.2">
      <c r="A13" s="122" t="s">
        <v>56</v>
      </c>
      <c r="B13" s="119">
        <v>14400</v>
      </c>
      <c r="C13" s="119">
        <v>480</v>
      </c>
      <c r="D13" s="119">
        <v>0</v>
      </c>
      <c r="E13" s="119">
        <v>0</v>
      </c>
      <c r="F13" s="129">
        <v>320</v>
      </c>
      <c r="G13" s="129">
        <v>150</v>
      </c>
      <c r="H13" s="129">
        <v>150</v>
      </c>
      <c r="I13" s="129">
        <v>120</v>
      </c>
      <c r="J13" s="129">
        <v>15620</v>
      </c>
      <c r="K13" s="129">
        <v>120</v>
      </c>
      <c r="L13" s="129">
        <v>100</v>
      </c>
      <c r="M13" s="129">
        <v>80</v>
      </c>
      <c r="N13" s="129">
        <v>0</v>
      </c>
      <c r="O13" s="129">
        <v>2000</v>
      </c>
      <c r="P13" s="129">
        <v>2300</v>
      </c>
      <c r="Q13" s="129">
        <v>13320</v>
      </c>
    </row>
    <row r="14" spans="1:17" x14ac:dyDescent="0.2">
      <c r="A14" s="121" t="s">
        <v>58</v>
      </c>
      <c r="B14" s="119">
        <v>14400</v>
      </c>
      <c r="C14" s="119">
        <v>480</v>
      </c>
      <c r="D14" s="119">
        <v>0</v>
      </c>
      <c r="E14" s="119">
        <v>0</v>
      </c>
      <c r="F14" s="129">
        <v>320</v>
      </c>
      <c r="G14" s="129">
        <v>150</v>
      </c>
      <c r="H14" s="129">
        <v>150</v>
      </c>
      <c r="I14" s="129">
        <v>120</v>
      </c>
      <c r="J14" s="129">
        <v>15620</v>
      </c>
      <c r="K14" s="129">
        <v>120</v>
      </c>
      <c r="L14" s="129">
        <v>100</v>
      </c>
      <c r="M14" s="129">
        <v>80</v>
      </c>
      <c r="N14" s="129">
        <v>0</v>
      </c>
      <c r="O14" s="129">
        <v>2000</v>
      </c>
      <c r="P14" s="129">
        <v>2300</v>
      </c>
      <c r="Q14" s="129">
        <v>13320</v>
      </c>
    </row>
    <row r="15" spans="1:17" x14ac:dyDescent="0.2">
      <c r="A15" s="123" t="s">
        <v>60</v>
      </c>
      <c r="B15" s="119">
        <v>14400</v>
      </c>
      <c r="C15" s="119">
        <v>480</v>
      </c>
      <c r="D15" s="119">
        <v>0</v>
      </c>
      <c r="E15" s="119">
        <v>0</v>
      </c>
      <c r="F15" s="129">
        <v>320</v>
      </c>
      <c r="G15" s="129">
        <v>150</v>
      </c>
      <c r="H15" s="129">
        <v>150</v>
      </c>
      <c r="I15" s="129">
        <v>120</v>
      </c>
      <c r="J15" s="129">
        <v>15620</v>
      </c>
      <c r="K15" s="129">
        <v>120</v>
      </c>
      <c r="L15" s="129">
        <v>100</v>
      </c>
      <c r="M15" s="129">
        <v>80</v>
      </c>
      <c r="N15" s="129">
        <v>0</v>
      </c>
      <c r="O15" s="129">
        <v>2000</v>
      </c>
      <c r="P15" s="129">
        <v>2300</v>
      </c>
      <c r="Q15" s="129">
        <v>13320</v>
      </c>
    </row>
    <row r="16" spans="1:17" x14ac:dyDescent="0.2">
      <c r="A16" s="121" t="s">
        <v>61</v>
      </c>
      <c r="B16" s="119">
        <v>14400</v>
      </c>
      <c r="C16" s="119">
        <v>480</v>
      </c>
      <c r="D16" s="119">
        <v>0</v>
      </c>
      <c r="E16" s="119">
        <v>0</v>
      </c>
      <c r="F16" s="129">
        <v>320</v>
      </c>
      <c r="G16" s="129">
        <v>150</v>
      </c>
      <c r="H16" s="129">
        <v>150</v>
      </c>
      <c r="I16" s="129">
        <v>120</v>
      </c>
      <c r="J16" s="129">
        <v>15620</v>
      </c>
      <c r="K16" s="129">
        <v>120</v>
      </c>
      <c r="L16" s="129">
        <v>100</v>
      </c>
      <c r="M16" s="129">
        <v>80</v>
      </c>
      <c r="N16" s="129">
        <v>0</v>
      </c>
      <c r="O16" s="129">
        <v>2000</v>
      </c>
      <c r="P16" s="129">
        <v>2300</v>
      </c>
      <c r="Q16" s="129">
        <v>13320</v>
      </c>
    </row>
    <row r="17" spans="1:17" x14ac:dyDescent="0.2">
      <c r="A17" s="122" t="s">
        <v>62</v>
      </c>
      <c r="B17" s="119">
        <v>14400</v>
      </c>
      <c r="C17" s="119">
        <v>480</v>
      </c>
      <c r="D17" s="119">
        <v>0</v>
      </c>
      <c r="E17" s="119">
        <v>0</v>
      </c>
      <c r="F17" s="129">
        <v>320</v>
      </c>
      <c r="G17" s="129">
        <v>150</v>
      </c>
      <c r="H17" s="129">
        <v>150</v>
      </c>
      <c r="I17" s="129">
        <v>120</v>
      </c>
      <c r="J17" s="129">
        <v>15620</v>
      </c>
      <c r="K17" s="129">
        <v>120</v>
      </c>
      <c r="L17" s="129">
        <v>100</v>
      </c>
      <c r="M17" s="129">
        <v>80</v>
      </c>
      <c r="N17" s="129">
        <v>0</v>
      </c>
      <c r="O17" s="129">
        <v>2000</v>
      </c>
      <c r="P17" s="129">
        <v>2300</v>
      </c>
      <c r="Q17" s="129">
        <v>13320</v>
      </c>
    </row>
    <row r="18" spans="1:17" x14ac:dyDescent="0.2">
      <c r="A18" s="122" t="s">
        <v>67</v>
      </c>
      <c r="B18" s="124">
        <v>6800</v>
      </c>
      <c r="C18" s="125">
        <v>300</v>
      </c>
      <c r="D18" s="125">
        <v>0</v>
      </c>
      <c r="E18" s="126">
        <v>0</v>
      </c>
      <c r="F18" s="130">
        <v>280</v>
      </c>
      <c r="G18" s="130">
        <v>150</v>
      </c>
      <c r="H18" s="130">
        <v>120</v>
      </c>
      <c r="I18" s="130">
        <v>120</v>
      </c>
      <c r="J18" s="130">
        <v>7770</v>
      </c>
      <c r="K18" s="130">
        <v>120</v>
      </c>
      <c r="L18" s="130">
        <v>100</v>
      </c>
      <c r="M18" s="130">
        <v>80</v>
      </c>
      <c r="N18" s="130">
        <v>0</v>
      </c>
      <c r="O18" s="131">
        <v>2000</v>
      </c>
      <c r="P18" s="130">
        <v>2300</v>
      </c>
      <c r="Q18" s="131">
        <v>5470</v>
      </c>
    </row>
    <row r="19" spans="1:17" x14ac:dyDescent="0.2">
      <c r="A19" s="122" t="s">
        <v>69</v>
      </c>
      <c r="B19" s="124">
        <v>6800</v>
      </c>
      <c r="C19" s="125">
        <v>300</v>
      </c>
      <c r="D19" s="125">
        <v>0</v>
      </c>
      <c r="E19" s="126">
        <v>0</v>
      </c>
      <c r="F19" s="130">
        <v>280</v>
      </c>
      <c r="G19" s="130">
        <v>150</v>
      </c>
      <c r="H19" s="130">
        <v>120</v>
      </c>
      <c r="I19" s="130">
        <v>120</v>
      </c>
      <c r="J19" s="130">
        <v>7770</v>
      </c>
      <c r="K19" s="130">
        <v>120</v>
      </c>
      <c r="L19" s="130">
        <v>100</v>
      </c>
      <c r="M19" s="130">
        <v>80</v>
      </c>
      <c r="N19" s="130">
        <v>0</v>
      </c>
      <c r="O19" s="131">
        <v>2000</v>
      </c>
      <c r="P19" s="130">
        <v>2300</v>
      </c>
      <c r="Q19" s="131">
        <v>5470</v>
      </c>
    </row>
    <row r="20" spans="1:17" x14ac:dyDescent="0.2">
      <c r="A20" s="121" t="s">
        <v>70</v>
      </c>
      <c r="B20" s="124">
        <v>6800</v>
      </c>
      <c r="C20" s="125">
        <v>300</v>
      </c>
      <c r="D20" s="125">
        <v>0</v>
      </c>
      <c r="E20" s="126">
        <v>0</v>
      </c>
      <c r="F20" s="130">
        <v>280</v>
      </c>
      <c r="G20" s="130">
        <v>150</v>
      </c>
      <c r="H20" s="130">
        <v>120</v>
      </c>
      <c r="I20" s="130">
        <v>120</v>
      </c>
      <c r="J20" s="130">
        <v>7770</v>
      </c>
      <c r="K20" s="130">
        <v>120</v>
      </c>
      <c r="L20" s="130">
        <v>100</v>
      </c>
      <c r="M20" s="130">
        <v>80</v>
      </c>
      <c r="N20" s="130">
        <v>0</v>
      </c>
      <c r="O20" s="131">
        <v>2000</v>
      </c>
      <c r="P20" s="130">
        <v>2300</v>
      </c>
      <c r="Q20" s="131">
        <v>5470</v>
      </c>
    </row>
    <row r="21" spans="1:17" x14ac:dyDescent="0.2">
      <c r="A21" s="121" t="s">
        <v>71</v>
      </c>
      <c r="B21" s="124">
        <v>6800</v>
      </c>
      <c r="C21" s="125">
        <v>300</v>
      </c>
      <c r="D21" s="125">
        <v>0</v>
      </c>
      <c r="E21" s="126">
        <v>0</v>
      </c>
      <c r="F21" s="130">
        <v>280</v>
      </c>
      <c r="G21" s="130">
        <v>150</v>
      </c>
      <c r="H21" s="130">
        <v>120</v>
      </c>
      <c r="I21" s="130">
        <v>120</v>
      </c>
      <c r="J21" s="130">
        <v>7770</v>
      </c>
      <c r="K21" s="130">
        <v>120</v>
      </c>
      <c r="L21" s="130">
        <v>100</v>
      </c>
      <c r="M21" s="130">
        <v>80</v>
      </c>
      <c r="N21" s="130">
        <v>0</v>
      </c>
      <c r="O21" s="131">
        <v>2000</v>
      </c>
      <c r="P21" s="130">
        <v>2300</v>
      </c>
      <c r="Q21" s="131">
        <v>5470</v>
      </c>
    </row>
    <row r="22" spans="1:17" x14ac:dyDescent="0.2">
      <c r="A22" s="122" t="s">
        <v>72</v>
      </c>
      <c r="B22" s="124">
        <v>6800</v>
      </c>
      <c r="C22" s="125">
        <v>300</v>
      </c>
      <c r="D22" s="125">
        <v>0</v>
      </c>
      <c r="E22" s="126">
        <v>0</v>
      </c>
      <c r="F22" s="130">
        <v>280</v>
      </c>
      <c r="G22" s="130">
        <v>150</v>
      </c>
      <c r="H22" s="130">
        <v>120</v>
      </c>
      <c r="I22" s="130">
        <v>120</v>
      </c>
      <c r="J22" s="130">
        <v>7770</v>
      </c>
      <c r="K22" s="130">
        <v>120</v>
      </c>
      <c r="L22" s="130">
        <v>100</v>
      </c>
      <c r="M22" s="130">
        <v>80</v>
      </c>
      <c r="N22" s="130">
        <v>0</v>
      </c>
      <c r="O22" s="131">
        <v>2000</v>
      </c>
      <c r="P22" s="130">
        <v>2300</v>
      </c>
      <c r="Q22" s="131">
        <v>5470</v>
      </c>
    </row>
    <row r="23" spans="1:17" x14ac:dyDescent="0.2">
      <c r="A23" s="122" t="s">
        <v>73</v>
      </c>
      <c r="B23" s="124">
        <v>6800</v>
      </c>
      <c r="C23" s="125">
        <v>300</v>
      </c>
      <c r="D23" s="125">
        <v>0</v>
      </c>
      <c r="E23" s="126">
        <v>0</v>
      </c>
      <c r="F23" s="130">
        <v>280</v>
      </c>
      <c r="G23" s="130">
        <v>150</v>
      </c>
      <c r="H23" s="130">
        <v>120</v>
      </c>
      <c r="I23" s="130">
        <v>120</v>
      </c>
      <c r="J23" s="130">
        <v>7770</v>
      </c>
      <c r="K23" s="130">
        <v>120</v>
      </c>
      <c r="L23" s="130">
        <v>100</v>
      </c>
      <c r="M23" s="130">
        <v>80</v>
      </c>
      <c r="N23" s="130">
        <v>0</v>
      </c>
      <c r="O23" s="131">
        <v>2000</v>
      </c>
      <c r="P23" s="130">
        <v>2300</v>
      </c>
      <c r="Q23" s="131">
        <v>5470</v>
      </c>
    </row>
    <row r="24" spans="1:17" x14ac:dyDescent="0.2">
      <c r="A24" s="121" t="s">
        <v>74</v>
      </c>
      <c r="B24" s="124">
        <v>6800</v>
      </c>
      <c r="C24" s="125">
        <v>300</v>
      </c>
      <c r="D24" s="125">
        <v>0</v>
      </c>
      <c r="E24" s="126">
        <v>0</v>
      </c>
      <c r="F24" s="130">
        <v>280</v>
      </c>
      <c r="G24" s="130">
        <v>150</v>
      </c>
      <c r="H24" s="130">
        <v>120</v>
      </c>
      <c r="I24" s="130">
        <v>120</v>
      </c>
      <c r="J24" s="130">
        <v>7770</v>
      </c>
      <c r="K24" s="130">
        <v>120</v>
      </c>
      <c r="L24" s="130">
        <v>100</v>
      </c>
      <c r="M24" s="130">
        <v>80</v>
      </c>
      <c r="N24" s="130">
        <v>0</v>
      </c>
      <c r="O24" s="131">
        <v>2000</v>
      </c>
      <c r="P24" s="130">
        <v>2300</v>
      </c>
      <c r="Q24" s="131">
        <v>5470</v>
      </c>
    </row>
    <row r="25" spans="1:17" x14ac:dyDescent="0.2">
      <c r="A25" s="122" t="s">
        <v>75</v>
      </c>
      <c r="B25" s="124">
        <v>6800</v>
      </c>
      <c r="C25" s="125">
        <v>300</v>
      </c>
      <c r="D25" s="125">
        <v>0</v>
      </c>
      <c r="E25" s="126">
        <v>0</v>
      </c>
      <c r="F25" s="130">
        <v>280</v>
      </c>
      <c r="G25" s="130">
        <v>150</v>
      </c>
      <c r="H25" s="130">
        <v>120</v>
      </c>
      <c r="I25" s="130">
        <v>120</v>
      </c>
      <c r="J25" s="130">
        <v>7770</v>
      </c>
      <c r="K25" s="130">
        <v>120</v>
      </c>
      <c r="L25" s="130">
        <v>100</v>
      </c>
      <c r="M25" s="130">
        <v>80</v>
      </c>
      <c r="N25" s="130">
        <v>0</v>
      </c>
      <c r="O25" s="131">
        <v>2000</v>
      </c>
      <c r="P25" s="130">
        <v>2300</v>
      </c>
      <c r="Q25" s="131">
        <v>5470</v>
      </c>
    </row>
    <row r="26" spans="1:17" x14ac:dyDescent="0.2">
      <c r="A26" s="122" t="s">
        <v>76</v>
      </c>
      <c r="B26" s="124">
        <v>6800</v>
      </c>
      <c r="C26" s="125">
        <v>300</v>
      </c>
      <c r="D26" s="125">
        <v>0</v>
      </c>
      <c r="E26" s="126">
        <v>0</v>
      </c>
      <c r="F26" s="130">
        <v>280</v>
      </c>
      <c r="G26" s="130">
        <v>150</v>
      </c>
      <c r="H26" s="130">
        <v>120</v>
      </c>
      <c r="I26" s="130">
        <v>120</v>
      </c>
      <c r="J26" s="130">
        <v>7770</v>
      </c>
      <c r="K26" s="130">
        <v>120</v>
      </c>
      <c r="L26" s="130">
        <v>100</v>
      </c>
      <c r="M26" s="130">
        <v>80</v>
      </c>
      <c r="N26" s="130">
        <v>0</v>
      </c>
      <c r="O26" s="131">
        <v>2000</v>
      </c>
      <c r="P26" s="130">
        <v>2300</v>
      </c>
      <c r="Q26" s="131">
        <v>5470</v>
      </c>
    </row>
    <row r="27" spans="1:17" x14ac:dyDescent="0.2">
      <c r="A27" s="121" t="s">
        <v>77</v>
      </c>
      <c r="B27" s="124">
        <v>6800</v>
      </c>
      <c r="C27" s="125">
        <v>300</v>
      </c>
      <c r="D27" s="125">
        <v>0</v>
      </c>
      <c r="E27" s="126">
        <v>0</v>
      </c>
      <c r="F27" s="130">
        <v>280</v>
      </c>
      <c r="G27" s="130">
        <v>150</v>
      </c>
      <c r="H27" s="130">
        <v>120</v>
      </c>
      <c r="I27" s="130">
        <v>120</v>
      </c>
      <c r="J27" s="130">
        <v>7770</v>
      </c>
      <c r="K27" s="130">
        <v>120</v>
      </c>
      <c r="L27" s="130">
        <v>100</v>
      </c>
      <c r="M27" s="130">
        <v>80</v>
      </c>
      <c r="N27" s="130">
        <v>0</v>
      </c>
      <c r="O27" s="131">
        <v>2000</v>
      </c>
      <c r="P27" s="130">
        <v>2300</v>
      </c>
      <c r="Q27" s="131">
        <v>5470</v>
      </c>
    </row>
    <row r="28" spans="1:17" x14ac:dyDescent="0.2">
      <c r="A28" s="121" t="s">
        <v>78</v>
      </c>
      <c r="B28" s="124">
        <v>6800</v>
      </c>
      <c r="C28" s="125">
        <v>300</v>
      </c>
      <c r="D28" s="125">
        <v>0</v>
      </c>
      <c r="E28" s="126">
        <v>0</v>
      </c>
      <c r="F28" s="130">
        <v>280</v>
      </c>
      <c r="G28" s="130">
        <v>150</v>
      </c>
      <c r="H28" s="130">
        <v>120</v>
      </c>
      <c r="I28" s="130">
        <v>120</v>
      </c>
      <c r="J28" s="130">
        <v>7770</v>
      </c>
      <c r="K28" s="130">
        <v>120</v>
      </c>
      <c r="L28" s="130">
        <v>100</v>
      </c>
      <c r="M28" s="130">
        <v>80</v>
      </c>
      <c r="N28" s="130">
        <v>0</v>
      </c>
      <c r="O28" s="131">
        <v>2000</v>
      </c>
      <c r="P28" s="130">
        <v>2300</v>
      </c>
      <c r="Q28" s="131">
        <v>5470</v>
      </c>
    </row>
    <row r="29" spans="1:17" x14ac:dyDescent="0.2">
      <c r="A29" s="121" t="s">
        <v>79</v>
      </c>
      <c r="B29" s="124">
        <v>6800</v>
      </c>
      <c r="C29" s="125">
        <v>300</v>
      </c>
      <c r="D29" s="125">
        <v>0</v>
      </c>
      <c r="E29" s="126">
        <v>0</v>
      </c>
      <c r="F29" s="130">
        <v>280</v>
      </c>
      <c r="G29" s="130">
        <v>150</v>
      </c>
      <c r="H29" s="130">
        <v>120</v>
      </c>
      <c r="I29" s="130">
        <v>120</v>
      </c>
      <c r="J29" s="130">
        <v>7770</v>
      </c>
      <c r="K29" s="130">
        <v>120</v>
      </c>
      <c r="L29" s="130">
        <v>100</v>
      </c>
      <c r="M29" s="130">
        <v>80</v>
      </c>
      <c r="N29" s="130">
        <v>0</v>
      </c>
      <c r="O29" s="131">
        <v>2000</v>
      </c>
      <c r="P29" s="130">
        <v>2300</v>
      </c>
      <c r="Q29" s="131">
        <v>5470</v>
      </c>
    </row>
    <row r="30" spans="1:17" x14ac:dyDescent="0.2">
      <c r="A30" s="121" t="s">
        <v>80</v>
      </c>
      <c r="B30" s="124">
        <v>6800</v>
      </c>
      <c r="C30" s="125">
        <v>300</v>
      </c>
      <c r="D30" s="125">
        <v>0</v>
      </c>
      <c r="E30" s="126">
        <v>0</v>
      </c>
      <c r="F30" s="130">
        <v>280</v>
      </c>
      <c r="G30" s="130">
        <v>150</v>
      </c>
      <c r="H30" s="130">
        <v>120</v>
      </c>
      <c r="I30" s="130">
        <v>120</v>
      </c>
      <c r="J30" s="130">
        <v>7770</v>
      </c>
      <c r="K30" s="130">
        <v>120</v>
      </c>
      <c r="L30" s="130">
        <v>100</v>
      </c>
      <c r="M30" s="130">
        <v>80</v>
      </c>
      <c r="N30" s="130">
        <v>0</v>
      </c>
      <c r="O30" s="131">
        <v>2000</v>
      </c>
      <c r="P30" s="130">
        <v>2300</v>
      </c>
      <c r="Q30" s="131">
        <v>5470</v>
      </c>
    </row>
    <row r="31" spans="1:17" x14ac:dyDescent="0.2">
      <c r="A31" s="127" t="s">
        <v>81</v>
      </c>
      <c r="B31" s="124">
        <v>6800</v>
      </c>
      <c r="C31" s="125">
        <v>300</v>
      </c>
      <c r="D31" s="125">
        <v>0</v>
      </c>
      <c r="E31" s="126">
        <v>0</v>
      </c>
      <c r="F31" s="130">
        <v>280</v>
      </c>
      <c r="G31" s="130">
        <v>150</v>
      </c>
      <c r="H31" s="130">
        <v>120</v>
      </c>
      <c r="I31" s="130">
        <v>120</v>
      </c>
      <c r="J31" s="130">
        <v>7770</v>
      </c>
      <c r="K31" s="130">
        <v>120</v>
      </c>
      <c r="L31" s="130">
        <v>100</v>
      </c>
      <c r="M31" s="130">
        <v>80</v>
      </c>
      <c r="N31" s="130">
        <v>0</v>
      </c>
      <c r="O31" s="131">
        <v>2000</v>
      </c>
      <c r="P31" s="130">
        <v>2300</v>
      </c>
      <c r="Q31" s="131">
        <v>5470</v>
      </c>
    </row>
    <row r="32" spans="1:17" x14ac:dyDescent="0.2">
      <c r="A32" s="127" t="s">
        <v>82</v>
      </c>
      <c r="B32" s="124">
        <v>6800</v>
      </c>
      <c r="C32" s="125">
        <v>300</v>
      </c>
      <c r="D32" s="125">
        <v>0</v>
      </c>
      <c r="E32" s="126">
        <v>0</v>
      </c>
      <c r="F32" s="130">
        <v>280</v>
      </c>
      <c r="G32" s="130">
        <v>150</v>
      </c>
      <c r="H32" s="130">
        <v>120</v>
      </c>
      <c r="I32" s="130">
        <v>120</v>
      </c>
      <c r="J32" s="130">
        <v>7770</v>
      </c>
      <c r="K32" s="130">
        <v>120</v>
      </c>
      <c r="L32" s="130">
        <v>100</v>
      </c>
      <c r="M32" s="130">
        <v>80</v>
      </c>
      <c r="N32" s="130">
        <v>0</v>
      </c>
      <c r="O32" s="131">
        <v>2000</v>
      </c>
      <c r="P32" s="130">
        <v>2300</v>
      </c>
      <c r="Q32" s="131">
        <v>5470</v>
      </c>
    </row>
    <row r="33" spans="1:17" x14ac:dyDescent="0.2">
      <c r="A33" s="121" t="s">
        <v>83</v>
      </c>
      <c r="B33" s="124">
        <v>6800</v>
      </c>
      <c r="C33" s="125">
        <v>300</v>
      </c>
      <c r="D33" s="125">
        <v>0</v>
      </c>
      <c r="E33" s="126">
        <v>0</v>
      </c>
      <c r="F33" s="130">
        <v>280</v>
      </c>
      <c r="G33" s="130">
        <v>150</v>
      </c>
      <c r="H33" s="130">
        <v>120</v>
      </c>
      <c r="I33" s="130">
        <v>120</v>
      </c>
      <c r="J33" s="130">
        <v>7770</v>
      </c>
      <c r="K33" s="130">
        <v>120</v>
      </c>
      <c r="L33" s="130">
        <v>100</v>
      </c>
      <c r="M33" s="130">
        <v>80</v>
      </c>
      <c r="N33" s="130">
        <v>0</v>
      </c>
      <c r="O33" s="131">
        <v>2000</v>
      </c>
      <c r="P33" s="130">
        <v>2300</v>
      </c>
      <c r="Q33" s="131">
        <v>5470</v>
      </c>
    </row>
    <row r="34" spans="1:17" x14ac:dyDescent="0.2">
      <c r="A34" s="127" t="s">
        <v>84</v>
      </c>
      <c r="B34" s="124">
        <v>6800</v>
      </c>
      <c r="C34" s="125">
        <v>300</v>
      </c>
      <c r="D34" s="125">
        <v>0</v>
      </c>
      <c r="E34" s="126">
        <v>0</v>
      </c>
      <c r="F34" s="130">
        <v>280</v>
      </c>
      <c r="G34" s="130">
        <v>150</v>
      </c>
      <c r="H34" s="130">
        <v>120</v>
      </c>
      <c r="I34" s="130">
        <v>120</v>
      </c>
      <c r="J34" s="130">
        <v>7770</v>
      </c>
      <c r="K34" s="130">
        <v>120</v>
      </c>
      <c r="L34" s="130">
        <v>100</v>
      </c>
      <c r="M34" s="130">
        <v>80</v>
      </c>
      <c r="N34" s="130">
        <v>0</v>
      </c>
      <c r="O34" s="131">
        <v>2000</v>
      </c>
      <c r="P34" s="130">
        <v>2300</v>
      </c>
      <c r="Q34" s="131">
        <v>5470</v>
      </c>
    </row>
    <row r="35" spans="1:17" x14ac:dyDescent="0.2">
      <c r="A35" s="121" t="s">
        <v>85</v>
      </c>
      <c r="B35" s="124">
        <v>6800</v>
      </c>
      <c r="C35" s="125">
        <v>300</v>
      </c>
      <c r="D35" s="125">
        <v>0</v>
      </c>
      <c r="E35" s="126">
        <v>0</v>
      </c>
      <c r="F35" s="130">
        <v>280</v>
      </c>
      <c r="G35" s="130">
        <v>150</v>
      </c>
      <c r="H35" s="130">
        <v>120</v>
      </c>
      <c r="I35" s="130">
        <v>120</v>
      </c>
      <c r="J35" s="130">
        <v>7770</v>
      </c>
      <c r="K35" s="130">
        <v>120</v>
      </c>
      <c r="L35" s="130">
        <v>100</v>
      </c>
      <c r="M35" s="130">
        <v>80</v>
      </c>
      <c r="N35" s="130">
        <v>0</v>
      </c>
      <c r="O35" s="131">
        <v>2000</v>
      </c>
      <c r="P35" s="130">
        <v>2300</v>
      </c>
      <c r="Q35" s="131">
        <v>5470</v>
      </c>
    </row>
    <row r="36" spans="1:17" x14ac:dyDescent="0.2">
      <c r="A36" s="121" t="s">
        <v>86</v>
      </c>
      <c r="B36" s="124">
        <v>6800</v>
      </c>
      <c r="C36" s="125">
        <v>300</v>
      </c>
      <c r="D36" s="125">
        <v>0</v>
      </c>
      <c r="E36" s="126">
        <v>0</v>
      </c>
      <c r="F36" s="130">
        <v>280</v>
      </c>
      <c r="G36" s="130">
        <v>150</v>
      </c>
      <c r="H36" s="130">
        <v>120</v>
      </c>
      <c r="I36" s="130">
        <v>120</v>
      </c>
      <c r="J36" s="130">
        <v>7770</v>
      </c>
      <c r="K36" s="130">
        <v>120</v>
      </c>
      <c r="L36" s="130">
        <v>100</v>
      </c>
      <c r="M36" s="130">
        <v>80</v>
      </c>
      <c r="N36" s="130">
        <v>0</v>
      </c>
      <c r="O36" s="131">
        <v>2000</v>
      </c>
      <c r="P36" s="130">
        <v>2300</v>
      </c>
      <c r="Q36" s="131">
        <v>5470</v>
      </c>
    </row>
    <row r="37" spans="1:17" x14ac:dyDescent="0.2">
      <c r="A37" s="121" t="s">
        <v>87</v>
      </c>
      <c r="B37" s="124">
        <v>6800</v>
      </c>
      <c r="C37" s="125">
        <v>300</v>
      </c>
      <c r="D37" s="125">
        <v>0</v>
      </c>
      <c r="E37" s="126">
        <v>0</v>
      </c>
      <c r="F37" s="130">
        <v>280</v>
      </c>
      <c r="G37" s="130">
        <v>150</v>
      </c>
      <c r="H37" s="130">
        <v>120</v>
      </c>
      <c r="I37" s="130">
        <v>120</v>
      </c>
      <c r="J37" s="130">
        <v>7770</v>
      </c>
      <c r="K37" s="130">
        <v>120</v>
      </c>
      <c r="L37" s="130">
        <v>100</v>
      </c>
      <c r="M37" s="130">
        <v>80</v>
      </c>
      <c r="N37" s="130">
        <v>0</v>
      </c>
      <c r="O37" s="131">
        <v>2000</v>
      </c>
      <c r="P37" s="130">
        <v>2300</v>
      </c>
      <c r="Q37" s="131">
        <v>5470</v>
      </c>
    </row>
    <row r="38" spans="1:17" x14ac:dyDescent="0.2">
      <c r="A38" s="121" t="s">
        <v>88</v>
      </c>
      <c r="B38" s="124">
        <v>6800</v>
      </c>
      <c r="C38" s="125">
        <v>300</v>
      </c>
      <c r="D38" s="125">
        <v>0</v>
      </c>
      <c r="E38" s="126">
        <v>0</v>
      </c>
      <c r="F38" s="130">
        <v>280</v>
      </c>
      <c r="G38" s="130">
        <v>150</v>
      </c>
      <c r="H38" s="130">
        <v>120</v>
      </c>
      <c r="I38" s="130">
        <v>120</v>
      </c>
      <c r="J38" s="130">
        <v>7770</v>
      </c>
      <c r="K38" s="130">
        <v>120</v>
      </c>
      <c r="L38" s="130">
        <v>100</v>
      </c>
      <c r="M38" s="130">
        <v>80</v>
      </c>
      <c r="N38" s="130">
        <v>0</v>
      </c>
      <c r="O38" s="131">
        <v>2000</v>
      </c>
      <c r="P38" s="130">
        <v>2300</v>
      </c>
      <c r="Q38" s="131">
        <v>5470</v>
      </c>
    </row>
    <row r="39" spans="1:17" x14ac:dyDescent="0.2">
      <c r="A39" s="127" t="s">
        <v>89</v>
      </c>
      <c r="B39" s="124">
        <v>6800</v>
      </c>
      <c r="C39" s="125">
        <v>300</v>
      </c>
      <c r="D39" s="125">
        <v>0</v>
      </c>
      <c r="E39" s="126">
        <v>0</v>
      </c>
      <c r="F39" s="130">
        <v>280</v>
      </c>
      <c r="G39" s="130">
        <v>150</v>
      </c>
      <c r="H39" s="130">
        <v>120</v>
      </c>
      <c r="I39" s="130">
        <v>120</v>
      </c>
      <c r="J39" s="130">
        <v>7770</v>
      </c>
      <c r="K39" s="130">
        <v>120</v>
      </c>
      <c r="L39" s="130">
        <v>100</v>
      </c>
      <c r="M39" s="130">
        <v>80</v>
      </c>
      <c r="N39" s="130">
        <v>0</v>
      </c>
      <c r="O39" s="131">
        <v>2000</v>
      </c>
      <c r="P39" s="130">
        <v>2300</v>
      </c>
      <c r="Q39" s="131">
        <v>5470</v>
      </c>
    </row>
    <row r="40" spans="1:17" x14ac:dyDescent="0.2">
      <c r="A40" s="122" t="s">
        <v>90</v>
      </c>
      <c r="B40" s="124">
        <v>6800</v>
      </c>
      <c r="C40" s="125">
        <v>300</v>
      </c>
      <c r="D40" s="125">
        <v>0</v>
      </c>
      <c r="E40" s="126">
        <v>0</v>
      </c>
      <c r="F40" s="130">
        <v>280</v>
      </c>
      <c r="G40" s="130">
        <v>150</v>
      </c>
      <c r="H40" s="130">
        <v>120</v>
      </c>
      <c r="I40" s="130">
        <v>120</v>
      </c>
      <c r="J40" s="130">
        <v>7770</v>
      </c>
      <c r="K40" s="130">
        <v>120</v>
      </c>
      <c r="L40" s="130">
        <v>100</v>
      </c>
      <c r="M40" s="130">
        <v>80</v>
      </c>
      <c r="N40" s="130">
        <v>0</v>
      </c>
      <c r="O40" s="131">
        <v>2000</v>
      </c>
      <c r="P40" s="130">
        <v>2300</v>
      </c>
      <c r="Q40" s="131">
        <v>5470</v>
      </c>
    </row>
    <row r="41" spans="1:17" x14ac:dyDescent="0.2">
      <c r="A41" s="122" t="s">
        <v>91</v>
      </c>
      <c r="B41" s="124">
        <v>6800</v>
      </c>
      <c r="C41" s="125">
        <v>300</v>
      </c>
      <c r="D41" s="125">
        <v>0</v>
      </c>
      <c r="E41" s="126">
        <v>0</v>
      </c>
      <c r="F41" s="130">
        <v>280</v>
      </c>
      <c r="G41" s="130">
        <v>150</v>
      </c>
      <c r="H41" s="130">
        <v>120</v>
      </c>
      <c r="I41" s="130">
        <v>120</v>
      </c>
      <c r="J41" s="130">
        <v>7770</v>
      </c>
      <c r="K41" s="130">
        <v>120</v>
      </c>
      <c r="L41" s="130">
        <v>100</v>
      </c>
      <c r="M41" s="130">
        <v>80</v>
      </c>
      <c r="N41" s="130">
        <v>0</v>
      </c>
      <c r="O41" s="131">
        <v>2000</v>
      </c>
      <c r="P41" s="130">
        <v>2300</v>
      </c>
      <c r="Q41" s="131">
        <v>5470</v>
      </c>
    </row>
    <row r="42" spans="1:17" x14ac:dyDescent="0.2">
      <c r="A42" s="121" t="s">
        <v>92</v>
      </c>
      <c r="B42" s="124">
        <v>6800</v>
      </c>
      <c r="C42" s="125">
        <v>300</v>
      </c>
      <c r="D42" s="125">
        <v>0</v>
      </c>
      <c r="E42" s="126">
        <v>0</v>
      </c>
      <c r="F42" s="130">
        <v>280</v>
      </c>
      <c r="G42" s="130">
        <v>150</v>
      </c>
      <c r="H42" s="130">
        <v>120</v>
      </c>
      <c r="I42" s="130">
        <v>120</v>
      </c>
      <c r="J42" s="130">
        <v>7770</v>
      </c>
      <c r="K42" s="130">
        <v>120</v>
      </c>
      <c r="L42" s="130">
        <v>100</v>
      </c>
      <c r="M42" s="130">
        <v>80</v>
      </c>
      <c r="N42" s="130">
        <v>0</v>
      </c>
      <c r="O42" s="131">
        <v>2000</v>
      </c>
      <c r="P42" s="130">
        <v>2300</v>
      </c>
      <c r="Q42" s="131">
        <v>5470</v>
      </c>
    </row>
    <row r="43" spans="1:17" x14ac:dyDescent="0.2">
      <c r="A43" s="121" t="s">
        <v>93</v>
      </c>
      <c r="B43" s="124">
        <v>6800</v>
      </c>
      <c r="C43" s="125">
        <v>300</v>
      </c>
      <c r="D43" s="125">
        <v>0</v>
      </c>
      <c r="E43" s="126">
        <v>0</v>
      </c>
      <c r="F43" s="130">
        <v>280</v>
      </c>
      <c r="G43" s="130">
        <v>150</v>
      </c>
      <c r="H43" s="130">
        <v>120</v>
      </c>
      <c r="I43" s="130">
        <v>120</v>
      </c>
      <c r="J43" s="130">
        <v>7770</v>
      </c>
      <c r="K43" s="130">
        <v>120</v>
      </c>
      <c r="L43" s="130">
        <v>100</v>
      </c>
      <c r="M43" s="130">
        <v>80</v>
      </c>
      <c r="N43" s="130">
        <v>0</v>
      </c>
      <c r="O43" s="131">
        <v>2000</v>
      </c>
      <c r="P43" s="130">
        <v>2300</v>
      </c>
      <c r="Q43" s="131">
        <v>5470</v>
      </c>
    </row>
    <row r="44" spans="1:17" x14ac:dyDescent="0.2">
      <c r="A44" s="127" t="s">
        <v>94</v>
      </c>
      <c r="B44" s="124">
        <v>6800</v>
      </c>
      <c r="C44" s="125">
        <v>300</v>
      </c>
      <c r="D44" s="125">
        <v>0</v>
      </c>
      <c r="E44" s="126">
        <v>0</v>
      </c>
      <c r="F44" s="130">
        <v>280</v>
      </c>
      <c r="G44" s="130">
        <v>150</v>
      </c>
      <c r="H44" s="130">
        <v>120</v>
      </c>
      <c r="I44" s="130">
        <v>120</v>
      </c>
      <c r="J44" s="130">
        <v>7770</v>
      </c>
      <c r="K44" s="130">
        <v>120</v>
      </c>
      <c r="L44" s="130">
        <v>100</v>
      </c>
      <c r="M44" s="130">
        <v>80</v>
      </c>
      <c r="N44" s="130">
        <v>0</v>
      </c>
      <c r="O44" s="131">
        <v>2000</v>
      </c>
      <c r="P44" s="130">
        <v>2300</v>
      </c>
      <c r="Q44" s="131">
        <v>5470</v>
      </c>
    </row>
    <row r="45" spans="1:17" x14ac:dyDescent="0.2">
      <c r="A45" s="122" t="s">
        <v>95</v>
      </c>
      <c r="B45" s="124">
        <v>6800</v>
      </c>
      <c r="C45" s="125">
        <v>300</v>
      </c>
      <c r="D45" s="125">
        <v>0</v>
      </c>
      <c r="E45" s="126">
        <v>0</v>
      </c>
      <c r="F45" s="130">
        <v>280</v>
      </c>
      <c r="G45" s="130">
        <v>150</v>
      </c>
      <c r="H45" s="130">
        <v>120</v>
      </c>
      <c r="I45" s="130">
        <v>120</v>
      </c>
      <c r="J45" s="130">
        <v>7770</v>
      </c>
      <c r="K45" s="130">
        <v>120</v>
      </c>
      <c r="L45" s="130">
        <v>100</v>
      </c>
      <c r="M45" s="130">
        <v>80</v>
      </c>
      <c r="N45" s="130">
        <v>0</v>
      </c>
      <c r="O45" s="131">
        <v>2000</v>
      </c>
      <c r="P45" s="130">
        <v>2300</v>
      </c>
      <c r="Q45" s="131">
        <v>5470</v>
      </c>
    </row>
    <row r="46" spans="1:17" x14ac:dyDescent="0.2">
      <c r="A46" s="121" t="s">
        <v>96</v>
      </c>
      <c r="B46" s="124">
        <v>6800</v>
      </c>
      <c r="C46" s="125">
        <v>300</v>
      </c>
      <c r="D46" s="125">
        <v>0</v>
      </c>
      <c r="E46" s="126">
        <v>0</v>
      </c>
      <c r="F46" s="130">
        <v>280</v>
      </c>
      <c r="G46" s="130">
        <v>150</v>
      </c>
      <c r="H46" s="130">
        <v>120</v>
      </c>
      <c r="I46" s="130">
        <v>120</v>
      </c>
      <c r="J46" s="130">
        <v>7770</v>
      </c>
      <c r="K46" s="130">
        <v>120</v>
      </c>
      <c r="L46" s="130">
        <v>100</v>
      </c>
      <c r="M46" s="130">
        <v>80</v>
      </c>
      <c r="N46" s="130">
        <v>0</v>
      </c>
      <c r="O46" s="131">
        <v>2000</v>
      </c>
      <c r="P46" s="130">
        <v>2300</v>
      </c>
      <c r="Q46" s="131">
        <v>5470</v>
      </c>
    </row>
    <row r="47" spans="1:17" x14ac:dyDescent="0.2">
      <c r="A47" s="127" t="s">
        <v>97</v>
      </c>
      <c r="B47" s="124">
        <v>6800</v>
      </c>
      <c r="C47" s="125">
        <v>300</v>
      </c>
      <c r="D47" s="125">
        <v>0</v>
      </c>
      <c r="E47" s="126">
        <v>0</v>
      </c>
      <c r="F47" s="130">
        <v>280</v>
      </c>
      <c r="G47" s="130">
        <v>150</v>
      </c>
      <c r="H47" s="130">
        <v>120</v>
      </c>
      <c r="I47" s="130">
        <v>120</v>
      </c>
      <c r="J47" s="130">
        <v>7770</v>
      </c>
      <c r="K47" s="130">
        <v>120</v>
      </c>
      <c r="L47" s="130">
        <v>100</v>
      </c>
      <c r="M47" s="130">
        <v>80</v>
      </c>
      <c r="N47" s="130">
        <v>0</v>
      </c>
      <c r="O47" s="131">
        <v>2000</v>
      </c>
      <c r="P47" s="130">
        <v>2300</v>
      </c>
      <c r="Q47" s="131">
        <v>5470</v>
      </c>
    </row>
    <row r="48" spans="1:17" x14ac:dyDescent="0.2">
      <c r="A48" s="122" t="s">
        <v>98</v>
      </c>
      <c r="B48" s="124">
        <v>6800</v>
      </c>
      <c r="C48" s="125">
        <v>300</v>
      </c>
      <c r="D48" s="125">
        <v>0</v>
      </c>
      <c r="E48" s="126">
        <v>0</v>
      </c>
      <c r="F48" s="130">
        <v>280</v>
      </c>
      <c r="G48" s="130">
        <v>150</v>
      </c>
      <c r="H48" s="130">
        <v>120</v>
      </c>
      <c r="I48" s="130">
        <v>120</v>
      </c>
      <c r="J48" s="130">
        <v>7770</v>
      </c>
      <c r="K48" s="130">
        <v>120</v>
      </c>
      <c r="L48" s="130">
        <v>100</v>
      </c>
      <c r="M48" s="130">
        <v>80</v>
      </c>
      <c r="N48" s="130">
        <v>0</v>
      </c>
      <c r="O48" s="131">
        <v>2000</v>
      </c>
      <c r="P48" s="130">
        <v>2300</v>
      </c>
      <c r="Q48" s="131">
        <v>5470</v>
      </c>
    </row>
    <row r="49" spans="1:17" x14ac:dyDescent="0.2">
      <c r="A49" s="121" t="s">
        <v>99</v>
      </c>
      <c r="B49" s="124">
        <v>6800</v>
      </c>
      <c r="C49" s="125">
        <v>300</v>
      </c>
      <c r="D49" s="125">
        <v>0</v>
      </c>
      <c r="E49" s="126">
        <v>0</v>
      </c>
      <c r="F49" s="130">
        <v>280</v>
      </c>
      <c r="G49" s="130">
        <v>150</v>
      </c>
      <c r="H49" s="130">
        <v>120</v>
      </c>
      <c r="I49" s="130">
        <v>120</v>
      </c>
      <c r="J49" s="130">
        <v>7770</v>
      </c>
      <c r="K49" s="130">
        <v>120</v>
      </c>
      <c r="L49" s="130">
        <v>100</v>
      </c>
      <c r="M49" s="130">
        <v>80</v>
      </c>
      <c r="N49" s="130">
        <v>0</v>
      </c>
      <c r="O49" s="131">
        <v>2000</v>
      </c>
      <c r="P49" s="130">
        <v>2300</v>
      </c>
      <c r="Q49" s="131">
        <v>5470</v>
      </c>
    </row>
    <row r="50" spans="1:17" x14ac:dyDescent="0.2">
      <c r="A50" s="121" t="s">
        <v>100</v>
      </c>
      <c r="B50" s="124">
        <v>6800</v>
      </c>
      <c r="C50" s="125">
        <v>300</v>
      </c>
      <c r="D50" s="125">
        <v>0</v>
      </c>
      <c r="E50" s="126">
        <v>0</v>
      </c>
      <c r="F50" s="130">
        <v>280</v>
      </c>
      <c r="G50" s="130">
        <v>150</v>
      </c>
      <c r="H50" s="130">
        <v>120</v>
      </c>
      <c r="I50" s="130">
        <v>120</v>
      </c>
      <c r="J50" s="130">
        <v>7770</v>
      </c>
      <c r="K50" s="130">
        <v>120</v>
      </c>
      <c r="L50" s="130">
        <v>100</v>
      </c>
      <c r="M50" s="130">
        <v>80</v>
      </c>
      <c r="N50" s="130">
        <v>0</v>
      </c>
      <c r="O50" s="131">
        <v>2000</v>
      </c>
      <c r="P50" s="130">
        <v>2300</v>
      </c>
      <c r="Q50" s="131">
        <v>5470</v>
      </c>
    </row>
    <row r="51" spans="1:17" x14ac:dyDescent="0.2">
      <c r="A51" s="121" t="s">
        <v>113</v>
      </c>
      <c r="B51" s="124">
        <v>6800</v>
      </c>
      <c r="C51" s="125">
        <v>300</v>
      </c>
      <c r="D51" s="125">
        <v>0</v>
      </c>
      <c r="E51" s="126">
        <v>0</v>
      </c>
      <c r="F51" s="130">
        <v>280</v>
      </c>
      <c r="G51" s="130">
        <v>150</v>
      </c>
      <c r="H51" s="130">
        <v>120</v>
      </c>
      <c r="I51" s="130">
        <v>120</v>
      </c>
      <c r="J51" s="130">
        <v>7770</v>
      </c>
      <c r="K51" s="130">
        <v>120</v>
      </c>
      <c r="L51" s="130">
        <v>100</v>
      </c>
      <c r="M51" s="130">
        <v>80</v>
      </c>
      <c r="N51" s="130">
        <v>0</v>
      </c>
      <c r="O51" s="131">
        <v>2000</v>
      </c>
      <c r="P51" s="130">
        <v>2300</v>
      </c>
      <c r="Q51" s="131">
        <v>5470</v>
      </c>
    </row>
    <row r="52" spans="1:17" x14ac:dyDescent="0.2">
      <c r="A52" s="128" t="s">
        <v>114</v>
      </c>
      <c r="B52" s="124">
        <v>6800</v>
      </c>
      <c r="C52" s="125">
        <v>300</v>
      </c>
      <c r="D52" s="125">
        <v>0</v>
      </c>
      <c r="E52" s="126">
        <v>0</v>
      </c>
      <c r="F52" s="130">
        <v>280</v>
      </c>
      <c r="G52" s="130">
        <v>150</v>
      </c>
      <c r="H52" s="130">
        <v>120</v>
      </c>
      <c r="I52" s="130">
        <v>120</v>
      </c>
      <c r="J52" s="130">
        <v>7770</v>
      </c>
      <c r="K52" s="130">
        <v>120</v>
      </c>
      <c r="L52" s="130">
        <v>100</v>
      </c>
      <c r="M52" s="130">
        <v>80</v>
      </c>
      <c r="N52" s="130">
        <v>0</v>
      </c>
      <c r="O52" s="131">
        <v>2000</v>
      </c>
      <c r="P52" s="130">
        <v>2300</v>
      </c>
      <c r="Q52" s="131">
        <v>5470</v>
      </c>
    </row>
    <row r="53" spans="1:17" x14ac:dyDescent="0.2">
      <c r="A53" s="128" t="s">
        <v>115</v>
      </c>
      <c r="B53" s="124">
        <v>6800</v>
      </c>
      <c r="C53" s="125">
        <v>300</v>
      </c>
      <c r="D53" s="125">
        <v>0</v>
      </c>
      <c r="E53" s="126">
        <v>0</v>
      </c>
      <c r="F53" s="130">
        <v>280</v>
      </c>
      <c r="G53" s="130">
        <v>150</v>
      </c>
      <c r="H53" s="130">
        <v>120</v>
      </c>
      <c r="I53" s="130">
        <v>120</v>
      </c>
      <c r="J53" s="130">
        <v>7770</v>
      </c>
      <c r="K53" s="130">
        <v>120</v>
      </c>
      <c r="L53" s="130">
        <v>100</v>
      </c>
      <c r="M53" s="130">
        <v>80</v>
      </c>
      <c r="N53" s="130">
        <v>0</v>
      </c>
      <c r="O53" s="131">
        <v>2000</v>
      </c>
      <c r="P53" s="130">
        <v>2300</v>
      </c>
      <c r="Q53" s="131">
        <v>5470</v>
      </c>
    </row>
    <row r="54" spans="1:17" x14ac:dyDescent="0.2">
      <c r="A54" s="121" t="s">
        <v>116</v>
      </c>
      <c r="B54" s="124">
        <v>6800</v>
      </c>
      <c r="C54" s="125">
        <v>300</v>
      </c>
      <c r="D54" s="125">
        <v>0</v>
      </c>
      <c r="E54" s="126">
        <v>0</v>
      </c>
      <c r="F54" s="130">
        <v>280</v>
      </c>
      <c r="G54" s="130">
        <v>150</v>
      </c>
      <c r="H54" s="130">
        <v>120</v>
      </c>
      <c r="I54" s="130">
        <v>120</v>
      </c>
      <c r="J54" s="130">
        <v>7770</v>
      </c>
      <c r="K54" s="130">
        <v>120</v>
      </c>
      <c r="L54" s="130">
        <v>100</v>
      </c>
      <c r="M54" s="130">
        <v>80</v>
      </c>
      <c r="N54" s="130">
        <v>0</v>
      </c>
      <c r="O54" s="131">
        <v>2000</v>
      </c>
      <c r="P54" s="130">
        <v>2300</v>
      </c>
      <c r="Q54" s="131">
        <v>5470</v>
      </c>
    </row>
    <row r="55" spans="1:17" x14ac:dyDescent="0.2">
      <c r="A55" s="128" t="s">
        <v>117</v>
      </c>
      <c r="B55" s="124">
        <v>6800</v>
      </c>
      <c r="C55" s="125">
        <v>300</v>
      </c>
      <c r="D55" s="125">
        <v>0</v>
      </c>
      <c r="E55" s="126">
        <v>0</v>
      </c>
      <c r="F55" s="130">
        <v>280</v>
      </c>
      <c r="G55" s="130">
        <v>150</v>
      </c>
      <c r="H55" s="130">
        <v>120</v>
      </c>
      <c r="I55" s="130">
        <v>120</v>
      </c>
      <c r="J55" s="130">
        <v>7770</v>
      </c>
      <c r="K55" s="130">
        <v>120</v>
      </c>
      <c r="L55" s="130">
        <v>100</v>
      </c>
      <c r="M55" s="130">
        <v>80</v>
      </c>
      <c r="N55" s="130">
        <v>0</v>
      </c>
      <c r="O55" s="131">
        <v>2000</v>
      </c>
      <c r="P55" s="130">
        <v>2300</v>
      </c>
      <c r="Q55" s="131">
        <v>5470</v>
      </c>
    </row>
    <row r="56" spans="1:17" x14ac:dyDescent="0.2">
      <c r="A56" s="121" t="s">
        <v>118</v>
      </c>
      <c r="B56" s="124">
        <v>6800</v>
      </c>
      <c r="C56" s="125">
        <v>300</v>
      </c>
      <c r="D56" s="125">
        <v>0</v>
      </c>
      <c r="E56" s="126">
        <v>0</v>
      </c>
      <c r="F56" s="130">
        <v>280</v>
      </c>
      <c r="G56" s="130">
        <v>150</v>
      </c>
      <c r="H56" s="130">
        <v>120</v>
      </c>
      <c r="I56" s="130">
        <v>120</v>
      </c>
      <c r="J56" s="130">
        <v>7770</v>
      </c>
      <c r="K56" s="130">
        <v>120</v>
      </c>
      <c r="L56" s="130">
        <v>100</v>
      </c>
      <c r="M56" s="130">
        <v>80</v>
      </c>
      <c r="N56" s="130">
        <v>0</v>
      </c>
      <c r="O56" s="131">
        <v>2000</v>
      </c>
      <c r="P56" s="130">
        <v>2300</v>
      </c>
      <c r="Q56" s="131">
        <v>5470</v>
      </c>
    </row>
    <row r="57" spans="1:17" x14ac:dyDescent="0.2">
      <c r="A57" s="128" t="s">
        <v>119</v>
      </c>
      <c r="B57" s="124">
        <v>6800</v>
      </c>
      <c r="C57" s="125">
        <v>300</v>
      </c>
      <c r="D57" s="125">
        <v>0</v>
      </c>
      <c r="E57" s="126">
        <v>0</v>
      </c>
      <c r="F57" s="130">
        <v>280</v>
      </c>
      <c r="G57" s="130">
        <v>150</v>
      </c>
      <c r="H57" s="130">
        <v>120</v>
      </c>
      <c r="I57" s="130">
        <v>120</v>
      </c>
      <c r="J57" s="130">
        <v>7770</v>
      </c>
      <c r="K57" s="130">
        <v>120</v>
      </c>
      <c r="L57" s="130">
        <v>100</v>
      </c>
      <c r="M57" s="130">
        <v>80</v>
      </c>
      <c r="N57" s="130">
        <v>0</v>
      </c>
      <c r="O57" s="131">
        <v>2000</v>
      </c>
      <c r="P57" s="130">
        <v>2300</v>
      </c>
      <c r="Q57" s="131">
        <v>5470</v>
      </c>
    </row>
    <row r="58" spans="1:17" x14ac:dyDescent="0.2">
      <c r="A58" s="127" t="s">
        <v>120</v>
      </c>
      <c r="B58" s="124">
        <v>6800</v>
      </c>
      <c r="C58" s="125">
        <v>300</v>
      </c>
      <c r="D58" s="125">
        <v>0</v>
      </c>
      <c r="E58" s="126">
        <v>0</v>
      </c>
      <c r="F58" s="130">
        <v>280</v>
      </c>
      <c r="G58" s="130">
        <v>150</v>
      </c>
      <c r="H58" s="130">
        <v>120</v>
      </c>
      <c r="I58" s="130">
        <v>120</v>
      </c>
      <c r="J58" s="130">
        <v>7770</v>
      </c>
      <c r="K58" s="130">
        <v>120</v>
      </c>
      <c r="L58" s="130">
        <v>100</v>
      </c>
      <c r="M58" s="130">
        <v>80</v>
      </c>
      <c r="N58" s="130">
        <v>0</v>
      </c>
      <c r="O58" s="131">
        <v>2000</v>
      </c>
      <c r="P58" s="130">
        <v>2300</v>
      </c>
      <c r="Q58" s="131">
        <v>5470</v>
      </c>
    </row>
    <row r="59" spans="1:17" x14ac:dyDescent="0.2">
      <c r="A59" s="121" t="s">
        <v>121</v>
      </c>
      <c r="B59" s="124">
        <v>6800</v>
      </c>
      <c r="C59" s="125">
        <v>300</v>
      </c>
      <c r="D59" s="125">
        <v>0</v>
      </c>
      <c r="E59" s="126">
        <v>0</v>
      </c>
      <c r="F59" s="130">
        <v>280</v>
      </c>
      <c r="G59" s="130">
        <v>150</v>
      </c>
      <c r="H59" s="130">
        <v>120</v>
      </c>
      <c r="I59" s="130">
        <v>120</v>
      </c>
      <c r="J59" s="130">
        <v>7770</v>
      </c>
      <c r="K59" s="130">
        <v>120</v>
      </c>
      <c r="L59" s="130">
        <v>100</v>
      </c>
      <c r="M59" s="130">
        <v>80</v>
      </c>
      <c r="N59" s="130">
        <v>0</v>
      </c>
      <c r="O59" s="131">
        <v>2000</v>
      </c>
      <c r="P59" s="130">
        <v>2300</v>
      </c>
      <c r="Q59" s="131">
        <v>5470</v>
      </c>
    </row>
    <row r="60" spans="1:17" x14ac:dyDescent="0.2">
      <c r="A60" s="127" t="s">
        <v>122</v>
      </c>
      <c r="B60" s="124">
        <v>6800</v>
      </c>
      <c r="C60" s="125">
        <v>300</v>
      </c>
      <c r="D60" s="125">
        <v>0</v>
      </c>
      <c r="E60" s="126">
        <v>0</v>
      </c>
      <c r="F60" s="130">
        <v>280</v>
      </c>
      <c r="G60" s="130">
        <v>150</v>
      </c>
      <c r="H60" s="130">
        <v>120</v>
      </c>
      <c r="I60" s="130">
        <v>120</v>
      </c>
      <c r="J60" s="130">
        <v>7770</v>
      </c>
      <c r="K60" s="130">
        <v>120</v>
      </c>
      <c r="L60" s="130">
        <v>100</v>
      </c>
      <c r="M60" s="130">
        <v>80</v>
      </c>
      <c r="N60" s="130">
        <v>0</v>
      </c>
      <c r="O60" s="131">
        <v>2000</v>
      </c>
      <c r="P60" s="130">
        <v>2300</v>
      </c>
      <c r="Q60" s="131">
        <v>5470</v>
      </c>
    </row>
    <row r="61" spans="1:17" x14ac:dyDescent="0.2">
      <c r="A61" s="127" t="s">
        <v>123</v>
      </c>
      <c r="B61" s="124">
        <v>6800</v>
      </c>
      <c r="C61" s="125">
        <v>300</v>
      </c>
      <c r="D61" s="125">
        <v>0</v>
      </c>
      <c r="E61" s="126">
        <v>0</v>
      </c>
      <c r="F61" s="130">
        <v>280</v>
      </c>
      <c r="G61" s="130">
        <v>150</v>
      </c>
      <c r="H61" s="130">
        <v>120</v>
      </c>
      <c r="I61" s="130">
        <v>120</v>
      </c>
      <c r="J61" s="130">
        <v>7770</v>
      </c>
      <c r="K61" s="130">
        <v>120</v>
      </c>
      <c r="L61" s="130">
        <v>100</v>
      </c>
      <c r="M61" s="130">
        <v>80</v>
      </c>
      <c r="N61" s="130">
        <v>0</v>
      </c>
      <c r="O61" s="131">
        <v>2000</v>
      </c>
      <c r="P61" s="130">
        <v>2300</v>
      </c>
      <c r="Q61" s="131">
        <v>5470</v>
      </c>
    </row>
    <row r="62" spans="1:17" x14ac:dyDescent="0.2">
      <c r="A62" s="127" t="s">
        <v>124</v>
      </c>
      <c r="B62" s="124">
        <v>6800</v>
      </c>
      <c r="C62" s="125">
        <v>300</v>
      </c>
      <c r="D62" s="125">
        <v>0</v>
      </c>
      <c r="E62" s="126">
        <v>0</v>
      </c>
      <c r="F62" s="130">
        <v>280</v>
      </c>
      <c r="G62" s="130">
        <v>150</v>
      </c>
      <c r="H62" s="130">
        <v>120</v>
      </c>
      <c r="I62" s="130">
        <v>120</v>
      </c>
      <c r="J62" s="130">
        <v>7770</v>
      </c>
      <c r="K62" s="130">
        <v>120</v>
      </c>
      <c r="L62" s="130">
        <v>100</v>
      </c>
      <c r="M62" s="130">
        <v>80</v>
      </c>
      <c r="N62" s="130">
        <v>0</v>
      </c>
      <c r="O62" s="131">
        <v>2000</v>
      </c>
      <c r="P62" s="130">
        <v>2300</v>
      </c>
      <c r="Q62" s="131">
        <v>5470</v>
      </c>
    </row>
    <row r="63" spans="1:17" x14ac:dyDescent="0.2">
      <c r="A63" s="127" t="s">
        <v>125</v>
      </c>
      <c r="B63" s="124">
        <v>6800</v>
      </c>
      <c r="C63" s="125">
        <v>300</v>
      </c>
      <c r="D63" s="125">
        <v>0</v>
      </c>
      <c r="E63" s="126">
        <v>0</v>
      </c>
      <c r="F63" s="130">
        <v>280</v>
      </c>
      <c r="G63" s="130">
        <v>150</v>
      </c>
      <c r="H63" s="130">
        <v>120</v>
      </c>
      <c r="I63" s="130">
        <v>120</v>
      </c>
      <c r="J63" s="130">
        <v>7770</v>
      </c>
      <c r="K63" s="130">
        <v>120</v>
      </c>
      <c r="L63" s="130">
        <v>100</v>
      </c>
      <c r="M63" s="130">
        <v>80</v>
      </c>
      <c r="N63" s="130">
        <v>0</v>
      </c>
      <c r="O63" s="131">
        <v>2000</v>
      </c>
      <c r="P63" s="130">
        <v>2300</v>
      </c>
      <c r="Q63" s="131">
        <v>5470</v>
      </c>
    </row>
    <row r="64" spans="1:17" x14ac:dyDescent="0.2">
      <c r="A64" s="128" t="s">
        <v>126</v>
      </c>
      <c r="B64" s="124">
        <v>6800</v>
      </c>
      <c r="C64" s="125">
        <v>300</v>
      </c>
      <c r="D64" s="125">
        <v>0</v>
      </c>
      <c r="E64" s="126">
        <v>0</v>
      </c>
      <c r="F64" s="130">
        <v>280</v>
      </c>
      <c r="G64" s="130">
        <v>150</v>
      </c>
      <c r="H64" s="130">
        <v>120</v>
      </c>
      <c r="I64" s="130">
        <v>120</v>
      </c>
      <c r="J64" s="130">
        <v>7770</v>
      </c>
      <c r="K64" s="130">
        <v>120</v>
      </c>
      <c r="L64" s="130">
        <v>100</v>
      </c>
      <c r="M64" s="130">
        <v>80</v>
      </c>
      <c r="N64" s="130">
        <v>0</v>
      </c>
      <c r="O64" s="131">
        <v>2000</v>
      </c>
      <c r="P64" s="130">
        <v>2300</v>
      </c>
      <c r="Q64" s="131">
        <v>5470</v>
      </c>
    </row>
    <row r="65" spans="1:17" x14ac:dyDescent="0.2">
      <c r="A65" s="128" t="s">
        <v>127</v>
      </c>
      <c r="B65" s="124">
        <v>6800</v>
      </c>
      <c r="C65" s="125">
        <v>300</v>
      </c>
      <c r="D65" s="125">
        <v>0</v>
      </c>
      <c r="E65" s="126">
        <v>0</v>
      </c>
      <c r="F65" s="130">
        <v>280</v>
      </c>
      <c r="G65" s="130">
        <v>150</v>
      </c>
      <c r="H65" s="130">
        <v>120</v>
      </c>
      <c r="I65" s="130">
        <v>120</v>
      </c>
      <c r="J65" s="130">
        <v>7770</v>
      </c>
      <c r="K65" s="130">
        <v>120</v>
      </c>
      <c r="L65" s="130">
        <v>100</v>
      </c>
      <c r="M65" s="130">
        <v>80</v>
      </c>
      <c r="N65" s="130">
        <v>0</v>
      </c>
      <c r="O65" s="131">
        <v>2000</v>
      </c>
      <c r="P65" s="130">
        <v>2300</v>
      </c>
      <c r="Q65" s="131">
        <v>5470</v>
      </c>
    </row>
    <row r="66" spans="1:17" x14ac:dyDescent="0.2">
      <c r="A66" s="127" t="s">
        <v>128</v>
      </c>
      <c r="B66" s="124">
        <v>6800</v>
      </c>
      <c r="C66" s="125">
        <v>300</v>
      </c>
      <c r="D66" s="125">
        <v>0</v>
      </c>
      <c r="E66" s="126">
        <v>0</v>
      </c>
      <c r="F66" s="130">
        <v>280</v>
      </c>
      <c r="G66" s="130">
        <v>150</v>
      </c>
      <c r="H66" s="130">
        <v>120</v>
      </c>
      <c r="I66" s="130">
        <v>120</v>
      </c>
      <c r="J66" s="130">
        <v>7770</v>
      </c>
      <c r="K66" s="130">
        <v>120</v>
      </c>
      <c r="L66" s="130">
        <v>100</v>
      </c>
      <c r="M66" s="130">
        <v>80</v>
      </c>
      <c r="N66" s="130">
        <v>0</v>
      </c>
      <c r="O66" s="131">
        <v>2000</v>
      </c>
      <c r="P66" s="130">
        <v>2300</v>
      </c>
      <c r="Q66" s="131">
        <v>5470</v>
      </c>
    </row>
    <row r="67" spans="1:17" x14ac:dyDescent="0.2">
      <c r="A67" s="128" t="s">
        <v>129</v>
      </c>
      <c r="B67" s="124">
        <v>6800</v>
      </c>
      <c r="C67" s="125">
        <v>300</v>
      </c>
      <c r="D67" s="125">
        <v>0</v>
      </c>
      <c r="E67" s="126">
        <v>0</v>
      </c>
      <c r="F67" s="130">
        <v>280</v>
      </c>
      <c r="G67" s="130">
        <v>150</v>
      </c>
      <c r="H67" s="130">
        <v>120</v>
      </c>
      <c r="I67" s="130">
        <v>120</v>
      </c>
      <c r="J67" s="130">
        <v>7770</v>
      </c>
      <c r="K67" s="130">
        <v>120</v>
      </c>
      <c r="L67" s="130">
        <v>100</v>
      </c>
      <c r="M67" s="130">
        <v>80</v>
      </c>
      <c r="N67" s="130">
        <v>0</v>
      </c>
      <c r="O67" s="131">
        <v>2000</v>
      </c>
      <c r="P67" s="130">
        <v>2300</v>
      </c>
      <c r="Q67" s="131">
        <v>5470</v>
      </c>
    </row>
    <row r="68" spans="1:17" x14ac:dyDescent="0.2">
      <c r="A68" s="127" t="s">
        <v>130</v>
      </c>
      <c r="B68" s="124">
        <v>6800</v>
      </c>
      <c r="C68" s="125">
        <v>300</v>
      </c>
      <c r="D68" s="125">
        <v>0</v>
      </c>
      <c r="E68" s="126">
        <v>0</v>
      </c>
      <c r="F68" s="130">
        <v>280</v>
      </c>
      <c r="G68" s="130">
        <v>150</v>
      </c>
      <c r="H68" s="130">
        <v>120</v>
      </c>
      <c r="I68" s="130">
        <v>120</v>
      </c>
      <c r="J68" s="130">
        <v>7770</v>
      </c>
      <c r="K68" s="130">
        <v>120</v>
      </c>
      <c r="L68" s="130">
        <v>100</v>
      </c>
      <c r="M68" s="130">
        <v>80</v>
      </c>
      <c r="N68" s="130">
        <v>0</v>
      </c>
      <c r="O68" s="131">
        <v>2000</v>
      </c>
      <c r="P68" s="130">
        <v>2300</v>
      </c>
      <c r="Q68" s="131">
        <v>5470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A5" sqref="A5"/>
    </sheetView>
  </sheetViews>
  <sheetFormatPr defaultRowHeight="12.75" x14ac:dyDescent="0.2"/>
  <cols>
    <col min="1" max="1" width="23.28515625" bestFit="1" customWidth="1"/>
    <col min="2" max="2" width="17.28515625" bestFit="1" customWidth="1"/>
    <col min="3" max="3" width="15" bestFit="1" customWidth="1"/>
    <col min="4" max="4" width="10.5703125" bestFit="1" customWidth="1"/>
    <col min="5" max="5" width="8.85546875" bestFit="1" customWidth="1"/>
    <col min="6" max="6" width="7" bestFit="1" customWidth="1"/>
    <col min="7" max="7" width="18.42578125" bestFit="1" customWidth="1"/>
    <col min="8" max="8" width="9.28515625" customWidth="1"/>
    <col min="9" max="9" width="17.42578125" bestFit="1" customWidth="1"/>
    <col min="10" max="10" width="8.85546875" bestFit="1" customWidth="1"/>
    <col min="11" max="11" width="13.42578125" bestFit="1" customWidth="1"/>
    <col min="12" max="12" width="13.85546875" bestFit="1" customWidth="1"/>
    <col min="13" max="13" width="11.5703125" bestFit="1" customWidth="1"/>
    <col min="14" max="14" width="14" bestFit="1" customWidth="1"/>
    <col min="15" max="15" width="17.42578125" bestFit="1" customWidth="1"/>
    <col min="16" max="16" width="12.85546875" bestFit="1" customWidth="1"/>
    <col min="21" max="21" width="12.140625" bestFit="1" customWidth="1"/>
    <col min="22" max="22" width="12.85546875" bestFit="1" customWidth="1"/>
    <col min="27" max="27" width="19.42578125" bestFit="1" customWidth="1"/>
  </cols>
  <sheetData>
    <row r="1" spans="1:28" x14ac:dyDescent="0.2">
      <c r="A1" t="s">
        <v>112</v>
      </c>
      <c r="B1" t="s">
        <v>7</v>
      </c>
      <c r="C1" t="s">
        <v>102</v>
      </c>
      <c r="D1" t="s">
        <v>103</v>
      </c>
      <c r="E1" t="s">
        <v>104</v>
      </c>
      <c r="G1" t="s">
        <v>105</v>
      </c>
      <c r="H1" t="s">
        <v>106</v>
      </c>
      <c r="I1" s="140" t="s">
        <v>133</v>
      </c>
      <c r="J1" t="s">
        <v>107</v>
      </c>
      <c r="K1" s="140" t="s">
        <v>134</v>
      </c>
      <c r="L1" s="140" t="s">
        <v>135</v>
      </c>
      <c r="M1" t="s">
        <v>108</v>
      </c>
      <c r="N1" t="s">
        <v>109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28</v>
      </c>
      <c r="AB1" t="s">
        <v>29</v>
      </c>
    </row>
    <row r="2" spans="1:28" x14ac:dyDescent="0.2">
      <c r="A2" s="141" t="s">
        <v>136</v>
      </c>
      <c r="B2" s="34" t="s">
        <v>68</v>
      </c>
      <c r="C2" s="63">
        <v>120</v>
      </c>
      <c r="D2" s="91">
        <v>350</v>
      </c>
      <c r="E2" s="37">
        <v>100</v>
      </c>
      <c r="F2" s="59">
        <v>5</v>
      </c>
      <c r="G2" s="60">
        <v>80</v>
      </c>
      <c r="H2" s="87">
        <v>3</v>
      </c>
      <c r="I2" s="35">
        <v>2</v>
      </c>
      <c r="J2" s="111">
        <v>10</v>
      </c>
      <c r="K2" s="111">
        <v>0</v>
      </c>
      <c r="L2" s="111">
        <v>0</v>
      </c>
      <c r="M2" s="32">
        <f>350*10</f>
        <v>3500</v>
      </c>
      <c r="N2" s="32">
        <f>H2*E2</f>
        <v>300</v>
      </c>
      <c r="O2" s="37">
        <v>0</v>
      </c>
      <c r="P2" s="38">
        <v>0</v>
      </c>
      <c r="Q2" s="92">
        <v>280</v>
      </c>
      <c r="R2" s="37">
        <v>150</v>
      </c>
      <c r="S2" s="65">
        <v>120</v>
      </c>
      <c r="T2" s="37">
        <v>135</v>
      </c>
      <c r="U2" s="37">
        <f>SUM(M2:T2)</f>
        <v>4485</v>
      </c>
      <c r="V2" s="37">
        <v>120</v>
      </c>
      <c r="W2" s="37">
        <v>100</v>
      </c>
      <c r="X2" s="37">
        <v>80</v>
      </c>
      <c r="Y2" s="37">
        <v>0</v>
      </c>
      <c r="Z2" s="39">
        <v>2000</v>
      </c>
      <c r="AA2" s="37">
        <f t="shared" ref="AA2:AA5" si="0">SUM(V2:Z2)</f>
        <v>2300</v>
      </c>
      <c r="AB2" s="39">
        <f t="shared" ref="AB2:AB5" si="1">U2-AA2</f>
        <v>2185</v>
      </c>
    </row>
    <row r="3" spans="1:28" x14ac:dyDescent="0.2">
      <c r="A3" s="142" t="s">
        <v>137</v>
      </c>
      <c r="B3" s="34" t="s">
        <v>68</v>
      </c>
      <c r="C3" s="63">
        <v>120</v>
      </c>
      <c r="D3" s="91">
        <v>350</v>
      </c>
      <c r="E3" s="37">
        <v>100</v>
      </c>
      <c r="F3" s="59">
        <v>5</v>
      </c>
      <c r="G3" s="60">
        <v>80</v>
      </c>
      <c r="H3" s="87">
        <v>3</v>
      </c>
      <c r="I3" s="35">
        <v>2</v>
      </c>
      <c r="J3" s="111">
        <v>10</v>
      </c>
      <c r="K3" s="111">
        <v>0</v>
      </c>
      <c r="L3" s="111">
        <v>0</v>
      </c>
      <c r="M3" s="32">
        <f t="shared" ref="M3:M5" si="2">350*10</f>
        <v>3500</v>
      </c>
      <c r="N3" s="32">
        <f t="shared" ref="N3:N5" si="3">H3*E3</f>
        <v>300</v>
      </c>
      <c r="O3" s="37">
        <v>0</v>
      </c>
      <c r="P3" s="38">
        <v>0</v>
      </c>
      <c r="Q3" s="92">
        <v>280</v>
      </c>
      <c r="R3" s="37">
        <v>150</v>
      </c>
      <c r="S3" s="65">
        <v>120</v>
      </c>
      <c r="T3" s="37">
        <v>135</v>
      </c>
      <c r="U3" s="37">
        <f t="shared" ref="U3:U5" si="4">SUM(M3:T3)</f>
        <v>4485</v>
      </c>
      <c r="V3" s="37">
        <v>120</v>
      </c>
      <c r="W3" s="37">
        <v>100</v>
      </c>
      <c r="X3" s="37">
        <v>80</v>
      </c>
      <c r="Y3" s="37">
        <v>0</v>
      </c>
      <c r="Z3" s="39">
        <v>2000</v>
      </c>
      <c r="AA3" s="37">
        <f t="shared" si="0"/>
        <v>2300</v>
      </c>
      <c r="AB3" s="39">
        <f t="shared" si="1"/>
        <v>2185</v>
      </c>
    </row>
    <row r="4" spans="1:28" x14ac:dyDescent="0.2">
      <c r="A4" s="142" t="s">
        <v>138</v>
      </c>
      <c r="B4" s="34" t="s">
        <v>68</v>
      </c>
      <c r="C4" s="63">
        <v>120</v>
      </c>
      <c r="D4" s="91">
        <v>350</v>
      </c>
      <c r="E4" s="37">
        <v>100</v>
      </c>
      <c r="F4" s="59">
        <v>5</v>
      </c>
      <c r="G4" s="60">
        <v>80</v>
      </c>
      <c r="H4" s="87">
        <v>3</v>
      </c>
      <c r="I4" s="35">
        <v>2</v>
      </c>
      <c r="J4" s="111">
        <v>10</v>
      </c>
      <c r="K4" s="111">
        <v>0</v>
      </c>
      <c r="L4" s="111">
        <v>0</v>
      </c>
      <c r="M4" s="32">
        <f t="shared" si="2"/>
        <v>3500</v>
      </c>
      <c r="N4" s="32">
        <f t="shared" si="3"/>
        <v>300</v>
      </c>
      <c r="O4" s="37">
        <v>0</v>
      </c>
      <c r="P4" s="38">
        <v>0</v>
      </c>
      <c r="Q4" s="92">
        <v>280</v>
      </c>
      <c r="R4" s="37">
        <v>150</v>
      </c>
      <c r="S4" s="65">
        <v>120</v>
      </c>
      <c r="T4" s="37">
        <v>135</v>
      </c>
      <c r="U4" s="37">
        <f t="shared" si="4"/>
        <v>4485</v>
      </c>
      <c r="V4" s="37">
        <v>120</v>
      </c>
      <c r="W4" s="37">
        <v>100</v>
      </c>
      <c r="X4" s="37">
        <v>80</v>
      </c>
      <c r="Y4" s="37">
        <v>0</v>
      </c>
      <c r="Z4" s="39">
        <v>2000</v>
      </c>
      <c r="AA4" s="37">
        <f t="shared" si="0"/>
        <v>2300</v>
      </c>
      <c r="AB4" s="39">
        <f t="shared" si="1"/>
        <v>2185</v>
      </c>
    </row>
    <row r="5" spans="1:28" x14ac:dyDescent="0.2">
      <c r="A5" s="141" t="s">
        <v>139</v>
      </c>
      <c r="B5" s="34" t="s">
        <v>68</v>
      </c>
      <c r="C5" s="63">
        <v>120</v>
      </c>
      <c r="D5" s="91">
        <v>350</v>
      </c>
      <c r="E5" s="37">
        <v>100</v>
      </c>
      <c r="F5" s="59">
        <v>5</v>
      </c>
      <c r="G5" s="60">
        <v>80</v>
      </c>
      <c r="H5" s="87">
        <v>3</v>
      </c>
      <c r="I5" s="35">
        <v>2</v>
      </c>
      <c r="J5" s="111">
        <v>10</v>
      </c>
      <c r="K5" s="111">
        <v>0</v>
      </c>
      <c r="L5" s="111">
        <v>0</v>
      </c>
      <c r="M5" s="32">
        <f t="shared" si="2"/>
        <v>3500</v>
      </c>
      <c r="N5" s="32">
        <f t="shared" si="3"/>
        <v>300</v>
      </c>
      <c r="O5" s="37">
        <v>0</v>
      </c>
      <c r="P5" s="38">
        <v>0</v>
      </c>
      <c r="Q5" s="92">
        <v>280</v>
      </c>
      <c r="R5" s="37">
        <v>150</v>
      </c>
      <c r="S5" s="65">
        <v>120</v>
      </c>
      <c r="T5" s="37">
        <v>135</v>
      </c>
      <c r="U5" s="37">
        <f t="shared" si="4"/>
        <v>4485</v>
      </c>
      <c r="V5" s="37">
        <v>120</v>
      </c>
      <c r="W5" s="37">
        <v>100</v>
      </c>
      <c r="X5" s="37">
        <v>80</v>
      </c>
      <c r="Y5" s="37">
        <v>0</v>
      </c>
      <c r="Z5" s="39">
        <v>2000</v>
      </c>
      <c r="AA5" s="37">
        <f t="shared" si="0"/>
        <v>2300</v>
      </c>
      <c r="AB5" s="39">
        <f t="shared" si="1"/>
        <v>2185</v>
      </c>
    </row>
    <row r="6" spans="1:28" x14ac:dyDescent="0.2">
      <c r="A6" s="142"/>
      <c r="B6" s="34"/>
      <c r="C6" s="63"/>
      <c r="D6" s="91"/>
      <c r="E6" s="37"/>
      <c r="F6" s="59"/>
      <c r="G6" s="60"/>
      <c r="H6" s="87"/>
      <c r="I6" s="35"/>
      <c r="J6" s="111"/>
      <c r="K6" s="111"/>
      <c r="L6" s="111"/>
      <c r="M6" s="32"/>
      <c r="N6" s="32"/>
      <c r="O6" s="37"/>
      <c r="P6" s="38"/>
      <c r="Q6" s="92"/>
      <c r="R6" s="37"/>
      <c r="S6" s="65"/>
      <c r="T6" s="37"/>
      <c r="U6" s="37"/>
      <c r="V6" s="37"/>
      <c r="W6" s="37"/>
      <c r="X6" s="37"/>
      <c r="Y6" s="37"/>
      <c r="Z6" s="39"/>
      <c r="AA6" s="37"/>
      <c r="AB6" s="39"/>
    </row>
    <row r="7" spans="1:28" x14ac:dyDescent="0.2">
      <c r="A7" s="141"/>
      <c r="B7" s="34"/>
      <c r="C7" s="63"/>
      <c r="D7" s="91"/>
      <c r="E7" s="37"/>
      <c r="F7" s="59"/>
      <c r="G7" s="60"/>
      <c r="H7" s="87"/>
      <c r="I7" s="35"/>
      <c r="J7" s="111"/>
      <c r="K7" s="111"/>
      <c r="L7" s="111"/>
      <c r="M7" s="32"/>
      <c r="N7" s="32"/>
      <c r="O7" s="37"/>
      <c r="P7" s="38"/>
      <c r="Q7" s="92"/>
      <c r="R7" s="37"/>
      <c r="S7" s="65"/>
      <c r="T7" s="37"/>
      <c r="U7" s="37"/>
      <c r="V7" s="37"/>
      <c r="W7" s="37"/>
      <c r="X7" s="37"/>
      <c r="Y7" s="37"/>
      <c r="Z7" s="39"/>
      <c r="AA7" s="37"/>
      <c r="AB7" s="39"/>
    </row>
    <row r="8" spans="1:28" x14ac:dyDescent="0.2">
      <c r="A8" s="142"/>
      <c r="B8" s="34"/>
      <c r="C8" s="63"/>
      <c r="D8" s="91"/>
      <c r="E8" s="37"/>
      <c r="F8" s="59"/>
      <c r="G8" s="60"/>
      <c r="H8" s="87"/>
      <c r="I8" s="35"/>
      <c r="J8" s="111"/>
      <c r="K8" s="111"/>
      <c r="L8" s="111"/>
      <c r="M8" s="32"/>
      <c r="N8" s="32"/>
      <c r="O8" s="37"/>
      <c r="P8" s="38"/>
      <c r="Q8" s="92"/>
      <c r="R8" s="37"/>
      <c r="S8" s="65"/>
      <c r="T8" s="37"/>
      <c r="U8" s="37"/>
      <c r="V8" s="37"/>
      <c r="W8" s="37"/>
      <c r="X8" s="37"/>
      <c r="Y8" s="37"/>
      <c r="Z8" s="39"/>
      <c r="AA8" s="37"/>
      <c r="AB8" s="39"/>
    </row>
    <row r="9" spans="1:28" x14ac:dyDescent="0.2">
      <c r="A9" s="143"/>
      <c r="B9" s="34"/>
      <c r="C9" s="63"/>
      <c r="D9" s="91"/>
      <c r="E9" s="37"/>
      <c r="F9" s="59"/>
      <c r="G9" s="60"/>
      <c r="H9" s="87"/>
      <c r="I9" s="35"/>
      <c r="J9" s="111"/>
      <c r="K9" s="111"/>
      <c r="L9" s="111"/>
      <c r="M9" s="32"/>
      <c r="N9" s="32"/>
      <c r="O9" s="37"/>
      <c r="P9" s="38"/>
      <c r="Q9" s="92"/>
      <c r="R9" s="37"/>
      <c r="S9" s="65"/>
      <c r="T9" s="37"/>
      <c r="U9" s="37"/>
      <c r="V9" s="37"/>
      <c r="W9" s="37"/>
      <c r="X9" s="37"/>
      <c r="Y9" s="37"/>
      <c r="Z9" s="39"/>
      <c r="AA9" s="37"/>
      <c r="AB9" s="39"/>
    </row>
    <row r="10" spans="1:28" x14ac:dyDescent="0.2">
      <c r="A10" s="141"/>
      <c r="B10" s="34"/>
      <c r="C10" s="63"/>
      <c r="D10" s="91"/>
      <c r="E10" s="37"/>
      <c r="F10" s="59"/>
      <c r="G10" s="60"/>
      <c r="H10" s="87"/>
      <c r="I10" s="35"/>
      <c r="J10" s="111"/>
      <c r="K10" s="111"/>
      <c r="L10" s="111"/>
      <c r="M10" s="32"/>
      <c r="N10" s="32"/>
      <c r="O10" s="37"/>
      <c r="P10" s="38"/>
      <c r="Q10" s="92"/>
      <c r="R10" s="37"/>
      <c r="S10" s="65"/>
      <c r="T10" s="37"/>
      <c r="U10" s="37"/>
      <c r="V10" s="37"/>
      <c r="W10" s="37"/>
      <c r="X10" s="37"/>
      <c r="Y10" s="37"/>
      <c r="Z10" s="39"/>
      <c r="AA10" s="37"/>
      <c r="AB10" s="39"/>
    </row>
    <row r="11" spans="1:28" x14ac:dyDescent="0.2">
      <c r="A11" s="143"/>
      <c r="B11" s="34"/>
      <c r="C11" s="63"/>
      <c r="D11" s="91"/>
      <c r="E11" s="37"/>
      <c r="F11" s="59"/>
      <c r="G11" s="60"/>
      <c r="H11" s="87"/>
      <c r="I11" s="35"/>
      <c r="J11" s="111"/>
      <c r="K11" s="111"/>
      <c r="L11" s="111"/>
      <c r="M11" s="32"/>
      <c r="N11" s="32"/>
      <c r="O11" s="37"/>
      <c r="P11" s="38"/>
      <c r="Q11" s="92"/>
      <c r="R11" s="37"/>
      <c r="S11" s="65"/>
      <c r="T11" s="37"/>
      <c r="U11" s="37"/>
      <c r="V11" s="37"/>
      <c r="W11" s="37"/>
      <c r="X11" s="37"/>
      <c r="Y11" s="37"/>
      <c r="Z11" s="39"/>
      <c r="AA11" s="37"/>
      <c r="AB11" s="39"/>
    </row>
    <row r="12" spans="1:28" x14ac:dyDescent="0.2">
      <c r="A12" s="143"/>
      <c r="B12" s="34"/>
      <c r="C12" s="63"/>
      <c r="D12" s="91"/>
      <c r="E12" s="37"/>
      <c r="F12" s="59"/>
      <c r="G12" s="60"/>
      <c r="H12" s="87"/>
      <c r="I12" s="35"/>
      <c r="J12" s="111"/>
      <c r="K12" s="111"/>
      <c r="L12" s="111"/>
      <c r="M12" s="32"/>
      <c r="N12" s="32"/>
      <c r="O12" s="37"/>
      <c r="P12" s="38"/>
      <c r="Q12" s="92"/>
      <c r="R12" s="37"/>
      <c r="S12" s="65"/>
      <c r="T12" s="37"/>
      <c r="U12" s="37"/>
      <c r="V12" s="37"/>
      <c r="W12" s="37"/>
      <c r="X12" s="37"/>
      <c r="Y12" s="37"/>
      <c r="Z12" s="39"/>
      <c r="AA12" s="37"/>
      <c r="AB12" s="39"/>
    </row>
    <row r="13" spans="1:28" x14ac:dyDescent="0.2">
      <c r="A13" s="143"/>
      <c r="B13" s="34"/>
      <c r="C13" s="63"/>
      <c r="D13" s="91"/>
      <c r="E13" s="37"/>
      <c r="F13" s="59"/>
      <c r="G13" s="60"/>
      <c r="H13" s="87"/>
      <c r="I13" s="35"/>
      <c r="J13" s="111"/>
      <c r="K13" s="111"/>
      <c r="L13" s="111"/>
      <c r="M13" s="32"/>
      <c r="N13" s="32"/>
      <c r="O13" s="37"/>
      <c r="P13" s="38"/>
      <c r="Q13" s="92"/>
      <c r="R13" s="37"/>
      <c r="S13" s="65"/>
      <c r="T13" s="37"/>
      <c r="U13" s="37"/>
      <c r="V13" s="37"/>
      <c r="W13" s="37"/>
      <c r="X13" s="37"/>
      <c r="Y13" s="37"/>
      <c r="Z13" s="39"/>
      <c r="AA13" s="37"/>
      <c r="AB13" s="39"/>
    </row>
    <row r="14" spans="1:28" x14ac:dyDescent="0.2">
      <c r="A14" s="143"/>
      <c r="B14" s="34"/>
      <c r="C14" s="63"/>
      <c r="D14" s="91"/>
      <c r="E14" s="37"/>
      <c r="F14" s="59"/>
      <c r="G14" s="60"/>
      <c r="H14" s="87"/>
      <c r="I14" s="35"/>
      <c r="J14" s="111"/>
      <c r="K14" s="111"/>
      <c r="L14" s="111"/>
      <c r="M14" s="32"/>
      <c r="N14" s="32"/>
      <c r="O14" s="37"/>
      <c r="P14" s="38"/>
      <c r="Q14" s="92"/>
      <c r="R14" s="37"/>
      <c r="S14" s="65"/>
      <c r="T14" s="37"/>
      <c r="U14" s="37"/>
      <c r="V14" s="37"/>
      <c r="W14" s="37"/>
      <c r="X14" s="37"/>
      <c r="Y14" s="37"/>
      <c r="Z14" s="39"/>
      <c r="AA14" s="37"/>
      <c r="AB14" s="39"/>
    </row>
    <row r="15" spans="1:28" x14ac:dyDescent="0.2">
      <c r="A15" s="142"/>
      <c r="B15" s="34"/>
      <c r="C15" s="63"/>
      <c r="D15" s="91"/>
      <c r="E15" s="37"/>
      <c r="F15" s="59"/>
      <c r="G15" s="60"/>
      <c r="H15" s="87"/>
      <c r="I15" s="35"/>
      <c r="J15" s="111"/>
      <c r="K15" s="111"/>
      <c r="L15" s="111"/>
      <c r="M15" s="32"/>
      <c r="N15" s="32"/>
      <c r="O15" s="37"/>
      <c r="P15" s="38"/>
      <c r="Q15" s="92"/>
      <c r="R15" s="37"/>
      <c r="S15" s="65"/>
      <c r="T15" s="37"/>
      <c r="U15" s="37"/>
      <c r="V15" s="37"/>
      <c r="W15" s="37"/>
      <c r="X15" s="37"/>
      <c r="Y15" s="37"/>
      <c r="Z15" s="39"/>
      <c r="AA15" s="37"/>
      <c r="AB15" s="39"/>
    </row>
    <row r="16" spans="1:28" x14ac:dyDescent="0.2">
      <c r="A16" s="142"/>
      <c r="B16" s="34"/>
      <c r="C16" s="63"/>
      <c r="D16" s="91"/>
      <c r="E16" s="37"/>
      <c r="F16" s="59"/>
      <c r="G16" s="60"/>
      <c r="H16" s="87"/>
      <c r="I16" s="35"/>
      <c r="J16" s="111"/>
      <c r="K16" s="111"/>
      <c r="L16" s="111"/>
      <c r="M16" s="32"/>
      <c r="N16" s="32"/>
      <c r="O16" s="37"/>
      <c r="P16" s="38"/>
      <c r="Q16" s="92"/>
      <c r="R16" s="37"/>
      <c r="S16" s="65"/>
      <c r="T16" s="37"/>
      <c r="U16" s="37"/>
      <c r="V16" s="37"/>
      <c r="W16" s="37"/>
      <c r="X16" s="37"/>
      <c r="Y16" s="37"/>
      <c r="Z16" s="39"/>
      <c r="AA16" s="37"/>
      <c r="AB16" s="39"/>
    </row>
    <row r="17" spans="1:28" x14ac:dyDescent="0.2">
      <c r="A17" s="143"/>
      <c r="B17" s="34"/>
      <c r="C17" s="63"/>
      <c r="D17" s="91"/>
      <c r="E17" s="37"/>
      <c r="F17" s="59"/>
      <c r="G17" s="60"/>
      <c r="H17" s="87"/>
      <c r="I17" s="35"/>
      <c r="J17" s="111"/>
      <c r="K17" s="111"/>
      <c r="L17" s="111"/>
      <c r="M17" s="32"/>
      <c r="N17" s="32"/>
      <c r="O17" s="37"/>
      <c r="P17" s="38"/>
      <c r="Q17" s="92"/>
      <c r="R17" s="37"/>
      <c r="S17" s="65"/>
      <c r="T17" s="37"/>
      <c r="U17" s="37"/>
      <c r="V17" s="37"/>
      <c r="W17" s="37"/>
      <c r="X17" s="37"/>
      <c r="Y17" s="37"/>
      <c r="Z17" s="39"/>
      <c r="AA17" s="37"/>
      <c r="AB17" s="39"/>
    </row>
    <row r="18" spans="1:28" x14ac:dyDescent="0.2">
      <c r="A18" s="142"/>
      <c r="B18" s="34"/>
      <c r="C18" s="63"/>
      <c r="D18" s="91"/>
      <c r="E18" s="37"/>
      <c r="F18" s="59"/>
      <c r="G18" s="60"/>
      <c r="H18" s="87"/>
      <c r="I18" s="35"/>
      <c r="J18" s="111"/>
      <c r="K18" s="111"/>
      <c r="L18" s="111"/>
      <c r="M18" s="32"/>
      <c r="N18" s="32"/>
      <c r="O18" s="37"/>
      <c r="P18" s="38"/>
      <c r="Q18" s="92"/>
      <c r="R18" s="37"/>
      <c r="S18" s="65"/>
      <c r="T18" s="37"/>
      <c r="U18" s="37"/>
      <c r="V18" s="37"/>
      <c r="W18" s="37"/>
      <c r="X18" s="37"/>
      <c r="Y18" s="37"/>
      <c r="Z18" s="39"/>
      <c r="AA18" s="37"/>
      <c r="AB18" s="39"/>
    </row>
    <row r="19" spans="1:28" x14ac:dyDescent="0.2">
      <c r="A19" s="143"/>
      <c r="B19" s="34"/>
      <c r="C19" s="63"/>
      <c r="D19" s="91"/>
      <c r="E19" s="37"/>
      <c r="F19" s="59"/>
      <c r="G19" s="60"/>
      <c r="H19" s="87"/>
      <c r="I19" s="35"/>
      <c r="J19" s="111"/>
      <c r="K19" s="111"/>
      <c r="L19" s="111"/>
      <c r="M19" s="32"/>
      <c r="N19" s="32"/>
      <c r="O19" s="37"/>
      <c r="P19" s="38"/>
      <c r="Q19" s="92"/>
      <c r="R19" s="37"/>
      <c r="S19" s="65"/>
      <c r="T19" s="37"/>
      <c r="U19" s="37"/>
      <c r="V19" s="37"/>
      <c r="W19" s="37"/>
      <c r="X19" s="37"/>
      <c r="Y19" s="37"/>
      <c r="Z19" s="39"/>
      <c r="AA19" s="37"/>
      <c r="AB19" s="3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>
      <selection activeCell="J35" sqref="J35"/>
    </sheetView>
  </sheetViews>
  <sheetFormatPr defaultRowHeight="12.75" x14ac:dyDescent="0.2"/>
  <sheetData>
    <row r="2" spans="1:28" x14ac:dyDescent="0.2">
      <c r="A2" s="144" t="s">
        <v>113</v>
      </c>
      <c r="B2" s="145" t="s">
        <v>68</v>
      </c>
      <c r="C2" s="146">
        <v>120</v>
      </c>
      <c r="D2" s="147">
        <v>350</v>
      </c>
      <c r="E2" s="148">
        <v>100</v>
      </c>
      <c r="F2" s="149">
        <v>5</v>
      </c>
      <c r="G2" s="60">
        <v>80</v>
      </c>
      <c r="H2" s="61">
        <v>3</v>
      </c>
      <c r="I2" s="150">
        <v>2</v>
      </c>
      <c r="J2" s="150">
        <v>10</v>
      </c>
      <c r="K2" s="150">
        <v>0</v>
      </c>
      <c r="L2" s="150">
        <v>0</v>
      </c>
      <c r="M2" s="151">
        <f>350*10</f>
        <v>3500</v>
      </c>
      <c r="N2" s="151">
        <f>H2*E2</f>
        <v>300</v>
      </c>
      <c r="O2" s="148">
        <v>0</v>
      </c>
      <c r="P2" s="152">
        <v>0</v>
      </c>
      <c r="Q2" s="153">
        <v>280</v>
      </c>
      <c r="R2" s="148">
        <v>150</v>
      </c>
      <c r="S2" s="154">
        <v>120</v>
      </c>
      <c r="T2" s="148">
        <v>135</v>
      </c>
      <c r="U2" s="148">
        <f>SUM(M2:T2)</f>
        <v>4485</v>
      </c>
      <c r="V2" s="148">
        <v>120</v>
      </c>
      <c r="W2" s="148">
        <v>100</v>
      </c>
      <c r="X2" s="148">
        <v>80</v>
      </c>
      <c r="Y2" s="148">
        <v>0</v>
      </c>
      <c r="Z2" s="144">
        <v>2000</v>
      </c>
      <c r="AA2" s="148">
        <f t="shared" ref="AA2:AA19" si="0">SUM(V2:Z2)</f>
        <v>2300</v>
      </c>
      <c r="AB2" s="144">
        <f t="shared" ref="AB2:AB19" si="1">U2-AA2</f>
        <v>2185</v>
      </c>
    </row>
    <row r="3" spans="1:28" x14ac:dyDescent="0.2">
      <c r="A3" s="155" t="s">
        <v>114</v>
      </c>
      <c r="B3" s="145" t="s">
        <v>68</v>
      </c>
      <c r="C3" s="146">
        <v>120</v>
      </c>
      <c r="D3" s="147">
        <v>350</v>
      </c>
      <c r="E3" s="148">
        <v>100</v>
      </c>
      <c r="F3" s="149">
        <v>5</v>
      </c>
      <c r="G3" s="60">
        <v>80</v>
      </c>
      <c r="H3" s="61">
        <v>3</v>
      </c>
      <c r="I3" s="150">
        <v>2</v>
      </c>
      <c r="J3" s="150">
        <v>10</v>
      </c>
      <c r="K3" s="150">
        <v>0</v>
      </c>
      <c r="L3" s="150">
        <v>0</v>
      </c>
      <c r="M3" s="151">
        <f t="shared" ref="M3:M19" si="2">350*10</f>
        <v>3500</v>
      </c>
      <c r="N3" s="151">
        <f t="shared" ref="N3:N19" si="3">H3*E3</f>
        <v>300</v>
      </c>
      <c r="O3" s="148">
        <v>0</v>
      </c>
      <c r="P3" s="152">
        <v>0</v>
      </c>
      <c r="Q3" s="153">
        <v>280</v>
      </c>
      <c r="R3" s="148">
        <v>150</v>
      </c>
      <c r="S3" s="154">
        <v>120</v>
      </c>
      <c r="T3" s="148">
        <v>135</v>
      </c>
      <c r="U3" s="148">
        <f t="shared" ref="U3:U19" si="4">SUM(M3:T3)</f>
        <v>4485</v>
      </c>
      <c r="V3" s="148">
        <v>120</v>
      </c>
      <c r="W3" s="148">
        <v>100</v>
      </c>
      <c r="X3" s="148">
        <v>80</v>
      </c>
      <c r="Y3" s="148">
        <v>0</v>
      </c>
      <c r="Z3" s="144">
        <v>2000</v>
      </c>
      <c r="AA3" s="148">
        <f t="shared" si="0"/>
        <v>2300</v>
      </c>
      <c r="AB3" s="144">
        <f t="shared" si="1"/>
        <v>2185</v>
      </c>
    </row>
    <row r="4" spans="1:28" x14ac:dyDescent="0.2">
      <c r="A4" s="155" t="s">
        <v>115</v>
      </c>
      <c r="B4" s="145" t="s">
        <v>68</v>
      </c>
      <c r="C4" s="146">
        <v>120</v>
      </c>
      <c r="D4" s="147">
        <v>350</v>
      </c>
      <c r="E4" s="148">
        <v>100</v>
      </c>
      <c r="F4" s="149">
        <v>5</v>
      </c>
      <c r="G4" s="60">
        <v>80</v>
      </c>
      <c r="H4" s="61">
        <v>3</v>
      </c>
      <c r="I4" s="150">
        <v>2</v>
      </c>
      <c r="J4" s="150">
        <v>10</v>
      </c>
      <c r="K4" s="150">
        <v>0</v>
      </c>
      <c r="L4" s="150">
        <v>0</v>
      </c>
      <c r="M4" s="151">
        <f t="shared" si="2"/>
        <v>3500</v>
      </c>
      <c r="N4" s="151">
        <f t="shared" si="3"/>
        <v>300</v>
      </c>
      <c r="O4" s="148">
        <v>0</v>
      </c>
      <c r="P4" s="152">
        <v>0</v>
      </c>
      <c r="Q4" s="153">
        <v>280</v>
      </c>
      <c r="R4" s="148">
        <v>150</v>
      </c>
      <c r="S4" s="154">
        <v>120</v>
      </c>
      <c r="T4" s="148">
        <v>135</v>
      </c>
      <c r="U4" s="148">
        <f t="shared" si="4"/>
        <v>4485</v>
      </c>
      <c r="V4" s="148">
        <v>120</v>
      </c>
      <c r="W4" s="148">
        <v>100</v>
      </c>
      <c r="X4" s="148">
        <v>80</v>
      </c>
      <c r="Y4" s="148">
        <v>0</v>
      </c>
      <c r="Z4" s="144">
        <v>2000</v>
      </c>
      <c r="AA4" s="148">
        <f t="shared" si="0"/>
        <v>2300</v>
      </c>
      <c r="AB4" s="144">
        <f t="shared" si="1"/>
        <v>2185</v>
      </c>
    </row>
    <row r="5" spans="1:28" x14ac:dyDescent="0.2">
      <c r="A5" s="144" t="s">
        <v>116</v>
      </c>
      <c r="B5" s="145" t="s">
        <v>68</v>
      </c>
      <c r="C5" s="146">
        <v>120</v>
      </c>
      <c r="D5" s="147">
        <v>350</v>
      </c>
      <c r="E5" s="148">
        <v>100</v>
      </c>
      <c r="F5" s="149">
        <v>5</v>
      </c>
      <c r="G5" s="60">
        <v>80</v>
      </c>
      <c r="H5" s="61">
        <v>3</v>
      </c>
      <c r="I5" s="150">
        <v>2</v>
      </c>
      <c r="J5" s="150">
        <v>10</v>
      </c>
      <c r="K5" s="150">
        <v>0</v>
      </c>
      <c r="L5" s="150">
        <v>0</v>
      </c>
      <c r="M5" s="151">
        <f t="shared" si="2"/>
        <v>3500</v>
      </c>
      <c r="N5" s="151">
        <f t="shared" si="3"/>
        <v>300</v>
      </c>
      <c r="O5" s="148">
        <v>0</v>
      </c>
      <c r="P5" s="152">
        <v>0</v>
      </c>
      <c r="Q5" s="153">
        <v>280</v>
      </c>
      <c r="R5" s="148">
        <v>150</v>
      </c>
      <c r="S5" s="154">
        <v>120</v>
      </c>
      <c r="T5" s="148">
        <v>135</v>
      </c>
      <c r="U5" s="148">
        <f t="shared" si="4"/>
        <v>4485</v>
      </c>
      <c r="V5" s="148">
        <v>120</v>
      </c>
      <c r="W5" s="148">
        <v>100</v>
      </c>
      <c r="X5" s="148">
        <v>80</v>
      </c>
      <c r="Y5" s="148">
        <v>0</v>
      </c>
      <c r="Z5" s="144">
        <v>2000</v>
      </c>
      <c r="AA5" s="148">
        <f t="shared" si="0"/>
        <v>2300</v>
      </c>
      <c r="AB5" s="144">
        <f t="shared" si="1"/>
        <v>2185</v>
      </c>
    </row>
    <row r="6" spans="1:28" x14ac:dyDescent="0.2">
      <c r="A6" s="155" t="s">
        <v>117</v>
      </c>
      <c r="B6" s="145" t="s">
        <v>68</v>
      </c>
      <c r="C6" s="146">
        <v>120</v>
      </c>
      <c r="D6" s="147">
        <v>350</v>
      </c>
      <c r="E6" s="148">
        <v>100</v>
      </c>
      <c r="F6" s="149">
        <v>5</v>
      </c>
      <c r="G6" s="60">
        <v>80</v>
      </c>
      <c r="H6" s="61">
        <v>3</v>
      </c>
      <c r="I6" s="150">
        <v>2</v>
      </c>
      <c r="J6" s="150">
        <v>10</v>
      </c>
      <c r="K6" s="150">
        <v>0</v>
      </c>
      <c r="L6" s="150">
        <v>0</v>
      </c>
      <c r="M6" s="151">
        <f t="shared" si="2"/>
        <v>3500</v>
      </c>
      <c r="N6" s="151">
        <f t="shared" si="3"/>
        <v>300</v>
      </c>
      <c r="O6" s="148">
        <v>0</v>
      </c>
      <c r="P6" s="152">
        <v>0</v>
      </c>
      <c r="Q6" s="153">
        <v>280</v>
      </c>
      <c r="R6" s="148">
        <v>150</v>
      </c>
      <c r="S6" s="154">
        <v>120</v>
      </c>
      <c r="T6" s="148">
        <v>135</v>
      </c>
      <c r="U6" s="148">
        <f t="shared" si="4"/>
        <v>4485</v>
      </c>
      <c r="V6" s="148">
        <v>120</v>
      </c>
      <c r="W6" s="148">
        <v>100</v>
      </c>
      <c r="X6" s="148">
        <v>80</v>
      </c>
      <c r="Y6" s="148">
        <v>0</v>
      </c>
      <c r="Z6" s="144">
        <v>2000</v>
      </c>
      <c r="AA6" s="148">
        <f t="shared" si="0"/>
        <v>2300</v>
      </c>
      <c r="AB6" s="144">
        <f t="shared" si="1"/>
        <v>2185</v>
      </c>
    </row>
    <row r="7" spans="1:28" x14ac:dyDescent="0.2">
      <c r="A7" s="144" t="s">
        <v>118</v>
      </c>
      <c r="B7" s="145" t="s">
        <v>68</v>
      </c>
      <c r="C7" s="146">
        <v>120</v>
      </c>
      <c r="D7" s="147">
        <v>350</v>
      </c>
      <c r="E7" s="148">
        <v>100</v>
      </c>
      <c r="F7" s="149">
        <v>5</v>
      </c>
      <c r="G7" s="60">
        <v>80</v>
      </c>
      <c r="H7" s="61">
        <v>3</v>
      </c>
      <c r="I7" s="150">
        <v>2</v>
      </c>
      <c r="J7" s="150">
        <v>10</v>
      </c>
      <c r="K7" s="150">
        <v>0</v>
      </c>
      <c r="L7" s="150">
        <v>0</v>
      </c>
      <c r="M7" s="151">
        <f t="shared" si="2"/>
        <v>3500</v>
      </c>
      <c r="N7" s="151">
        <f t="shared" si="3"/>
        <v>300</v>
      </c>
      <c r="O7" s="148">
        <v>0</v>
      </c>
      <c r="P7" s="152">
        <v>0</v>
      </c>
      <c r="Q7" s="153">
        <v>280</v>
      </c>
      <c r="R7" s="148">
        <v>150</v>
      </c>
      <c r="S7" s="154">
        <v>120</v>
      </c>
      <c r="T7" s="148">
        <v>135</v>
      </c>
      <c r="U7" s="148">
        <f t="shared" si="4"/>
        <v>4485</v>
      </c>
      <c r="V7" s="148">
        <v>120</v>
      </c>
      <c r="W7" s="148">
        <v>100</v>
      </c>
      <c r="X7" s="148">
        <v>80</v>
      </c>
      <c r="Y7" s="148">
        <v>0</v>
      </c>
      <c r="Z7" s="144">
        <v>2000</v>
      </c>
      <c r="AA7" s="148">
        <f t="shared" si="0"/>
        <v>2300</v>
      </c>
      <c r="AB7" s="144">
        <f t="shared" si="1"/>
        <v>2185</v>
      </c>
    </row>
    <row r="8" spans="1:28" x14ac:dyDescent="0.2">
      <c r="A8" s="155" t="s">
        <v>119</v>
      </c>
      <c r="B8" s="145" t="s">
        <v>68</v>
      </c>
      <c r="C8" s="146">
        <v>120</v>
      </c>
      <c r="D8" s="147">
        <v>350</v>
      </c>
      <c r="E8" s="148">
        <v>100</v>
      </c>
      <c r="F8" s="149">
        <v>5</v>
      </c>
      <c r="G8" s="60">
        <v>80</v>
      </c>
      <c r="H8" s="61">
        <v>3</v>
      </c>
      <c r="I8" s="150">
        <v>2</v>
      </c>
      <c r="J8" s="150">
        <v>10</v>
      </c>
      <c r="K8" s="150">
        <v>0</v>
      </c>
      <c r="L8" s="150">
        <v>0</v>
      </c>
      <c r="M8" s="151">
        <f t="shared" si="2"/>
        <v>3500</v>
      </c>
      <c r="N8" s="151">
        <f t="shared" si="3"/>
        <v>300</v>
      </c>
      <c r="O8" s="148">
        <v>0</v>
      </c>
      <c r="P8" s="152">
        <v>0</v>
      </c>
      <c r="Q8" s="153">
        <v>280</v>
      </c>
      <c r="R8" s="148">
        <v>150</v>
      </c>
      <c r="S8" s="154">
        <v>120</v>
      </c>
      <c r="T8" s="148">
        <v>135</v>
      </c>
      <c r="U8" s="148">
        <f t="shared" si="4"/>
        <v>4485</v>
      </c>
      <c r="V8" s="148">
        <v>120</v>
      </c>
      <c r="W8" s="148">
        <v>100</v>
      </c>
      <c r="X8" s="148">
        <v>80</v>
      </c>
      <c r="Y8" s="148">
        <v>0</v>
      </c>
      <c r="Z8" s="144">
        <v>2000</v>
      </c>
      <c r="AA8" s="148">
        <f t="shared" si="0"/>
        <v>2300</v>
      </c>
      <c r="AB8" s="144">
        <f t="shared" si="1"/>
        <v>2185</v>
      </c>
    </row>
    <row r="9" spans="1:28" x14ac:dyDescent="0.2">
      <c r="A9" s="156" t="s">
        <v>120</v>
      </c>
      <c r="B9" s="145" t="s">
        <v>68</v>
      </c>
      <c r="C9" s="146">
        <v>120</v>
      </c>
      <c r="D9" s="147">
        <v>350</v>
      </c>
      <c r="E9" s="148">
        <v>100</v>
      </c>
      <c r="F9" s="149">
        <v>5</v>
      </c>
      <c r="G9" s="60">
        <v>80</v>
      </c>
      <c r="H9" s="61">
        <v>3</v>
      </c>
      <c r="I9" s="150">
        <v>2</v>
      </c>
      <c r="J9" s="150">
        <v>10</v>
      </c>
      <c r="K9" s="150">
        <v>0</v>
      </c>
      <c r="L9" s="150">
        <v>0</v>
      </c>
      <c r="M9" s="151">
        <f t="shared" si="2"/>
        <v>3500</v>
      </c>
      <c r="N9" s="151">
        <f t="shared" si="3"/>
        <v>300</v>
      </c>
      <c r="O9" s="148">
        <v>0</v>
      </c>
      <c r="P9" s="152">
        <v>0</v>
      </c>
      <c r="Q9" s="153">
        <v>280</v>
      </c>
      <c r="R9" s="148">
        <v>150</v>
      </c>
      <c r="S9" s="154">
        <v>120</v>
      </c>
      <c r="T9" s="148">
        <v>135</v>
      </c>
      <c r="U9" s="148">
        <f t="shared" si="4"/>
        <v>4485</v>
      </c>
      <c r="V9" s="148">
        <v>120</v>
      </c>
      <c r="W9" s="148">
        <v>100</v>
      </c>
      <c r="X9" s="148">
        <v>80</v>
      </c>
      <c r="Y9" s="148">
        <v>0</v>
      </c>
      <c r="Z9" s="144">
        <v>2000</v>
      </c>
      <c r="AA9" s="148">
        <f t="shared" si="0"/>
        <v>2300</v>
      </c>
      <c r="AB9" s="144">
        <f t="shared" si="1"/>
        <v>2185</v>
      </c>
    </row>
    <row r="10" spans="1:28" x14ac:dyDescent="0.2">
      <c r="A10" s="144" t="s">
        <v>121</v>
      </c>
      <c r="B10" s="145" t="s">
        <v>68</v>
      </c>
      <c r="C10" s="146">
        <v>120</v>
      </c>
      <c r="D10" s="147">
        <v>350</v>
      </c>
      <c r="E10" s="148">
        <v>100</v>
      </c>
      <c r="F10" s="149">
        <v>5</v>
      </c>
      <c r="G10" s="60">
        <v>80</v>
      </c>
      <c r="H10" s="61">
        <v>3</v>
      </c>
      <c r="I10" s="150">
        <v>2</v>
      </c>
      <c r="J10" s="150">
        <v>10</v>
      </c>
      <c r="K10" s="150">
        <v>0</v>
      </c>
      <c r="L10" s="150">
        <v>0</v>
      </c>
      <c r="M10" s="151">
        <f t="shared" si="2"/>
        <v>3500</v>
      </c>
      <c r="N10" s="151">
        <f t="shared" si="3"/>
        <v>300</v>
      </c>
      <c r="O10" s="148">
        <v>0</v>
      </c>
      <c r="P10" s="152">
        <v>0</v>
      </c>
      <c r="Q10" s="153">
        <v>280</v>
      </c>
      <c r="R10" s="148">
        <v>150</v>
      </c>
      <c r="S10" s="154">
        <v>120</v>
      </c>
      <c r="T10" s="148">
        <v>135</v>
      </c>
      <c r="U10" s="148">
        <f t="shared" si="4"/>
        <v>4485</v>
      </c>
      <c r="V10" s="148">
        <v>120</v>
      </c>
      <c r="W10" s="148">
        <v>100</v>
      </c>
      <c r="X10" s="148">
        <v>80</v>
      </c>
      <c r="Y10" s="148">
        <v>0</v>
      </c>
      <c r="Z10" s="144">
        <v>2000</v>
      </c>
      <c r="AA10" s="148">
        <f t="shared" si="0"/>
        <v>2300</v>
      </c>
      <c r="AB10" s="144">
        <f t="shared" si="1"/>
        <v>2185</v>
      </c>
    </row>
    <row r="11" spans="1:28" x14ac:dyDescent="0.2">
      <c r="A11" s="156" t="s">
        <v>122</v>
      </c>
      <c r="B11" s="145" t="s">
        <v>68</v>
      </c>
      <c r="C11" s="146">
        <v>120</v>
      </c>
      <c r="D11" s="147">
        <v>350</v>
      </c>
      <c r="E11" s="148">
        <v>100</v>
      </c>
      <c r="F11" s="149">
        <v>5</v>
      </c>
      <c r="G11" s="60">
        <v>80</v>
      </c>
      <c r="H11" s="61">
        <v>3</v>
      </c>
      <c r="I11" s="150">
        <v>2</v>
      </c>
      <c r="J11" s="150">
        <v>10</v>
      </c>
      <c r="K11" s="150">
        <v>0</v>
      </c>
      <c r="L11" s="150">
        <v>0</v>
      </c>
      <c r="M11" s="151">
        <f t="shared" si="2"/>
        <v>3500</v>
      </c>
      <c r="N11" s="151">
        <f t="shared" si="3"/>
        <v>300</v>
      </c>
      <c r="O11" s="148">
        <v>0</v>
      </c>
      <c r="P11" s="152">
        <v>0</v>
      </c>
      <c r="Q11" s="153">
        <v>280</v>
      </c>
      <c r="R11" s="148">
        <v>150</v>
      </c>
      <c r="S11" s="154">
        <v>120</v>
      </c>
      <c r="T11" s="148">
        <v>135</v>
      </c>
      <c r="U11" s="148">
        <f t="shared" si="4"/>
        <v>4485</v>
      </c>
      <c r="V11" s="148">
        <v>120</v>
      </c>
      <c r="W11" s="148">
        <v>100</v>
      </c>
      <c r="X11" s="148">
        <v>80</v>
      </c>
      <c r="Y11" s="148">
        <v>0</v>
      </c>
      <c r="Z11" s="144">
        <v>2000</v>
      </c>
      <c r="AA11" s="148">
        <f t="shared" si="0"/>
        <v>2300</v>
      </c>
      <c r="AB11" s="144">
        <f t="shared" si="1"/>
        <v>2185</v>
      </c>
    </row>
    <row r="12" spans="1:28" x14ac:dyDescent="0.2">
      <c r="A12" s="156" t="s">
        <v>123</v>
      </c>
      <c r="B12" s="145" t="s">
        <v>68</v>
      </c>
      <c r="C12" s="146">
        <v>120</v>
      </c>
      <c r="D12" s="147">
        <v>350</v>
      </c>
      <c r="E12" s="148">
        <v>100</v>
      </c>
      <c r="F12" s="149">
        <v>5</v>
      </c>
      <c r="G12" s="60">
        <v>80</v>
      </c>
      <c r="H12" s="61">
        <v>3</v>
      </c>
      <c r="I12" s="150">
        <v>2</v>
      </c>
      <c r="J12" s="150">
        <v>10</v>
      </c>
      <c r="K12" s="150">
        <v>0</v>
      </c>
      <c r="L12" s="150">
        <v>0</v>
      </c>
      <c r="M12" s="151">
        <f t="shared" si="2"/>
        <v>3500</v>
      </c>
      <c r="N12" s="151">
        <f t="shared" si="3"/>
        <v>300</v>
      </c>
      <c r="O12" s="148">
        <v>0</v>
      </c>
      <c r="P12" s="152">
        <v>0</v>
      </c>
      <c r="Q12" s="153">
        <v>280</v>
      </c>
      <c r="R12" s="148">
        <v>150</v>
      </c>
      <c r="S12" s="154">
        <v>120</v>
      </c>
      <c r="T12" s="148">
        <v>135</v>
      </c>
      <c r="U12" s="148">
        <f t="shared" si="4"/>
        <v>4485</v>
      </c>
      <c r="V12" s="148">
        <v>120</v>
      </c>
      <c r="W12" s="148">
        <v>100</v>
      </c>
      <c r="X12" s="148">
        <v>80</v>
      </c>
      <c r="Y12" s="148">
        <v>0</v>
      </c>
      <c r="Z12" s="144">
        <v>2000</v>
      </c>
      <c r="AA12" s="148">
        <f t="shared" si="0"/>
        <v>2300</v>
      </c>
      <c r="AB12" s="144">
        <f t="shared" si="1"/>
        <v>2185</v>
      </c>
    </row>
    <row r="13" spans="1:28" x14ac:dyDescent="0.2">
      <c r="A13" s="156" t="s">
        <v>124</v>
      </c>
      <c r="B13" s="145" t="s">
        <v>68</v>
      </c>
      <c r="C13" s="146">
        <v>120</v>
      </c>
      <c r="D13" s="147">
        <v>350</v>
      </c>
      <c r="E13" s="148">
        <v>100</v>
      </c>
      <c r="F13" s="149">
        <v>5</v>
      </c>
      <c r="G13" s="60">
        <v>80</v>
      </c>
      <c r="H13" s="61">
        <v>3</v>
      </c>
      <c r="I13" s="150">
        <v>2</v>
      </c>
      <c r="J13" s="150">
        <v>10</v>
      </c>
      <c r="K13" s="150">
        <v>0</v>
      </c>
      <c r="L13" s="150">
        <v>0</v>
      </c>
      <c r="M13" s="151">
        <f t="shared" si="2"/>
        <v>3500</v>
      </c>
      <c r="N13" s="151">
        <f t="shared" si="3"/>
        <v>300</v>
      </c>
      <c r="O13" s="148">
        <v>0</v>
      </c>
      <c r="P13" s="152">
        <v>0</v>
      </c>
      <c r="Q13" s="153">
        <v>280</v>
      </c>
      <c r="R13" s="148">
        <v>150</v>
      </c>
      <c r="S13" s="154">
        <v>120</v>
      </c>
      <c r="T13" s="148">
        <v>135</v>
      </c>
      <c r="U13" s="148">
        <f t="shared" si="4"/>
        <v>4485</v>
      </c>
      <c r="V13" s="148">
        <v>120</v>
      </c>
      <c r="W13" s="148">
        <v>100</v>
      </c>
      <c r="X13" s="148">
        <v>80</v>
      </c>
      <c r="Y13" s="148">
        <v>0</v>
      </c>
      <c r="Z13" s="144">
        <v>2000</v>
      </c>
      <c r="AA13" s="148">
        <f t="shared" si="0"/>
        <v>2300</v>
      </c>
      <c r="AB13" s="144">
        <f t="shared" si="1"/>
        <v>2185</v>
      </c>
    </row>
    <row r="14" spans="1:28" x14ac:dyDescent="0.2">
      <c r="A14" s="156" t="s">
        <v>125</v>
      </c>
      <c r="B14" s="145" t="s">
        <v>68</v>
      </c>
      <c r="C14" s="146">
        <v>120</v>
      </c>
      <c r="D14" s="147">
        <v>350</v>
      </c>
      <c r="E14" s="148">
        <v>100</v>
      </c>
      <c r="F14" s="149">
        <v>5</v>
      </c>
      <c r="G14" s="60">
        <v>80</v>
      </c>
      <c r="H14" s="61">
        <v>3</v>
      </c>
      <c r="I14" s="150">
        <v>2</v>
      </c>
      <c r="J14" s="150">
        <v>10</v>
      </c>
      <c r="K14" s="150">
        <v>0</v>
      </c>
      <c r="L14" s="150">
        <v>0</v>
      </c>
      <c r="M14" s="151">
        <f t="shared" si="2"/>
        <v>3500</v>
      </c>
      <c r="N14" s="151">
        <f t="shared" si="3"/>
        <v>300</v>
      </c>
      <c r="O14" s="148">
        <v>0</v>
      </c>
      <c r="P14" s="152">
        <v>0</v>
      </c>
      <c r="Q14" s="153">
        <v>280</v>
      </c>
      <c r="R14" s="148">
        <v>150</v>
      </c>
      <c r="S14" s="154">
        <v>120</v>
      </c>
      <c r="T14" s="148">
        <v>135</v>
      </c>
      <c r="U14" s="148">
        <f t="shared" si="4"/>
        <v>4485</v>
      </c>
      <c r="V14" s="148">
        <v>120</v>
      </c>
      <c r="W14" s="148">
        <v>100</v>
      </c>
      <c r="X14" s="148">
        <v>80</v>
      </c>
      <c r="Y14" s="148">
        <v>0</v>
      </c>
      <c r="Z14" s="144">
        <v>2000</v>
      </c>
      <c r="AA14" s="148">
        <f t="shared" si="0"/>
        <v>2300</v>
      </c>
      <c r="AB14" s="144">
        <f t="shared" si="1"/>
        <v>2185</v>
      </c>
    </row>
    <row r="15" spans="1:28" x14ac:dyDescent="0.2">
      <c r="A15" s="155" t="s">
        <v>126</v>
      </c>
      <c r="B15" s="145" t="s">
        <v>68</v>
      </c>
      <c r="C15" s="146">
        <v>120</v>
      </c>
      <c r="D15" s="147">
        <v>350</v>
      </c>
      <c r="E15" s="148">
        <v>100</v>
      </c>
      <c r="F15" s="149">
        <v>5</v>
      </c>
      <c r="G15" s="60">
        <v>80</v>
      </c>
      <c r="H15" s="61">
        <v>3</v>
      </c>
      <c r="I15" s="150">
        <v>2</v>
      </c>
      <c r="J15" s="150">
        <v>10</v>
      </c>
      <c r="K15" s="150">
        <v>0</v>
      </c>
      <c r="L15" s="150">
        <v>0</v>
      </c>
      <c r="M15" s="151">
        <f t="shared" si="2"/>
        <v>3500</v>
      </c>
      <c r="N15" s="151">
        <f t="shared" si="3"/>
        <v>300</v>
      </c>
      <c r="O15" s="148">
        <v>0</v>
      </c>
      <c r="P15" s="152">
        <v>0</v>
      </c>
      <c r="Q15" s="153">
        <v>280</v>
      </c>
      <c r="R15" s="148">
        <v>150</v>
      </c>
      <c r="S15" s="154">
        <v>120</v>
      </c>
      <c r="T15" s="148">
        <v>135</v>
      </c>
      <c r="U15" s="148">
        <f t="shared" si="4"/>
        <v>4485</v>
      </c>
      <c r="V15" s="148">
        <v>120</v>
      </c>
      <c r="W15" s="148">
        <v>100</v>
      </c>
      <c r="X15" s="148">
        <v>80</v>
      </c>
      <c r="Y15" s="148">
        <v>0</v>
      </c>
      <c r="Z15" s="144">
        <v>2000</v>
      </c>
      <c r="AA15" s="148">
        <f t="shared" si="0"/>
        <v>2300</v>
      </c>
      <c r="AB15" s="144">
        <f t="shared" si="1"/>
        <v>2185</v>
      </c>
    </row>
    <row r="16" spans="1:28" x14ac:dyDescent="0.2">
      <c r="A16" s="155" t="s">
        <v>127</v>
      </c>
      <c r="B16" s="145" t="s">
        <v>68</v>
      </c>
      <c r="C16" s="146">
        <v>120</v>
      </c>
      <c r="D16" s="147">
        <v>350</v>
      </c>
      <c r="E16" s="148">
        <v>100</v>
      </c>
      <c r="F16" s="149">
        <v>5</v>
      </c>
      <c r="G16" s="60">
        <v>80</v>
      </c>
      <c r="H16" s="61">
        <v>3</v>
      </c>
      <c r="I16" s="150">
        <v>2</v>
      </c>
      <c r="J16" s="150">
        <v>10</v>
      </c>
      <c r="K16" s="150">
        <v>0</v>
      </c>
      <c r="L16" s="150">
        <v>0</v>
      </c>
      <c r="M16" s="151">
        <f t="shared" si="2"/>
        <v>3500</v>
      </c>
      <c r="N16" s="151">
        <f t="shared" si="3"/>
        <v>300</v>
      </c>
      <c r="O16" s="148">
        <v>0</v>
      </c>
      <c r="P16" s="152">
        <v>0</v>
      </c>
      <c r="Q16" s="153">
        <v>280</v>
      </c>
      <c r="R16" s="148">
        <v>150</v>
      </c>
      <c r="S16" s="154">
        <v>120</v>
      </c>
      <c r="T16" s="148">
        <v>135</v>
      </c>
      <c r="U16" s="148">
        <f t="shared" si="4"/>
        <v>4485</v>
      </c>
      <c r="V16" s="148">
        <v>120</v>
      </c>
      <c r="W16" s="148">
        <v>100</v>
      </c>
      <c r="X16" s="148">
        <v>80</v>
      </c>
      <c r="Y16" s="148">
        <v>0</v>
      </c>
      <c r="Z16" s="144">
        <v>2000</v>
      </c>
      <c r="AA16" s="148">
        <f t="shared" si="0"/>
        <v>2300</v>
      </c>
      <c r="AB16" s="144">
        <f t="shared" si="1"/>
        <v>2185</v>
      </c>
    </row>
    <row r="17" spans="1:28" x14ac:dyDescent="0.2">
      <c r="A17" s="156" t="s">
        <v>128</v>
      </c>
      <c r="B17" s="145" t="s">
        <v>68</v>
      </c>
      <c r="C17" s="146">
        <v>120</v>
      </c>
      <c r="D17" s="147">
        <v>350</v>
      </c>
      <c r="E17" s="148">
        <v>100</v>
      </c>
      <c r="F17" s="149">
        <v>5</v>
      </c>
      <c r="G17" s="60">
        <v>80</v>
      </c>
      <c r="H17" s="61">
        <v>3</v>
      </c>
      <c r="I17" s="150">
        <v>2</v>
      </c>
      <c r="J17" s="150">
        <v>10</v>
      </c>
      <c r="K17" s="150">
        <v>0</v>
      </c>
      <c r="L17" s="150">
        <v>0</v>
      </c>
      <c r="M17" s="151">
        <f t="shared" si="2"/>
        <v>3500</v>
      </c>
      <c r="N17" s="151">
        <f t="shared" si="3"/>
        <v>300</v>
      </c>
      <c r="O17" s="148">
        <v>0</v>
      </c>
      <c r="P17" s="152">
        <v>0</v>
      </c>
      <c r="Q17" s="153">
        <v>280</v>
      </c>
      <c r="R17" s="148">
        <v>150</v>
      </c>
      <c r="S17" s="154">
        <v>120</v>
      </c>
      <c r="T17" s="148">
        <v>135</v>
      </c>
      <c r="U17" s="148">
        <f t="shared" si="4"/>
        <v>4485</v>
      </c>
      <c r="V17" s="148">
        <v>120</v>
      </c>
      <c r="W17" s="148">
        <v>100</v>
      </c>
      <c r="X17" s="148">
        <v>80</v>
      </c>
      <c r="Y17" s="148">
        <v>0</v>
      </c>
      <c r="Z17" s="144">
        <v>2000</v>
      </c>
      <c r="AA17" s="148">
        <f t="shared" si="0"/>
        <v>2300</v>
      </c>
      <c r="AB17" s="144">
        <f t="shared" si="1"/>
        <v>2185</v>
      </c>
    </row>
    <row r="18" spans="1:28" x14ac:dyDescent="0.2">
      <c r="A18" s="155" t="s">
        <v>129</v>
      </c>
      <c r="B18" s="145" t="s">
        <v>68</v>
      </c>
      <c r="C18" s="146">
        <v>120</v>
      </c>
      <c r="D18" s="147">
        <v>350</v>
      </c>
      <c r="E18" s="148">
        <v>100</v>
      </c>
      <c r="F18" s="149">
        <v>5</v>
      </c>
      <c r="G18" s="60">
        <v>80</v>
      </c>
      <c r="H18" s="61">
        <v>3</v>
      </c>
      <c r="I18" s="150">
        <v>2</v>
      </c>
      <c r="J18" s="150">
        <v>10</v>
      </c>
      <c r="K18" s="150">
        <v>0</v>
      </c>
      <c r="L18" s="150">
        <v>0</v>
      </c>
      <c r="M18" s="151">
        <f t="shared" si="2"/>
        <v>3500</v>
      </c>
      <c r="N18" s="151">
        <f t="shared" si="3"/>
        <v>300</v>
      </c>
      <c r="O18" s="148">
        <v>0</v>
      </c>
      <c r="P18" s="152">
        <v>0</v>
      </c>
      <c r="Q18" s="153">
        <v>280</v>
      </c>
      <c r="R18" s="148">
        <v>150</v>
      </c>
      <c r="S18" s="154">
        <v>120</v>
      </c>
      <c r="T18" s="148">
        <v>135</v>
      </c>
      <c r="U18" s="148">
        <f t="shared" si="4"/>
        <v>4485</v>
      </c>
      <c r="V18" s="148">
        <v>120</v>
      </c>
      <c r="W18" s="148">
        <v>100</v>
      </c>
      <c r="X18" s="148">
        <v>80</v>
      </c>
      <c r="Y18" s="148">
        <v>0</v>
      </c>
      <c r="Z18" s="144">
        <v>2000</v>
      </c>
      <c r="AA18" s="148">
        <f t="shared" si="0"/>
        <v>2300</v>
      </c>
      <c r="AB18" s="144">
        <f t="shared" si="1"/>
        <v>2185</v>
      </c>
    </row>
    <row r="19" spans="1:28" x14ac:dyDescent="0.2">
      <c r="A19" s="156" t="s">
        <v>130</v>
      </c>
      <c r="B19" s="145" t="s">
        <v>68</v>
      </c>
      <c r="C19" s="146">
        <v>120</v>
      </c>
      <c r="D19" s="147">
        <v>350</v>
      </c>
      <c r="E19" s="148">
        <v>100</v>
      </c>
      <c r="F19" s="149">
        <v>5</v>
      </c>
      <c r="G19" s="60">
        <v>80</v>
      </c>
      <c r="H19" s="61">
        <v>3</v>
      </c>
      <c r="I19" s="150">
        <v>2</v>
      </c>
      <c r="J19" s="150">
        <v>10</v>
      </c>
      <c r="K19" s="150">
        <v>0</v>
      </c>
      <c r="L19" s="150">
        <v>0</v>
      </c>
      <c r="M19" s="151">
        <f t="shared" si="2"/>
        <v>3500</v>
      </c>
      <c r="N19" s="151">
        <f t="shared" si="3"/>
        <v>300</v>
      </c>
      <c r="O19" s="148">
        <v>0</v>
      </c>
      <c r="P19" s="152">
        <v>0</v>
      </c>
      <c r="Q19" s="153">
        <v>280</v>
      </c>
      <c r="R19" s="148">
        <v>150</v>
      </c>
      <c r="S19" s="154">
        <v>120</v>
      </c>
      <c r="T19" s="148">
        <v>135</v>
      </c>
      <c r="U19" s="148">
        <f t="shared" si="4"/>
        <v>4485</v>
      </c>
      <c r="V19" s="148">
        <v>120</v>
      </c>
      <c r="W19" s="148">
        <v>100</v>
      </c>
      <c r="X19" s="148">
        <v>80</v>
      </c>
      <c r="Y19" s="148">
        <v>0</v>
      </c>
      <c r="Z19" s="144">
        <v>2000</v>
      </c>
      <c r="AA19" s="148">
        <f t="shared" si="0"/>
        <v>2300</v>
      </c>
      <c r="AB19" s="144">
        <f t="shared" si="1"/>
        <v>2185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tabSelected="1" workbookViewId="0">
      <selection activeCell="K31" sqref="K31"/>
    </sheetView>
  </sheetViews>
  <sheetFormatPr defaultRowHeight="12.75" x14ac:dyDescent="0.2"/>
  <sheetData>
    <row r="2" spans="1:28" x14ac:dyDescent="0.2">
      <c r="A2" s="109" t="s">
        <v>36</v>
      </c>
      <c r="B2" s="34" t="s">
        <v>37</v>
      </c>
      <c r="C2" s="216">
        <v>1440</v>
      </c>
      <c r="D2" s="144">
        <v>180</v>
      </c>
      <c r="E2" s="148">
        <v>0</v>
      </c>
      <c r="F2" s="151">
        <v>8</v>
      </c>
      <c r="G2" s="60">
        <v>80</v>
      </c>
      <c r="H2" s="150">
        <v>60</v>
      </c>
      <c r="I2" s="150">
        <v>2</v>
      </c>
      <c r="J2" s="150">
        <v>2</v>
      </c>
      <c r="K2" s="150">
        <v>0</v>
      </c>
      <c r="L2" s="150">
        <v>0</v>
      </c>
      <c r="M2" s="151">
        <f>1440*10</f>
        <v>14400</v>
      </c>
      <c r="N2" s="151">
        <f>H2*F2</f>
        <v>480</v>
      </c>
      <c r="O2" s="148">
        <v>0</v>
      </c>
      <c r="P2" s="217">
        <v>0</v>
      </c>
      <c r="Q2" s="151">
        <v>320</v>
      </c>
      <c r="R2" s="151">
        <v>150</v>
      </c>
      <c r="S2" s="151">
        <v>150</v>
      </c>
      <c r="T2" s="151">
        <v>120</v>
      </c>
      <c r="U2" s="218">
        <f>SUM(M2:T2)</f>
        <v>15620</v>
      </c>
      <c r="V2" s="148">
        <v>120</v>
      </c>
      <c r="W2" s="148">
        <v>100</v>
      </c>
      <c r="X2" s="148">
        <v>80</v>
      </c>
      <c r="Y2" s="148">
        <v>0</v>
      </c>
      <c r="Z2" s="144">
        <v>2000</v>
      </c>
      <c r="AA2" s="148">
        <f>SUM(V2:Z2)</f>
        <v>2300</v>
      </c>
      <c r="AB2" s="144">
        <f>U2-AA2</f>
        <v>13320</v>
      </c>
    </row>
    <row r="3" spans="1:28" x14ac:dyDescent="0.2">
      <c r="A3" s="114" t="s">
        <v>38</v>
      </c>
      <c r="B3" s="34" t="s">
        <v>39</v>
      </c>
      <c r="C3" s="216">
        <v>1440</v>
      </c>
      <c r="D3" s="144">
        <v>180</v>
      </c>
      <c r="E3" s="148">
        <v>0</v>
      </c>
      <c r="F3" s="151">
        <v>8</v>
      </c>
      <c r="G3" s="60">
        <v>80</v>
      </c>
      <c r="H3" s="150">
        <v>60</v>
      </c>
      <c r="I3" s="150">
        <v>2</v>
      </c>
      <c r="J3" s="150">
        <v>2</v>
      </c>
      <c r="K3" s="150">
        <v>0</v>
      </c>
      <c r="L3" s="150">
        <v>0</v>
      </c>
      <c r="M3" s="151">
        <f t="shared" ref="M3:M17" si="0">1440*10</f>
        <v>14400</v>
      </c>
      <c r="N3" s="151">
        <f>H3*F3</f>
        <v>480</v>
      </c>
      <c r="O3" s="148">
        <v>0</v>
      </c>
      <c r="P3" s="217">
        <v>0</v>
      </c>
      <c r="Q3" s="151">
        <v>320</v>
      </c>
      <c r="R3" s="151">
        <v>150</v>
      </c>
      <c r="S3" s="151">
        <v>150</v>
      </c>
      <c r="T3" s="151">
        <v>120</v>
      </c>
      <c r="U3" s="218">
        <f t="shared" ref="U3:U17" si="1">SUM(M3:T3)</f>
        <v>15620</v>
      </c>
      <c r="V3" s="148">
        <v>120</v>
      </c>
      <c r="W3" s="148">
        <v>100</v>
      </c>
      <c r="X3" s="148">
        <v>80</v>
      </c>
      <c r="Y3" s="148">
        <v>0</v>
      </c>
      <c r="Z3" s="144">
        <v>2000</v>
      </c>
      <c r="AA3" s="148">
        <f t="shared" ref="AA3:AA17" si="2">SUM(V3:Z3)</f>
        <v>2300</v>
      </c>
      <c r="AB3" s="144">
        <f t="shared" ref="AB3:AB17" si="3">U3-AA3</f>
        <v>13320</v>
      </c>
    </row>
    <row r="4" spans="1:28" x14ac:dyDescent="0.2">
      <c r="A4" s="114" t="s">
        <v>40</v>
      </c>
      <c r="B4" s="34" t="s">
        <v>41</v>
      </c>
      <c r="C4" s="216">
        <v>1440</v>
      </c>
      <c r="D4" s="144">
        <v>180</v>
      </c>
      <c r="E4" s="148">
        <v>0</v>
      </c>
      <c r="F4" s="151">
        <v>8</v>
      </c>
      <c r="G4" s="60">
        <v>80</v>
      </c>
      <c r="H4" s="150">
        <v>60</v>
      </c>
      <c r="I4" s="150">
        <v>2</v>
      </c>
      <c r="J4" s="150">
        <v>2</v>
      </c>
      <c r="K4" s="150">
        <v>0</v>
      </c>
      <c r="L4" s="150">
        <v>0</v>
      </c>
      <c r="M4" s="151">
        <f t="shared" si="0"/>
        <v>14400</v>
      </c>
      <c r="N4" s="151">
        <f t="shared" ref="N4:N17" si="4">H4*F4</f>
        <v>480</v>
      </c>
      <c r="O4" s="148">
        <v>0</v>
      </c>
      <c r="P4" s="217">
        <v>0</v>
      </c>
      <c r="Q4" s="151">
        <v>320</v>
      </c>
      <c r="R4" s="151">
        <v>150</v>
      </c>
      <c r="S4" s="151">
        <v>150</v>
      </c>
      <c r="T4" s="151">
        <v>120</v>
      </c>
      <c r="U4" s="218">
        <f t="shared" si="1"/>
        <v>15620</v>
      </c>
      <c r="V4" s="148">
        <v>120</v>
      </c>
      <c r="W4" s="148">
        <v>100</v>
      </c>
      <c r="X4" s="148">
        <v>80</v>
      </c>
      <c r="Y4" s="148">
        <v>0</v>
      </c>
      <c r="Z4" s="144">
        <v>2000</v>
      </c>
      <c r="AA4" s="148">
        <f t="shared" si="2"/>
        <v>2300</v>
      </c>
      <c r="AB4" s="144">
        <f t="shared" si="3"/>
        <v>13320</v>
      </c>
    </row>
    <row r="5" spans="1:28" x14ac:dyDescent="0.2">
      <c r="A5" s="114" t="s">
        <v>42</v>
      </c>
      <c r="B5" s="34" t="s">
        <v>41</v>
      </c>
      <c r="C5" s="216">
        <v>1440</v>
      </c>
      <c r="D5" s="144">
        <v>180</v>
      </c>
      <c r="E5" s="148">
        <v>0</v>
      </c>
      <c r="F5" s="151">
        <v>8</v>
      </c>
      <c r="G5" s="60">
        <v>80</v>
      </c>
      <c r="H5" s="150">
        <v>60</v>
      </c>
      <c r="I5" s="150">
        <v>2</v>
      </c>
      <c r="J5" s="150">
        <v>2</v>
      </c>
      <c r="K5" s="150">
        <v>0</v>
      </c>
      <c r="L5" s="150">
        <v>0</v>
      </c>
      <c r="M5" s="151">
        <f t="shared" si="0"/>
        <v>14400</v>
      </c>
      <c r="N5" s="151">
        <f t="shared" si="4"/>
        <v>480</v>
      </c>
      <c r="O5" s="148">
        <v>0</v>
      </c>
      <c r="P5" s="217">
        <v>0</v>
      </c>
      <c r="Q5" s="151">
        <v>320</v>
      </c>
      <c r="R5" s="151">
        <v>150</v>
      </c>
      <c r="S5" s="151">
        <v>150</v>
      </c>
      <c r="T5" s="151">
        <v>120</v>
      </c>
      <c r="U5" s="218">
        <f t="shared" si="1"/>
        <v>15620</v>
      </c>
      <c r="V5" s="148">
        <v>120</v>
      </c>
      <c r="W5" s="148">
        <v>100</v>
      </c>
      <c r="X5" s="148">
        <v>80</v>
      </c>
      <c r="Y5" s="148">
        <v>0</v>
      </c>
      <c r="Z5" s="144">
        <v>2000</v>
      </c>
      <c r="AA5" s="148">
        <f t="shared" si="2"/>
        <v>2300</v>
      </c>
      <c r="AB5" s="144">
        <f t="shared" si="3"/>
        <v>13320</v>
      </c>
    </row>
    <row r="6" spans="1:28" x14ac:dyDescent="0.2">
      <c r="A6" s="90" t="s">
        <v>43</v>
      </c>
      <c r="B6" s="34" t="s">
        <v>44</v>
      </c>
      <c r="C6" s="216">
        <v>1440</v>
      </c>
      <c r="D6" s="144">
        <v>180</v>
      </c>
      <c r="E6" s="148">
        <v>0</v>
      </c>
      <c r="F6" s="151">
        <v>8</v>
      </c>
      <c r="G6" s="60">
        <v>80</v>
      </c>
      <c r="H6" s="150">
        <v>60</v>
      </c>
      <c r="I6" s="150">
        <v>2</v>
      </c>
      <c r="J6" s="150">
        <v>2</v>
      </c>
      <c r="K6" s="150">
        <v>0</v>
      </c>
      <c r="L6" s="150">
        <v>0</v>
      </c>
      <c r="M6" s="151">
        <f t="shared" si="0"/>
        <v>14400</v>
      </c>
      <c r="N6" s="151">
        <f t="shared" si="4"/>
        <v>480</v>
      </c>
      <c r="O6" s="148">
        <v>0</v>
      </c>
      <c r="P6" s="217">
        <v>0</v>
      </c>
      <c r="Q6" s="151">
        <v>320</v>
      </c>
      <c r="R6" s="151">
        <v>150</v>
      </c>
      <c r="S6" s="151">
        <v>150</v>
      </c>
      <c r="T6" s="151">
        <v>120</v>
      </c>
      <c r="U6" s="218">
        <f t="shared" si="1"/>
        <v>15620</v>
      </c>
      <c r="V6" s="148">
        <v>120</v>
      </c>
      <c r="W6" s="148">
        <v>100</v>
      </c>
      <c r="X6" s="148">
        <v>80</v>
      </c>
      <c r="Y6" s="148">
        <v>0</v>
      </c>
      <c r="Z6" s="144">
        <v>2000</v>
      </c>
      <c r="AA6" s="148">
        <f t="shared" si="2"/>
        <v>2300</v>
      </c>
      <c r="AB6" s="144">
        <f t="shared" si="3"/>
        <v>13320</v>
      </c>
    </row>
    <row r="7" spans="1:28" x14ac:dyDescent="0.2">
      <c r="A7" s="90" t="s">
        <v>45</v>
      </c>
      <c r="B7" s="34" t="s">
        <v>46</v>
      </c>
      <c r="C7" s="216">
        <v>1440</v>
      </c>
      <c r="D7" s="144">
        <v>180</v>
      </c>
      <c r="E7" s="148">
        <v>0</v>
      </c>
      <c r="F7" s="151">
        <v>8</v>
      </c>
      <c r="G7" s="60">
        <v>80</v>
      </c>
      <c r="H7" s="150">
        <v>60</v>
      </c>
      <c r="I7" s="150">
        <v>2</v>
      </c>
      <c r="J7" s="150">
        <v>2</v>
      </c>
      <c r="K7" s="150">
        <v>0</v>
      </c>
      <c r="L7" s="150">
        <v>0</v>
      </c>
      <c r="M7" s="151">
        <f t="shared" si="0"/>
        <v>14400</v>
      </c>
      <c r="N7" s="151">
        <f t="shared" si="4"/>
        <v>480</v>
      </c>
      <c r="O7" s="148">
        <v>0</v>
      </c>
      <c r="P7" s="217">
        <v>0</v>
      </c>
      <c r="Q7" s="151">
        <v>320</v>
      </c>
      <c r="R7" s="151">
        <v>150</v>
      </c>
      <c r="S7" s="151">
        <v>150</v>
      </c>
      <c r="T7" s="151">
        <v>120</v>
      </c>
      <c r="U7" s="218">
        <f t="shared" si="1"/>
        <v>15620</v>
      </c>
      <c r="V7" s="148">
        <v>120</v>
      </c>
      <c r="W7" s="148">
        <v>100</v>
      </c>
      <c r="X7" s="148">
        <v>80</v>
      </c>
      <c r="Y7" s="148">
        <v>0</v>
      </c>
      <c r="Z7" s="144">
        <v>2000</v>
      </c>
      <c r="AA7" s="148">
        <f t="shared" si="2"/>
        <v>2300</v>
      </c>
      <c r="AB7" s="144">
        <f t="shared" si="3"/>
        <v>13320</v>
      </c>
    </row>
    <row r="8" spans="1:28" x14ac:dyDescent="0.2">
      <c r="A8" s="90" t="s">
        <v>47</v>
      </c>
      <c r="B8" s="34" t="s">
        <v>48</v>
      </c>
      <c r="C8" s="216">
        <v>1440</v>
      </c>
      <c r="D8" s="144">
        <v>180</v>
      </c>
      <c r="E8" s="148">
        <v>0</v>
      </c>
      <c r="F8" s="151">
        <v>8</v>
      </c>
      <c r="G8" s="60">
        <v>80</v>
      </c>
      <c r="H8" s="150">
        <v>60</v>
      </c>
      <c r="I8" s="150">
        <v>2</v>
      </c>
      <c r="J8" s="150">
        <v>2</v>
      </c>
      <c r="K8" s="150">
        <v>0</v>
      </c>
      <c r="L8" s="150">
        <v>0</v>
      </c>
      <c r="M8" s="151">
        <f t="shared" si="0"/>
        <v>14400</v>
      </c>
      <c r="N8" s="151">
        <f t="shared" si="4"/>
        <v>480</v>
      </c>
      <c r="O8" s="148">
        <v>0</v>
      </c>
      <c r="P8" s="217">
        <v>0</v>
      </c>
      <c r="Q8" s="151">
        <v>320</v>
      </c>
      <c r="R8" s="151">
        <v>150</v>
      </c>
      <c r="S8" s="151">
        <v>150</v>
      </c>
      <c r="T8" s="151">
        <v>120</v>
      </c>
      <c r="U8" s="218">
        <f t="shared" si="1"/>
        <v>15620</v>
      </c>
      <c r="V8" s="148">
        <v>120</v>
      </c>
      <c r="W8" s="148">
        <v>100</v>
      </c>
      <c r="X8" s="148">
        <v>80</v>
      </c>
      <c r="Y8" s="148">
        <v>0</v>
      </c>
      <c r="Z8" s="144">
        <v>2000</v>
      </c>
      <c r="AA8" s="148">
        <f t="shared" si="2"/>
        <v>2300</v>
      </c>
      <c r="AB8" s="144">
        <f t="shared" si="3"/>
        <v>13320</v>
      </c>
    </row>
    <row r="9" spans="1:28" x14ac:dyDescent="0.2">
      <c r="A9" s="109" t="s">
        <v>49</v>
      </c>
      <c r="B9" s="34" t="s">
        <v>50</v>
      </c>
      <c r="C9" s="216">
        <v>1440</v>
      </c>
      <c r="D9" s="144">
        <v>180</v>
      </c>
      <c r="E9" s="148">
        <v>0</v>
      </c>
      <c r="F9" s="151">
        <v>8</v>
      </c>
      <c r="G9" s="60">
        <v>80</v>
      </c>
      <c r="H9" s="150">
        <v>60</v>
      </c>
      <c r="I9" s="150">
        <v>2</v>
      </c>
      <c r="J9" s="150">
        <v>2</v>
      </c>
      <c r="K9" s="150">
        <v>0</v>
      </c>
      <c r="L9" s="150">
        <v>0</v>
      </c>
      <c r="M9" s="151">
        <f t="shared" si="0"/>
        <v>14400</v>
      </c>
      <c r="N9" s="151">
        <f t="shared" si="4"/>
        <v>480</v>
      </c>
      <c r="O9" s="148">
        <v>0</v>
      </c>
      <c r="P9" s="217">
        <v>0</v>
      </c>
      <c r="Q9" s="151">
        <v>320</v>
      </c>
      <c r="R9" s="151">
        <v>150</v>
      </c>
      <c r="S9" s="151">
        <v>150</v>
      </c>
      <c r="T9" s="151">
        <v>120</v>
      </c>
      <c r="U9" s="218">
        <f t="shared" si="1"/>
        <v>15620</v>
      </c>
      <c r="V9" s="148">
        <v>120</v>
      </c>
      <c r="W9" s="148">
        <v>100</v>
      </c>
      <c r="X9" s="148">
        <v>80</v>
      </c>
      <c r="Y9" s="148">
        <v>0</v>
      </c>
      <c r="Z9" s="144">
        <v>2000</v>
      </c>
      <c r="AA9" s="148">
        <f t="shared" si="2"/>
        <v>2300</v>
      </c>
      <c r="AB9" s="144">
        <f t="shared" si="3"/>
        <v>13320</v>
      </c>
    </row>
    <row r="10" spans="1:28" x14ac:dyDescent="0.2">
      <c r="A10" s="90" t="s">
        <v>51</v>
      </c>
      <c r="B10" s="34" t="s">
        <v>52</v>
      </c>
      <c r="C10" s="216">
        <v>1440</v>
      </c>
      <c r="D10" s="144">
        <v>180</v>
      </c>
      <c r="E10" s="148">
        <v>0</v>
      </c>
      <c r="F10" s="151">
        <v>8</v>
      </c>
      <c r="G10" s="60">
        <v>80</v>
      </c>
      <c r="H10" s="150">
        <v>60</v>
      </c>
      <c r="I10" s="150">
        <v>2</v>
      </c>
      <c r="J10" s="150">
        <v>2</v>
      </c>
      <c r="K10" s="150">
        <v>0</v>
      </c>
      <c r="L10" s="150">
        <v>0</v>
      </c>
      <c r="M10" s="151">
        <f t="shared" si="0"/>
        <v>14400</v>
      </c>
      <c r="N10" s="151">
        <f t="shared" si="4"/>
        <v>480</v>
      </c>
      <c r="O10" s="148">
        <v>0</v>
      </c>
      <c r="P10" s="217">
        <v>0</v>
      </c>
      <c r="Q10" s="151">
        <v>320</v>
      </c>
      <c r="R10" s="151">
        <v>150</v>
      </c>
      <c r="S10" s="151">
        <v>150</v>
      </c>
      <c r="T10" s="151">
        <v>120</v>
      </c>
      <c r="U10" s="218">
        <f t="shared" si="1"/>
        <v>15620</v>
      </c>
      <c r="V10" s="148">
        <v>120</v>
      </c>
      <c r="W10" s="148">
        <v>100</v>
      </c>
      <c r="X10" s="148">
        <v>80</v>
      </c>
      <c r="Y10" s="148">
        <v>0</v>
      </c>
      <c r="Z10" s="144">
        <v>2000</v>
      </c>
      <c r="AA10" s="148">
        <f t="shared" si="2"/>
        <v>2300</v>
      </c>
      <c r="AB10" s="144">
        <f t="shared" si="3"/>
        <v>13320</v>
      </c>
    </row>
    <row r="11" spans="1:28" x14ac:dyDescent="0.2">
      <c r="A11" s="57" t="s">
        <v>53</v>
      </c>
      <c r="B11" s="34" t="s">
        <v>54</v>
      </c>
      <c r="C11" s="216">
        <v>1440</v>
      </c>
      <c r="D11" s="144">
        <v>180</v>
      </c>
      <c r="E11" s="148">
        <v>0</v>
      </c>
      <c r="F11" s="151">
        <v>8</v>
      </c>
      <c r="G11" s="60">
        <v>80</v>
      </c>
      <c r="H11" s="150">
        <v>60</v>
      </c>
      <c r="I11" s="150">
        <v>2</v>
      </c>
      <c r="J11" s="150">
        <v>2</v>
      </c>
      <c r="K11" s="150">
        <v>0</v>
      </c>
      <c r="L11" s="150">
        <v>0</v>
      </c>
      <c r="M11" s="151">
        <f t="shared" si="0"/>
        <v>14400</v>
      </c>
      <c r="N11" s="151">
        <f t="shared" si="4"/>
        <v>480</v>
      </c>
      <c r="O11" s="148">
        <v>0</v>
      </c>
      <c r="P11" s="217">
        <v>0</v>
      </c>
      <c r="Q11" s="151">
        <v>320</v>
      </c>
      <c r="R11" s="151">
        <v>150</v>
      </c>
      <c r="S11" s="151">
        <v>150</v>
      </c>
      <c r="T11" s="151">
        <v>120</v>
      </c>
      <c r="U11" s="218">
        <f t="shared" si="1"/>
        <v>15620</v>
      </c>
      <c r="V11" s="148">
        <v>120</v>
      </c>
      <c r="W11" s="148">
        <v>100</v>
      </c>
      <c r="X11" s="148">
        <v>80</v>
      </c>
      <c r="Y11" s="148">
        <v>0</v>
      </c>
      <c r="Z11" s="144">
        <v>2000</v>
      </c>
      <c r="AA11" s="148">
        <f t="shared" si="2"/>
        <v>2300</v>
      </c>
      <c r="AB11" s="144">
        <f t="shared" si="3"/>
        <v>13320</v>
      </c>
    </row>
    <row r="12" spans="1:28" x14ac:dyDescent="0.2">
      <c r="A12" s="57" t="s">
        <v>55</v>
      </c>
      <c r="B12" s="34" t="s">
        <v>39</v>
      </c>
      <c r="C12" s="216">
        <v>1440</v>
      </c>
      <c r="D12" s="144">
        <v>180</v>
      </c>
      <c r="E12" s="148">
        <v>0</v>
      </c>
      <c r="F12" s="151">
        <v>8</v>
      </c>
      <c r="G12" s="60">
        <v>80</v>
      </c>
      <c r="H12" s="150">
        <v>60</v>
      </c>
      <c r="I12" s="150">
        <v>2</v>
      </c>
      <c r="J12" s="150">
        <v>2</v>
      </c>
      <c r="K12" s="150">
        <v>0</v>
      </c>
      <c r="L12" s="150">
        <v>0</v>
      </c>
      <c r="M12" s="151">
        <f t="shared" si="0"/>
        <v>14400</v>
      </c>
      <c r="N12" s="151">
        <f t="shared" si="4"/>
        <v>480</v>
      </c>
      <c r="O12" s="148">
        <v>0</v>
      </c>
      <c r="P12" s="217">
        <v>0</v>
      </c>
      <c r="Q12" s="151">
        <v>320</v>
      </c>
      <c r="R12" s="151">
        <v>150</v>
      </c>
      <c r="S12" s="151">
        <v>150</v>
      </c>
      <c r="T12" s="151">
        <v>120</v>
      </c>
      <c r="U12" s="218">
        <f t="shared" si="1"/>
        <v>15620</v>
      </c>
      <c r="V12" s="148">
        <v>120</v>
      </c>
      <c r="W12" s="148">
        <v>100</v>
      </c>
      <c r="X12" s="148">
        <v>80</v>
      </c>
      <c r="Y12" s="148">
        <v>0</v>
      </c>
      <c r="Z12" s="144">
        <v>2000</v>
      </c>
      <c r="AA12" s="148">
        <f t="shared" si="2"/>
        <v>2300</v>
      </c>
      <c r="AB12" s="144">
        <f t="shared" si="3"/>
        <v>13320</v>
      </c>
    </row>
    <row r="13" spans="1:28" x14ac:dyDescent="0.2">
      <c r="A13" s="114" t="s">
        <v>56</v>
      </c>
      <c r="B13" s="34" t="s">
        <v>57</v>
      </c>
      <c r="C13" s="216">
        <v>1440</v>
      </c>
      <c r="D13" s="144">
        <v>180</v>
      </c>
      <c r="E13" s="148">
        <v>0</v>
      </c>
      <c r="F13" s="151">
        <v>8</v>
      </c>
      <c r="G13" s="60">
        <v>80</v>
      </c>
      <c r="H13" s="150">
        <v>60</v>
      </c>
      <c r="I13" s="150">
        <v>2</v>
      </c>
      <c r="J13" s="150">
        <v>2</v>
      </c>
      <c r="K13" s="150">
        <v>0</v>
      </c>
      <c r="L13" s="150">
        <v>0</v>
      </c>
      <c r="M13" s="151">
        <f t="shared" si="0"/>
        <v>14400</v>
      </c>
      <c r="N13" s="151">
        <f t="shared" si="4"/>
        <v>480</v>
      </c>
      <c r="O13" s="148">
        <v>0</v>
      </c>
      <c r="P13" s="217">
        <v>0</v>
      </c>
      <c r="Q13" s="151">
        <v>320</v>
      </c>
      <c r="R13" s="151">
        <v>150</v>
      </c>
      <c r="S13" s="151">
        <v>150</v>
      </c>
      <c r="T13" s="151">
        <v>120</v>
      </c>
      <c r="U13" s="218">
        <f t="shared" si="1"/>
        <v>15620</v>
      </c>
      <c r="V13" s="148">
        <v>120</v>
      </c>
      <c r="W13" s="148">
        <v>100</v>
      </c>
      <c r="X13" s="148">
        <v>80</v>
      </c>
      <c r="Y13" s="148">
        <v>0</v>
      </c>
      <c r="Z13" s="144">
        <v>2000</v>
      </c>
      <c r="AA13" s="148">
        <f t="shared" si="2"/>
        <v>2300</v>
      </c>
      <c r="AB13" s="144">
        <f t="shared" si="3"/>
        <v>13320</v>
      </c>
    </row>
    <row r="14" spans="1:28" x14ac:dyDescent="0.2">
      <c r="A14" s="109" t="s">
        <v>58</v>
      </c>
      <c r="B14" s="34" t="s">
        <v>59</v>
      </c>
      <c r="C14" s="216">
        <v>1440</v>
      </c>
      <c r="D14" s="144">
        <v>180</v>
      </c>
      <c r="E14" s="148">
        <v>0</v>
      </c>
      <c r="F14" s="151">
        <v>8</v>
      </c>
      <c r="G14" s="60">
        <v>80</v>
      </c>
      <c r="H14" s="150">
        <v>60</v>
      </c>
      <c r="I14" s="150">
        <v>2</v>
      </c>
      <c r="J14" s="150">
        <v>2</v>
      </c>
      <c r="K14" s="150">
        <v>0</v>
      </c>
      <c r="L14" s="150">
        <v>0</v>
      </c>
      <c r="M14" s="151">
        <f t="shared" si="0"/>
        <v>14400</v>
      </c>
      <c r="N14" s="151">
        <f t="shared" si="4"/>
        <v>480</v>
      </c>
      <c r="O14" s="148">
        <v>0</v>
      </c>
      <c r="P14" s="217">
        <v>0</v>
      </c>
      <c r="Q14" s="151">
        <v>320</v>
      </c>
      <c r="R14" s="151">
        <v>150</v>
      </c>
      <c r="S14" s="151">
        <v>150</v>
      </c>
      <c r="T14" s="151">
        <v>120</v>
      </c>
      <c r="U14" s="218">
        <f t="shared" si="1"/>
        <v>15620</v>
      </c>
      <c r="V14" s="148">
        <v>120</v>
      </c>
      <c r="W14" s="148">
        <v>100</v>
      </c>
      <c r="X14" s="148">
        <v>80</v>
      </c>
      <c r="Y14" s="148">
        <v>0</v>
      </c>
      <c r="Z14" s="144">
        <v>2000</v>
      </c>
      <c r="AA14" s="148">
        <f t="shared" si="2"/>
        <v>2300</v>
      </c>
      <c r="AB14" s="144">
        <f t="shared" si="3"/>
        <v>13320</v>
      </c>
    </row>
    <row r="15" spans="1:28" x14ac:dyDescent="0.2">
      <c r="A15" s="57" t="s">
        <v>60</v>
      </c>
      <c r="B15" s="34" t="s">
        <v>54</v>
      </c>
      <c r="C15" s="216">
        <v>1440</v>
      </c>
      <c r="D15" s="144">
        <v>180</v>
      </c>
      <c r="E15" s="148">
        <v>0</v>
      </c>
      <c r="F15" s="151">
        <v>8</v>
      </c>
      <c r="G15" s="60">
        <v>80</v>
      </c>
      <c r="H15" s="150">
        <v>60</v>
      </c>
      <c r="I15" s="150">
        <v>2</v>
      </c>
      <c r="J15" s="150">
        <v>2</v>
      </c>
      <c r="K15" s="150">
        <v>0</v>
      </c>
      <c r="L15" s="150">
        <v>0</v>
      </c>
      <c r="M15" s="151">
        <f t="shared" si="0"/>
        <v>14400</v>
      </c>
      <c r="N15" s="151">
        <f t="shared" si="4"/>
        <v>480</v>
      </c>
      <c r="O15" s="148">
        <v>0</v>
      </c>
      <c r="P15" s="217">
        <v>0</v>
      </c>
      <c r="Q15" s="151">
        <v>320</v>
      </c>
      <c r="R15" s="151">
        <v>150</v>
      </c>
      <c r="S15" s="151">
        <v>150</v>
      </c>
      <c r="T15" s="151">
        <v>120</v>
      </c>
      <c r="U15" s="218">
        <f t="shared" si="1"/>
        <v>15620</v>
      </c>
      <c r="V15" s="148">
        <v>120</v>
      </c>
      <c r="W15" s="148">
        <v>100</v>
      </c>
      <c r="X15" s="148">
        <v>80</v>
      </c>
      <c r="Y15" s="148">
        <v>0</v>
      </c>
      <c r="Z15" s="144">
        <v>2000</v>
      </c>
      <c r="AA15" s="148">
        <f t="shared" si="2"/>
        <v>2300</v>
      </c>
      <c r="AB15" s="144">
        <f t="shared" si="3"/>
        <v>13320</v>
      </c>
    </row>
    <row r="16" spans="1:28" x14ac:dyDescent="0.2">
      <c r="A16" s="90" t="s">
        <v>61</v>
      </c>
      <c r="B16" s="34" t="s">
        <v>44</v>
      </c>
      <c r="C16" s="216">
        <v>1440</v>
      </c>
      <c r="D16" s="144">
        <v>180</v>
      </c>
      <c r="E16" s="148">
        <v>0</v>
      </c>
      <c r="F16" s="151">
        <v>8</v>
      </c>
      <c r="G16" s="60">
        <v>80</v>
      </c>
      <c r="H16" s="150">
        <v>60</v>
      </c>
      <c r="I16" s="150">
        <v>2</v>
      </c>
      <c r="J16" s="150">
        <v>2</v>
      </c>
      <c r="K16" s="150">
        <v>0</v>
      </c>
      <c r="L16" s="150">
        <v>0</v>
      </c>
      <c r="M16" s="151">
        <f t="shared" si="0"/>
        <v>14400</v>
      </c>
      <c r="N16" s="151">
        <f t="shared" si="4"/>
        <v>480</v>
      </c>
      <c r="O16" s="148">
        <v>0</v>
      </c>
      <c r="P16" s="217">
        <v>0</v>
      </c>
      <c r="Q16" s="151">
        <v>320</v>
      </c>
      <c r="R16" s="151">
        <v>150</v>
      </c>
      <c r="S16" s="151">
        <v>150</v>
      </c>
      <c r="T16" s="151">
        <v>120</v>
      </c>
      <c r="U16" s="218">
        <f t="shared" si="1"/>
        <v>15620</v>
      </c>
      <c r="V16" s="148">
        <v>120</v>
      </c>
      <c r="W16" s="148">
        <v>100</v>
      </c>
      <c r="X16" s="148">
        <v>80</v>
      </c>
      <c r="Y16" s="148">
        <v>0</v>
      </c>
      <c r="Z16" s="144">
        <v>2000</v>
      </c>
      <c r="AA16" s="148">
        <f t="shared" si="2"/>
        <v>2300</v>
      </c>
      <c r="AB16" s="144">
        <f t="shared" si="3"/>
        <v>13320</v>
      </c>
    </row>
    <row r="17" spans="1:28" x14ac:dyDescent="0.2">
      <c r="A17" s="114" t="s">
        <v>62</v>
      </c>
      <c r="B17" s="34" t="s">
        <v>63</v>
      </c>
      <c r="C17" s="216">
        <v>1440</v>
      </c>
      <c r="D17" s="144">
        <v>180</v>
      </c>
      <c r="E17" s="148">
        <v>0</v>
      </c>
      <c r="F17" s="151">
        <v>8</v>
      </c>
      <c r="G17" s="60">
        <v>80</v>
      </c>
      <c r="H17" s="150">
        <v>60</v>
      </c>
      <c r="I17" s="150">
        <v>2</v>
      </c>
      <c r="J17" s="150">
        <v>2</v>
      </c>
      <c r="K17" s="150">
        <v>0</v>
      </c>
      <c r="L17" s="150">
        <v>0</v>
      </c>
      <c r="M17" s="151">
        <f t="shared" si="0"/>
        <v>14400</v>
      </c>
      <c r="N17" s="151">
        <f t="shared" si="4"/>
        <v>480</v>
      </c>
      <c r="O17" s="148">
        <v>0</v>
      </c>
      <c r="P17" s="217">
        <v>0</v>
      </c>
      <c r="Q17" s="151">
        <v>320</v>
      </c>
      <c r="R17" s="151">
        <v>150</v>
      </c>
      <c r="S17" s="148">
        <v>150</v>
      </c>
      <c r="T17" s="151">
        <v>120</v>
      </c>
      <c r="U17" s="218">
        <f t="shared" si="1"/>
        <v>15620</v>
      </c>
      <c r="V17" s="148">
        <v>120</v>
      </c>
      <c r="W17" s="148">
        <v>100</v>
      </c>
      <c r="X17" s="148">
        <v>80</v>
      </c>
      <c r="Y17" s="148">
        <v>0</v>
      </c>
      <c r="Z17" s="144">
        <v>2000</v>
      </c>
      <c r="AA17" s="148">
        <f t="shared" si="2"/>
        <v>2300</v>
      </c>
      <c r="AB17" s="144">
        <f t="shared" si="3"/>
        <v>13320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PAYROLL</vt:lpstr>
      <vt:lpstr>SAMPLE PAYROLL csv</vt:lpstr>
      <vt:lpstr>Sheet for sales</vt:lpstr>
      <vt:lpstr>Sheet1</vt:lpstr>
      <vt:lpstr>Sheet2</vt:lpstr>
      <vt:lpstr>PAYROLL!Print_Area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chelly_roche</dc:creator>
  <cp:lastModifiedBy>Eugene Cortes</cp:lastModifiedBy>
  <dcterms:created xsi:type="dcterms:W3CDTF">2021-12-04T09:40:37Z</dcterms:created>
  <dcterms:modified xsi:type="dcterms:W3CDTF">2022-04-14T00:27:06Z</dcterms:modified>
</cp:coreProperties>
</file>