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ereh/Documents/문서 - sweetspot의 MacBook Pro/sweetspot backup용/스위트스팟/퍼포먼스 트래킹 /"/>
    </mc:Choice>
  </mc:AlternateContent>
  <xr:revisionPtr revIDLastSave="0" documentId="13_ncr:1_{EEB586B2-D667-934C-8047-FC564CA3EB5C}" xr6:coauthVersionLast="47" xr6:coauthVersionMax="47" xr10:uidLastSave="{00000000-0000-0000-0000-000000000000}"/>
  <bookViews>
    <workbookView xWindow="0" yWindow="500" windowWidth="38400" windowHeight="201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</calcChain>
</file>

<file path=xl/sharedStrings.xml><?xml version="1.0" encoding="utf-8"?>
<sst xmlns="http://schemas.openxmlformats.org/spreadsheetml/2006/main" count="216" uniqueCount="61">
  <si>
    <t>보고 시작</t>
  </si>
  <si>
    <t>보고 종료</t>
  </si>
  <si>
    <t>광고 이름</t>
  </si>
  <si>
    <t>종료</t>
  </si>
  <si>
    <t>지출 금액 (KRW)</t>
  </si>
  <si>
    <t>결과</t>
  </si>
  <si>
    <t>결과당 비용</t>
  </si>
  <si>
    <t>도달</t>
  </si>
  <si>
    <t>노출</t>
  </si>
  <si>
    <t>CTR(전체)</t>
  </si>
  <si>
    <t>CPC(전체) (KRW)</t>
  </si>
  <si>
    <t>CPM(1,000회 노출당 비용) (KRW)</t>
  </si>
  <si>
    <t>빈도</t>
  </si>
  <si>
    <t>광고 세트 예산</t>
  </si>
  <si>
    <t>광고 세트 예산 유형</t>
  </si>
  <si>
    <t>최근 영향이 큰 변경</t>
  </si>
  <si>
    <t>기여 설정</t>
  </si>
  <si>
    <t>품질 순위</t>
  </si>
  <si>
    <t>참여율 순위</t>
  </si>
  <si>
    <t>전환율 순위</t>
  </si>
  <si>
    <t>광고 게재</t>
  </si>
  <si>
    <t>2024-06-01</t>
  </si>
  <si>
    <t>캠페인 예산 사용</t>
  </si>
  <si>
    <t>클릭 후 7일 또는 조회 후 1일</t>
  </si>
  <si>
    <t>-</t>
  </si>
  <si>
    <t>평균 이상</t>
  </si>
  <si>
    <t>평균</t>
  </si>
  <si>
    <t>inactive</t>
  </si>
  <si>
    <t>총 예산</t>
  </si>
  <si>
    <t>평균 이하 - 광고의 하위 35%</t>
  </si>
  <si>
    <t>2024-06-13T18:04:57+0900</t>
  </si>
  <si>
    <t>~</t>
  </si>
  <si>
    <t>0611_새우깡 팝업스토어</t>
  </si>
  <si>
    <t>2024-06-18</t>
  </si>
  <si>
    <t>active</t>
  </si>
  <si>
    <t>0612_브레이 팝업스토어</t>
  </si>
  <si>
    <t>0613_올리브영 팝업스토어</t>
  </si>
  <si>
    <t>2024-06-20</t>
  </si>
  <si>
    <t>0613_더샘 팝업스토어</t>
  </si>
  <si>
    <t>0614_오픈소식 팝업스토어</t>
  </si>
  <si>
    <t>2024-06-19</t>
  </si>
  <si>
    <t>2024-06-14T15:11:07+0900</t>
  </si>
  <si>
    <t>2024-06-17</t>
  </si>
  <si>
    <t>6월_체크리스트(4차) 10안</t>
  </si>
  <si>
    <t>2024-06-30</t>
  </si>
  <si>
    <t>6월_체크리스트(4차) 12안</t>
  </si>
  <si>
    <t>6월_체크리스트(4차) 13안</t>
  </si>
  <si>
    <t>Instagram 게시물: 💌 6월 셋째 주 핫한 팝업 모음. zip💌...</t>
  </si>
  <si>
    <t>2024-06-14T16:10:31+0900</t>
  </si>
  <si>
    <t>ABSOLUTE_OCPM</t>
  </si>
  <si>
    <t>6월_체크리스트(4차)</t>
  </si>
  <si>
    <t>Instagram Post</t>
  </si>
  <si>
    <t>광고 세트 이름</t>
  </si>
  <si>
    <t>입찰 유형</t>
  </si>
  <si>
    <t xml:space="preserve">노출 대비 도달이 높을 수록 좋은 성과 / CPC 가장 낮을 수록 우선순위/ CTR 평균 이상 	/ 결과 당 비용이 높을수록 효율이 떨어진다는 수치 		</t>
    <phoneticPr fontId="3" type="noConversion"/>
  </si>
  <si>
    <r>
      <t>6</t>
    </r>
    <r>
      <rPr>
        <sz val="11"/>
        <color rgb="FF000000"/>
        <rFont val="Calibri"/>
        <family val="2"/>
      </rPr>
      <t>월_체크리스트(4차)</t>
    </r>
    <phoneticPr fontId="3" type="noConversion"/>
  </si>
  <si>
    <t>노출대비 효율성</t>
    <phoneticPr fontId="3" type="noConversion"/>
  </si>
  <si>
    <t>점수</t>
    <phoneticPr fontId="3" type="noConversion"/>
  </si>
  <si>
    <t>6월_체크리스트(4차) 15안</t>
  </si>
  <si>
    <t>6월_체크리스트(4차) 14안</t>
  </si>
  <si>
    <t>0617_파묘 팝업스토어 릴스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</si>
</sst>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나눔명조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표준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DCA1-D12D-BE43-81AF-29508E52EA7F}">
  <dimension ref="A1:Y19"/>
  <sheetViews>
    <sheetView tabSelected="1" topLeftCell="A2" workbookViewId="0">
      <pane xSplit="3" topLeftCell="G1" activePane="topRight" state="frozen"/>
      <selection activeCell="A2" sqref="A2"/>
      <selection pane="topRight" activeCell="R3" sqref="R3:S19"/>
    </sheetView>
  </sheetViews>
  <sheetFormatPr baseColWidth="10" defaultRowHeight="15"/>
  <cols>
    <col min="3" max="3" width="57.33203125" customWidth="1"/>
    <col min="4" max="4" width="9.33203125" customWidth="1"/>
    <col min="5" max="5" width="57.5" customWidth="1"/>
    <col min="6" max="6" width="8.1640625" bestFit="1" customWidth="1"/>
    <col min="10" max="10" width="25" bestFit="1" customWidth="1"/>
    <col min="13" max="13" width="15.5" bestFit="1" customWidth="1"/>
    <col min="18" max="18" width="20.83203125" customWidth="1"/>
  </cols>
  <sheetData>
    <row r="1" spans="1:25" hidden="1">
      <c r="D1" s="2" t="s">
        <v>54</v>
      </c>
    </row>
    <row r="2" spans="1:25">
      <c r="A2" s="1" t="s">
        <v>0</v>
      </c>
      <c r="B2" s="1" t="s">
        <v>1</v>
      </c>
      <c r="C2" s="1" t="s">
        <v>2</v>
      </c>
      <c r="D2" s="1" t="s">
        <v>20</v>
      </c>
      <c r="E2" s="1" t="s">
        <v>52</v>
      </c>
      <c r="F2" s="1" t="s">
        <v>57</v>
      </c>
      <c r="G2" s="1" t="s">
        <v>53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5</v>
      </c>
      <c r="M2" s="1" t="s">
        <v>56</v>
      </c>
      <c r="N2" s="1" t="s">
        <v>7</v>
      </c>
      <c r="O2" s="1" t="s">
        <v>8</v>
      </c>
      <c r="P2" s="1" t="s">
        <v>12</v>
      </c>
      <c r="Q2" s="1" t="s">
        <v>11</v>
      </c>
      <c r="R2" s="1" t="s">
        <v>10</v>
      </c>
      <c r="S2" s="1" t="s">
        <v>9</v>
      </c>
      <c r="T2" s="1" t="s">
        <v>6</v>
      </c>
      <c r="U2" s="1" t="s">
        <v>17</v>
      </c>
      <c r="V2" s="1" t="s">
        <v>18</v>
      </c>
      <c r="W2" s="1" t="s">
        <v>19</v>
      </c>
      <c r="X2" s="1" t="s">
        <v>4</v>
      </c>
      <c r="Y2" s="1" t="s">
        <v>3</v>
      </c>
    </row>
    <row r="3" spans="1:25">
      <c r="A3" t="s">
        <v>21</v>
      </c>
      <c r="B3" t="s">
        <v>42</v>
      </c>
      <c r="C3" t="s">
        <v>43</v>
      </c>
      <c r="D3" t="s">
        <v>27</v>
      </c>
      <c r="E3" t="s">
        <v>43</v>
      </c>
      <c r="F3">
        <f>IF(M3 &gt;= 90, 1, 0) + IF(Q2 &lt;= AVERAGE($Q$3:$Q$19), 1, 0) + IF(R2 &lt;= AVERAGE($R$3:$R$19), 1, 0) + IF(S2&gt;= AVERAGE($S$3:$S$19), 1, 0) + IF(T2 &lt;= AVERAGE($T$3:$T$19), 1, 0)</f>
        <v>2</v>
      </c>
      <c r="G3" t="s">
        <v>49</v>
      </c>
      <c r="H3" t="s">
        <v>22</v>
      </c>
      <c r="J3" t="s">
        <v>48</v>
      </c>
      <c r="K3" t="s">
        <v>23</v>
      </c>
      <c r="L3">
        <v>568</v>
      </c>
      <c r="M3">
        <f>N3/O3*100</f>
        <v>94.099257522469713</v>
      </c>
      <c r="N3">
        <v>12040</v>
      </c>
      <c r="O3">
        <v>12795</v>
      </c>
      <c r="P3">
        <v>1.062708</v>
      </c>
      <c r="Q3">
        <v>5348.1828839999998</v>
      </c>
      <c r="R3">
        <v>114.623116</v>
      </c>
      <c r="S3">
        <v>4.6658850000000003</v>
      </c>
      <c r="T3">
        <v>117.57731959</v>
      </c>
      <c r="U3" t="s">
        <v>29</v>
      </c>
      <c r="V3" t="s">
        <v>25</v>
      </c>
      <c r="W3" t="s">
        <v>25</v>
      </c>
      <c r="X3">
        <v>68430</v>
      </c>
      <c r="Y3" t="s">
        <v>44</v>
      </c>
    </row>
    <row r="4" spans="1:25">
      <c r="A4" t="s">
        <v>21</v>
      </c>
      <c r="B4" t="s">
        <v>42</v>
      </c>
      <c r="C4" t="s">
        <v>45</v>
      </c>
      <c r="D4" t="s">
        <v>27</v>
      </c>
      <c r="E4" t="s">
        <v>45</v>
      </c>
      <c r="F4">
        <f t="shared" ref="F4:F19" si="0">IF(M4 &gt;= 90, 1, 0) + IF(Q3 &lt;= AVERAGE($Q$3:$Q$19), 1, 0) + IF(R3 &lt;= AVERAGE($R$3:$R$19), 1, 0) + IF(S3&gt;= AVERAGE($S$3:$S$19), 1, 0) + IF(T3 &lt;= AVERAGE($T$3:$T$19), 1, 0)</f>
        <v>4</v>
      </c>
      <c r="G4" t="s">
        <v>49</v>
      </c>
      <c r="H4" t="s">
        <v>22</v>
      </c>
      <c r="J4" t="s">
        <v>48</v>
      </c>
      <c r="K4" t="s">
        <v>23</v>
      </c>
      <c r="M4">
        <f t="shared" ref="M4:M19" si="1">N4/O4*100</f>
        <v>100</v>
      </c>
      <c r="N4">
        <v>22</v>
      </c>
      <c r="O4">
        <v>22</v>
      </c>
      <c r="P4">
        <v>1</v>
      </c>
      <c r="Q4">
        <v>6545.4545449999996</v>
      </c>
      <c r="U4" t="s">
        <v>24</v>
      </c>
      <c r="V4" t="s">
        <v>24</v>
      </c>
      <c r="W4" t="s">
        <v>24</v>
      </c>
      <c r="X4">
        <v>144</v>
      </c>
      <c r="Y4" t="s">
        <v>44</v>
      </c>
    </row>
    <row r="5" spans="1:25">
      <c r="A5" t="s">
        <v>21</v>
      </c>
      <c r="B5" t="s">
        <v>42</v>
      </c>
      <c r="C5" t="s">
        <v>46</v>
      </c>
      <c r="D5" t="s">
        <v>27</v>
      </c>
      <c r="E5" t="s">
        <v>46</v>
      </c>
      <c r="F5">
        <f t="shared" si="0"/>
        <v>3</v>
      </c>
      <c r="G5" t="s">
        <v>49</v>
      </c>
      <c r="H5" t="s">
        <v>22</v>
      </c>
      <c r="J5" t="s">
        <v>48</v>
      </c>
      <c r="K5" t="s">
        <v>23</v>
      </c>
      <c r="M5">
        <f t="shared" si="1"/>
        <v>100</v>
      </c>
      <c r="N5">
        <v>4</v>
      </c>
      <c r="O5">
        <v>4</v>
      </c>
      <c r="P5">
        <v>1</v>
      </c>
      <c r="Q5">
        <v>3000</v>
      </c>
      <c r="U5" t="s">
        <v>24</v>
      </c>
      <c r="V5" t="s">
        <v>24</v>
      </c>
      <c r="W5" t="s">
        <v>24</v>
      </c>
      <c r="X5">
        <v>12</v>
      </c>
      <c r="Y5" t="s">
        <v>44</v>
      </c>
    </row>
    <row r="6" spans="1:25">
      <c r="D6" t="s">
        <v>34</v>
      </c>
      <c r="E6" t="s">
        <v>58</v>
      </c>
      <c r="F6" t="e">
        <f t="shared" si="0"/>
        <v>#DIV/0!</v>
      </c>
      <c r="M6" t="e">
        <f t="shared" si="1"/>
        <v>#DIV/0!</v>
      </c>
      <c r="Y6" t="s">
        <v>44</v>
      </c>
    </row>
    <row r="7" spans="1:25">
      <c r="F7" t="e">
        <f t="shared" si="0"/>
        <v>#DIV/0!</v>
      </c>
      <c r="M7" t="e">
        <f t="shared" si="1"/>
        <v>#DIV/0!</v>
      </c>
    </row>
    <row r="8" spans="1:25">
      <c r="A8" t="s">
        <v>21</v>
      </c>
      <c r="B8" t="s">
        <v>42</v>
      </c>
      <c r="C8" t="s">
        <v>32</v>
      </c>
      <c r="D8" t="s">
        <v>34</v>
      </c>
      <c r="E8" t="s">
        <v>32</v>
      </c>
      <c r="F8">
        <f t="shared" si="0"/>
        <v>3</v>
      </c>
      <c r="G8" t="s">
        <v>49</v>
      </c>
      <c r="H8" t="s">
        <v>22</v>
      </c>
      <c r="J8" t="s">
        <v>30</v>
      </c>
      <c r="K8" t="s">
        <v>23</v>
      </c>
      <c r="L8">
        <v>186</v>
      </c>
      <c r="M8">
        <f t="shared" si="1"/>
        <v>81.120276742948377</v>
      </c>
      <c r="N8">
        <v>6097</v>
      </c>
      <c r="O8">
        <v>7516</v>
      </c>
      <c r="P8">
        <v>1.232737</v>
      </c>
      <c r="Q8">
        <v>3391.6977120000001</v>
      </c>
      <c r="R8">
        <v>141.62222199999999</v>
      </c>
      <c r="S8">
        <v>2.3948909999999999</v>
      </c>
      <c r="T8">
        <v>137.05376344000001</v>
      </c>
      <c r="U8" t="s">
        <v>26</v>
      </c>
      <c r="V8" t="s">
        <v>24</v>
      </c>
      <c r="W8" t="s">
        <v>24</v>
      </c>
      <c r="X8">
        <v>25492</v>
      </c>
      <c r="Y8" t="s">
        <v>33</v>
      </c>
    </row>
    <row r="9" spans="1:25">
      <c r="A9" t="s">
        <v>21</v>
      </c>
      <c r="B9" t="s">
        <v>42</v>
      </c>
      <c r="C9" t="s">
        <v>35</v>
      </c>
      <c r="D9" t="s">
        <v>34</v>
      </c>
      <c r="E9" t="s">
        <v>35</v>
      </c>
      <c r="F9">
        <f t="shared" si="0"/>
        <v>3</v>
      </c>
      <c r="G9" t="s">
        <v>49</v>
      </c>
      <c r="H9" t="s">
        <v>22</v>
      </c>
      <c r="J9" t="s">
        <v>30</v>
      </c>
      <c r="K9" t="s">
        <v>23</v>
      </c>
      <c r="L9">
        <v>294</v>
      </c>
      <c r="M9">
        <f t="shared" si="1"/>
        <v>70.394810423889936</v>
      </c>
      <c r="N9">
        <v>6294</v>
      </c>
      <c r="O9">
        <v>8941</v>
      </c>
      <c r="P9">
        <v>1.4205589999999999</v>
      </c>
      <c r="Q9">
        <v>4949.8937480000004</v>
      </c>
      <c r="R9">
        <v>153.138408</v>
      </c>
      <c r="S9">
        <v>3.2323010000000001</v>
      </c>
      <c r="T9">
        <v>150.53401360999999</v>
      </c>
      <c r="U9" t="s">
        <v>25</v>
      </c>
      <c r="V9" t="s">
        <v>24</v>
      </c>
      <c r="W9" t="s">
        <v>24</v>
      </c>
      <c r="X9">
        <v>44257</v>
      </c>
      <c r="Y9" t="s">
        <v>33</v>
      </c>
    </row>
    <row r="10" spans="1:25">
      <c r="A10" t="s">
        <v>21</v>
      </c>
      <c r="B10" t="s">
        <v>42</v>
      </c>
      <c r="C10" t="s">
        <v>36</v>
      </c>
      <c r="D10" t="s">
        <v>34</v>
      </c>
      <c r="E10" t="s">
        <v>36</v>
      </c>
      <c r="F10">
        <f t="shared" si="0"/>
        <v>2</v>
      </c>
      <c r="G10" t="s">
        <v>49</v>
      </c>
      <c r="H10" t="s">
        <v>22</v>
      </c>
      <c r="J10" t="s">
        <v>30</v>
      </c>
      <c r="K10" t="s">
        <v>23</v>
      </c>
      <c r="L10">
        <v>23</v>
      </c>
      <c r="M10">
        <f t="shared" si="1"/>
        <v>78.039702233250622</v>
      </c>
      <c r="N10">
        <v>629</v>
      </c>
      <c r="O10">
        <v>806</v>
      </c>
      <c r="P10">
        <v>1.281399</v>
      </c>
      <c r="Q10">
        <v>4102.9776670000001</v>
      </c>
      <c r="R10">
        <v>150.31818200000001</v>
      </c>
      <c r="S10">
        <v>2.7295289999999999</v>
      </c>
      <c r="T10">
        <v>143.7826087</v>
      </c>
      <c r="U10" t="s">
        <v>26</v>
      </c>
      <c r="V10" t="s">
        <v>24</v>
      </c>
      <c r="W10" t="s">
        <v>24</v>
      </c>
      <c r="X10">
        <v>3307</v>
      </c>
      <c r="Y10" t="s">
        <v>37</v>
      </c>
    </row>
    <row r="11" spans="1:25">
      <c r="A11" t="s">
        <v>21</v>
      </c>
      <c r="B11" t="s">
        <v>42</v>
      </c>
      <c r="C11" t="s">
        <v>38</v>
      </c>
      <c r="D11" t="s">
        <v>34</v>
      </c>
      <c r="E11" t="s">
        <v>38</v>
      </c>
      <c r="F11">
        <f t="shared" si="0"/>
        <v>3</v>
      </c>
      <c r="G11" t="s">
        <v>49</v>
      </c>
      <c r="H11" t="s">
        <v>22</v>
      </c>
      <c r="K11" t="s">
        <v>23</v>
      </c>
      <c r="L11">
        <v>72</v>
      </c>
      <c r="M11">
        <f t="shared" si="1"/>
        <v>75.365976779404349</v>
      </c>
      <c r="N11">
        <v>1493</v>
      </c>
      <c r="O11">
        <v>1981</v>
      </c>
      <c r="P11">
        <v>1.326859</v>
      </c>
      <c r="Q11">
        <v>5320.0403839999999</v>
      </c>
      <c r="R11">
        <v>154.98529400000001</v>
      </c>
      <c r="S11">
        <v>3.4326099999999999</v>
      </c>
      <c r="T11">
        <v>146.375</v>
      </c>
      <c r="U11" t="s">
        <v>26</v>
      </c>
      <c r="V11" t="s">
        <v>24</v>
      </c>
      <c r="W11" t="s">
        <v>24</v>
      </c>
      <c r="X11">
        <v>10539</v>
      </c>
      <c r="Y11" t="s">
        <v>37</v>
      </c>
    </row>
    <row r="12" spans="1:25">
      <c r="A12" t="s">
        <v>21</v>
      </c>
      <c r="B12" t="s">
        <v>42</v>
      </c>
      <c r="C12" t="s">
        <v>39</v>
      </c>
      <c r="D12" t="s">
        <v>34</v>
      </c>
      <c r="E12" t="s">
        <v>39</v>
      </c>
      <c r="F12">
        <f t="shared" si="0"/>
        <v>1</v>
      </c>
      <c r="G12" t="s">
        <v>49</v>
      </c>
      <c r="H12">
        <v>50000</v>
      </c>
      <c r="I12" t="s">
        <v>28</v>
      </c>
      <c r="J12" t="s">
        <v>41</v>
      </c>
      <c r="K12" t="s">
        <v>23</v>
      </c>
      <c r="L12">
        <v>130</v>
      </c>
      <c r="M12">
        <f t="shared" si="1"/>
        <v>80.896040384918749</v>
      </c>
      <c r="N12">
        <v>5128</v>
      </c>
      <c r="O12">
        <v>6339</v>
      </c>
      <c r="P12">
        <v>1.236154</v>
      </c>
      <c r="Q12">
        <v>4845.8747439999997</v>
      </c>
      <c r="R12">
        <v>225.86764700000001</v>
      </c>
      <c r="S12">
        <v>2.1454490000000002</v>
      </c>
      <c r="T12">
        <v>236.29230769</v>
      </c>
      <c r="U12" t="s">
        <v>26</v>
      </c>
      <c r="V12" t="s">
        <v>24</v>
      </c>
      <c r="W12" t="s">
        <v>24</v>
      </c>
      <c r="X12">
        <v>30718</v>
      </c>
      <c r="Y12" t="s">
        <v>40</v>
      </c>
    </row>
    <row r="13" spans="1:25">
      <c r="A13" t="s">
        <v>21</v>
      </c>
      <c r="B13" t="s">
        <v>42</v>
      </c>
      <c r="C13" t="s">
        <v>43</v>
      </c>
      <c r="D13" t="s">
        <v>34</v>
      </c>
      <c r="E13" s="2" t="s">
        <v>55</v>
      </c>
      <c r="F13">
        <f t="shared" si="0"/>
        <v>2</v>
      </c>
      <c r="G13" t="s">
        <v>49</v>
      </c>
      <c r="H13" t="s">
        <v>22</v>
      </c>
      <c r="K13" t="s">
        <v>23</v>
      </c>
      <c r="L13">
        <v>61</v>
      </c>
      <c r="M13">
        <f t="shared" si="1"/>
        <v>96.800947867298575</v>
      </c>
      <c r="N13">
        <v>1634</v>
      </c>
      <c r="O13">
        <v>1688</v>
      </c>
      <c r="P13">
        <v>1.033048</v>
      </c>
      <c r="Q13">
        <v>6975.1184830000002</v>
      </c>
      <c r="R13">
        <v>152.90909099999999</v>
      </c>
      <c r="S13">
        <v>4.5616110000000001</v>
      </c>
      <c r="T13">
        <v>193.01639344</v>
      </c>
      <c r="U13" t="s">
        <v>24</v>
      </c>
      <c r="V13" t="s">
        <v>24</v>
      </c>
      <c r="W13" t="s">
        <v>24</v>
      </c>
      <c r="X13">
        <v>11774</v>
      </c>
      <c r="Y13" t="s">
        <v>44</v>
      </c>
    </row>
    <row r="14" spans="1:25">
      <c r="A14" t="s">
        <v>21</v>
      </c>
      <c r="B14" t="s">
        <v>42</v>
      </c>
      <c r="C14" t="s">
        <v>45</v>
      </c>
      <c r="D14" t="s">
        <v>34</v>
      </c>
      <c r="E14" s="2" t="s">
        <v>55</v>
      </c>
      <c r="F14">
        <f t="shared" si="0"/>
        <v>3</v>
      </c>
      <c r="G14" t="s">
        <v>49</v>
      </c>
      <c r="H14" t="s">
        <v>22</v>
      </c>
      <c r="K14" t="s">
        <v>23</v>
      </c>
      <c r="L14">
        <v>2</v>
      </c>
      <c r="M14">
        <f t="shared" si="1"/>
        <v>97.142857142857139</v>
      </c>
      <c r="N14">
        <v>34</v>
      </c>
      <c r="O14">
        <v>35</v>
      </c>
      <c r="P14">
        <v>1.029412</v>
      </c>
      <c r="Q14">
        <v>4771.4285710000004</v>
      </c>
      <c r="R14">
        <v>83.5</v>
      </c>
      <c r="S14">
        <v>5.7142860000000004</v>
      </c>
      <c r="T14">
        <v>83.5</v>
      </c>
      <c r="U14" t="s">
        <v>24</v>
      </c>
      <c r="V14" t="s">
        <v>24</v>
      </c>
      <c r="W14" t="s">
        <v>24</v>
      </c>
      <c r="X14">
        <v>167</v>
      </c>
      <c r="Y14" t="s">
        <v>44</v>
      </c>
    </row>
    <row r="15" spans="1:25">
      <c r="A15" t="s">
        <v>21</v>
      </c>
      <c r="B15" t="s">
        <v>42</v>
      </c>
      <c r="C15" t="s">
        <v>46</v>
      </c>
      <c r="D15" t="s">
        <v>34</v>
      </c>
      <c r="E15" t="s">
        <v>50</v>
      </c>
      <c r="F15">
        <f t="shared" si="0"/>
        <v>5</v>
      </c>
      <c r="G15" t="s">
        <v>49</v>
      </c>
      <c r="H15" t="s">
        <v>22</v>
      </c>
      <c r="K15" t="s">
        <v>23</v>
      </c>
      <c r="L15">
        <v>112</v>
      </c>
      <c r="M15">
        <f t="shared" si="1"/>
        <v>92.978833247289629</v>
      </c>
      <c r="N15">
        <v>3602</v>
      </c>
      <c r="O15">
        <v>3874</v>
      </c>
      <c r="P15">
        <v>1.0755140000000001</v>
      </c>
      <c r="Q15">
        <v>6660.2994319999998</v>
      </c>
      <c r="R15">
        <v>147.44</v>
      </c>
      <c r="S15">
        <v>4.5172949999999998</v>
      </c>
      <c r="T15">
        <v>230.375</v>
      </c>
      <c r="U15" t="s">
        <v>26</v>
      </c>
      <c r="V15" t="s">
        <v>25</v>
      </c>
      <c r="W15" t="s">
        <v>25</v>
      </c>
      <c r="X15">
        <v>25802</v>
      </c>
      <c r="Y15" t="s">
        <v>44</v>
      </c>
    </row>
    <row r="16" spans="1:25">
      <c r="A16" t="s">
        <v>21</v>
      </c>
      <c r="B16" t="s">
        <v>33</v>
      </c>
      <c r="C16" t="s">
        <v>47</v>
      </c>
      <c r="D16" t="s">
        <v>34</v>
      </c>
      <c r="E16" t="s">
        <v>51</v>
      </c>
      <c r="F16">
        <f t="shared" si="0"/>
        <v>2</v>
      </c>
      <c r="G16" t="s">
        <v>49</v>
      </c>
      <c r="H16" t="s">
        <v>22</v>
      </c>
      <c r="K16" t="s">
        <v>23</v>
      </c>
      <c r="L16">
        <v>284</v>
      </c>
      <c r="M16">
        <f t="shared" si="1"/>
        <v>79.559802081556057</v>
      </c>
      <c r="N16">
        <v>4663</v>
      </c>
      <c r="O16">
        <v>5861</v>
      </c>
      <c r="P16">
        <v>1.2569159999999999</v>
      </c>
      <c r="Q16">
        <v>7366.6609790000002</v>
      </c>
      <c r="R16">
        <v>151.49473699999999</v>
      </c>
      <c r="S16">
        <v>4.8626509999999996</v>
      </c>
      <c r="T16">
        <v>152.02816901</v>
      </c>
      <c r="U16" t="s">
        <v>25</v>
      </c>
      <c r="V16" t="s">
        <v>24</v>
      </c>
      <c r="W16" t="s">
        <v>24</v>
      </c>
      <c r="X16">
        <v>43176</v>
      </c>
      <c r="Y16" t="s">
        <v>33</v>
      </c>
    </row>
    <row r="17" spans="1:25">
      <c r="A17" t="s">
        <v>21</v>
      </c>
      <c r="B17" t="s">
        <v>33</v>
      </c>
      <c r="C17" t="s">
        <v>58</v>
      </c>
      <c r="D17" t="s">
        <v>34</v>
      </c>
      <c r="E17" t="s">
        <v>50</v>
      </c>
      <c r="F17" t="e">
        <f t="shared" si="0"/>
        <v>#DIV/0!</v>
      </c>
      <c r="G17" t="s">
        <v>49</v>
      </c>
      <c r="H17" t="s">
        <v>22</v>
      </c>
      <c r="K17" t="s">
        <v>31</v>
      </c>
      <c r="M17" t="e">
        <f t="shared" si="1"/>
        <v>#DIV/0!</v>
      </c>
      <c r="U17" t="s">
        <v>24</v>
      </c>
      <c r="V17" t="s">
        <v>24</v>
      </c>
      <c r="W17" t="s">
        <v>24</v>
      </c>
      <c r="Y17" t="s">
        <v>44</v>
      </c>
    </row>
    <row r="18" spans="1:25">
      <c r="A18" t="s">
        <v>21</v>
      </c>
      <c r="B18" t="s">
        <v>33</v>
      </c>
      <c r="C18" t="s">
        <v>59</v>
      </c>
      <c r="D18" t="s">
        <v>34</v>
      </c>
      <c r="E18" t="s">
        <v>50</v>
      </c>
      <c r="F18">
        <f t="shared" si="0"/>
        <v>3</v>
      </c>
      <c r="G18" t="s">
        <v>49</v>
      </c>
      <c r="H18" t="s">
        <v>22</v>
      </c>
      <c r="K18" t="s">
        <v>23</v>
      </c>
      <c r="M18">
        <f t="shared" si="1"/>
        <v>66.666666666666657</v>
      </c>
      <c r="N18">
        <v>2</v>
      </c>
      <c r="O18">
        <v>3</v>
      </c>
      <c r="P18">
        <v>1.5</v>
      </c>
      <c r="Q18">
        <v>4666.6666670000004</v>
      </c>
      <c r="U18" t="s">
        <v>24</v>
      </c>
      <c r="V18" t="s">
        <v>24</v>
      </c>
      <c r="W18" t="s">
        <v>24</v>
      </c>
      <c r="X18">
        <v>14</v>
      </c>
      <c r="Y18" t="s">
        <v>44</v>
      </c>
    </row>
    <row r="19" spans="1:25">
      <c r="A19" t="s">
        <v>21</v>
      </c>
      <c r="B19" t="s">
        <v>33</v>
      </c>
      <c r="C19" t="s">
        <v>60</v>
      </c>
      <c r="D19" t="s">
        <v>34</v>
      </c>
      <c r="E19" t="s">
        <v>60</v>
      </c>
      <c r="F19">
        <f t="shared" si="0"/>
        <v>4</v>
      </c>
      <c r="G19" t="s">
        <v>49</v>
      </c>
      <c r="H19">
        <v>40000</v>
      </c>
      <c r="I19" t="s">
        <v>28</v>
      </c>
      <c r="K19" t="s">
        <v>23</v>
      </c>
      <c r="L19">
        <v>951</v>
      </c>
      <c r="M19">
        <f t="shared" si="1"/>
        <v>99.860367698394228</v>
      </c>
      <c r="N19">
        <v>4291</v>
      </c>
      <c r="O19">
        <v>4297</v>
      </c>
      <c r="P19">
        <v>1.001398</v>
      </c>
      <c r="Q19">
        <v>2835.0011639999998</v>
      </c>
      <c r="R19">
        <v>812.13333299999999</v>
      </c>
      <c r="S19">
        <v>0.34908099999999997</v>
      </c>
      <c r="T19">
        <v>12.80967403</v>
      </c>
      <c r="U19" t="s">
        <v>25</v>
      </c>
      <c r="V19" t="s">
        <v>29</v>
      </c>
      <c r="W19" t="s">
        <v>25</v>
      </c>
      <c r="X19">
        <v>12182</v>
      </c>
      <c r="Y19" t="s">
        <v>40</v>
      </c>
    </row>
  </sheetData>
  <phoneticPr fontId="3" type="noConversion"/>
  <conditionalFormatting sqref="M1:M1048576">
    <cfRule type="colorScale" priority="9">
      <colorScale>
        <cfvo type="min"/>
        <cfvo type="max"/>
        <color theme="6" tint="0.79998168889431442"/>
        <color theme="6" tint="-0.249977111117893"/>
      </colorScale>
    </cfRule>
  </conditionalFormatting>
  <conditionalFormatting sqref="P1:P1048576">
    <cfRule type="expression" dxfId="3" priority="8">
      <formula>$P$3&gt;=1.5</formula>
    </cfRule>
  </conditionalFormatting>
  <conditionalFormatting sqref="Q1:Q1048576">
    <cfRule type="colorScale" priority="7">
      <colorScale>
        <cfvo type="min"/>
        <cfvo type="max"/>
        <color theme="6" tint="-0.249977111117893"/>
        <color theme="6" tint="0.79998168889431442"/>
      </colorScale>
    </cfRule>
  </conditionalFormatting>
  <conditionalFormatting sqref="R1:R1048576">
    <cfRule type="colorScale" priority="6">
      <colorScale>
        <cfvo type="min"/>
        <cfvo type="max"/>
        <color theme="6" tint="-0.249977111117893"/>
        <color theme="6" tint="0.79998168889431442"/>
      </colorScale>
    </cfRule>
  </conditionalFormatting>
  <conditionalFormatting sqref="S1:S1048576">
    <cfRule type="colorScale" priority="5">
      <colorScale>
        <cfvo type="min"/>
        <cfvo type="max"/>
        <color theme="6" tint="0.79998168889431442"/>
        <color theme="6" tint="-0.249977111117893"/>
      </colorScale>
    </cfRule>
  </conditionalFormatting>
  <conditionalFormatting sqref="T1:T1048576">
    <cfRule type="colorScale" priority="4">
      <colorScale>
        <cfvo type="min"/>
        <cfvo type="max"/>
        <color theme="6" tint="-0.249977111117893"/>
        <color theme="6" tint="0.79998168889431442"/>
      </colorScale>
    </cfRule>
  </conditionalFormatting>
  <conditionalFormatting sqref="F1:F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C3:C19">
    <cfRule type="expression" dxfId="0" priority="1">
      <formula>$F3&lt;=2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Marketing</cp:lastModifiedBy>
  <dcterms:created xsi:type="dcterms:W3CDTF">2024-06-17T07:42:10Z</dcterms:created>
  <dcterms:modified xsi:type="dcterms:W3CDTF">2024-06-18T00:55:30Z</dcterms:modified>
  <cp:category/>
</cp:coreProperties>
</file>