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ereh/Documents/문서 - sweetspot의 MacBook Pro/sweetspot backup용/스위트스팟/퍼포먼스 트래킹 /"/>
    </mc:Choice>
  </mc:AlternateContent>
  <xr:revisionPtr revIDLastSave="0" documentId="13_ncr:1_{E5093420-2950-B94A-A127-15CFD084CD14}" xr6:coauthVersionLast="47" xr6:coauthVersionMax="47" xr10:uidLastSave="{00000000-0000-0000-0000-000000000000}"/>
  <bookViews>
    <workbookView xWindow="0" yWindow="500" windowWidth="38400" windowHeight="20140" xr2:uid="{00000000-000D-0000-FFFF-FFFF00000000}"/>
  </bookViews>
  <sheets>
    <sheet name="Raw Data Report" sheetId="1" r:id="rId1"/>
  </sheets>
  <definedNames>
    <definedName name="_xlnm._FilterDatabase" localSheetId="0" hidden="1">'Raw Data Report'!$A$1:$R$14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O10" i="1"/>
  <c r="G8" i="1"/>
  <c r="H8" i="1"/>
  <c r="I8" i="1"/>
  <c r="J8" i="1"/>
  <c r="K8" i="1"/>
  <c r="L8" i="1"/>
  <c r="M8" i="1"/>
  <c r="N8" i="1"/>
  <c r="O8" i="1"/>
  <c r="G9" i="1"/>
  <c r="H9" i="1"/>
  <c r="I9" i="1"/>
  <c r="J9" i="1"/>
  <c r="K9" i="1"/>
  <c r="L9" i="1"/>
  <c r="M9" i="1"/>
  <c r="N9" i="1"/>
  <c r="O9" i="1"/>
  <c r="N7" i="1"/>
  <c r="O7" i="1"/>
  <c r="K7" i="1"/>
  <c r="K10" i="1" s="1"/>
  <c r="L7" i="1"/>
  <c r="L10" i="1" s="1"/>
  <c r="M7" i="1"/>
  <c r="M10" i="1" s="1"/>
  <c r="G7" i="1"/>
  <c r="G10" i="1" s="1"/>
  <c r="H7" i="1"/>
  <c r="H10" i="1" s="1"/>
  <c r="I7" i="1"/>
  <c r="I10" i="1" s="1"/>
  <c r="J7" i="1"/>
  <c r="J10" i="1" s="1"/>
  <c r="E9" i="1"/>
  <c r="F9" i="1"/>
  <c r="E8" i="1"/>
  <c r="F8" i="1"/>
  <c r="F7" i="1"/>
  <c r="F10" i="1" s="1"/>
  <c r="E7" i="1"/>
  <c r="E10" i="1" s="1"/>
  <c r="D9" i="1"/>
  <c r="D8" i="1"/>
  <c r="D7" i="1"/>
  <c r="D10" i="1" s="1"/>
</calcChain>
</file>

<file path=xl/sharedStrings.xml><?xml version="1.0" encoding="utf-8"?>
<sst xmlns="http://schemas.openxmlformats.org/spreadsheetml/2006/main" count="56" uniqueCount="32">
  <si>
    <t>계정 이름</t>
  </si>
  <si>
    <t>광고 이름</t>
  </si>
  <si>
    <t>일</t>
  </si>
  <si>
    <t>도달</t>
  </si>
  <si>
    <t>노출</t>
  </si>
  <si>
    <t>빈도</t>
  </si>
  <si>
    <t>통화</t>
  </si>
  <si>
    <t>지출 금액 (KRW)</t>
  </si>
  <si>
    <t>기여 설정</t>
  </si>
  <si>
    <t>CPM(1,000회 노출당 비용)</t>
  </si>
  <si>
    <t>CTR(전체)</t>
  </si>
  <si>
    <t>CPC(전체)</t>
  </si>
  <si>
    <t>링크 클릭</t>
  </si>
  <si>
    <t>동영상 50% 재생</t>
  </si>
  <si>
    <t>클릭(전체)</t>
  </si>
  <si>
    <t>보고 시작</t>
  </si>
  <si>
    <t>보고 종료</t>
  </si>
  <si>
    <t>KRW</t>
  </si>
  <si>
    <t>2024-05-01</t>
  </si>
  <si>
    <t>2024-06-18</t>
  </si>
  <si>
    <t>팝업스토어가자</t>
  </si>
  <si>
    <t>5월_팝업스토어 체크리스트(2차) 8안</t>
  </si>
  <si>
    <t>2024-06-07</t>
  </si>
  <si>
    <t>클릭 후 7일 또는 조회 후 1일</t>
  </si>
  <si>
    <t>2024-06-06</t>
  </si>
  <si>
    <t>2024-06-05</t>
  </si>
  <si>
    <t>2024-06-04</t>
  </si>
  <si>
    <t>2024-06-03</t>
  </si>
  <si>
    <t>평균</t>
  </si>
  <si>
    <t>min</t>
  </si>
  <si>
    <t>max</t>
  </si>
  <si>
    <t>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</si>
</sst>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/m"/>
    <numFmt numFmtId="177" formatCode="0.000"/>
  </numFmts>
  <fonts count="4">
    <font>
      <sz val="11"/>
      <color indexed="8"/>
      <name val="맑은 고딕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0949C"/>
      </left>
      <right style="thin">
        <color rgb="FF90949C"/>
      </right>
      <top style="thin">
        <color rgb="FF90949C"/>
      </top>
      <bottom style="thin">
        <color rgb="FF90949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2" fontId="1" fillId="2" borderId="2" xfId="0" applyNumberFormat="1" applyFont="1" applyFill="1" applyBorder="1" applyAlignment="1">
      <alignment horizontal="left" vertical="center"/>
    </xf>
    <xf numFmtId="1" fontId="1" fillId="2" borderId="3" xfId="0" applyNumberFormat="1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2" fontId="1" fillId="2" borderId="3" xfId="0" applyNumberFormat="1" applyFont="1" applyFill="1" applyBorder="1" applyAlignment="1">
      <alignment horizontal="left" vertical="center"/>
    </xf>
    <xf numFmtId="176" fontId="1" fillId="2" borderId="3" xfId="0" applyNumberFormat="1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Report'!$D$1</c:f>
              <c:strCache>
                <c:ptCount val="1"/>
                <c:pt idx="0">
                  <c:v>도달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Report'!$C$2:$C$6</c:f>
              <c:strCache>
                <c:ptCount val="5"/>
                <c:pt idx="0">
                  <c:v>2024-06-03</c:v>
                </c:pt>
                <c:pt idx="1">
                  <c:v>2024-06-04</c:v>
                </c:pt>
                <c:pt idx="2">
                  <c:v>2024-06-05</c:v>
                </c:pt>
                <c:pt idx="3">
                  <c:v>2024-06-06</c:v>
                </c:pt>
                <c:pt idx="4">
                  <c:v>2024-06-07</c:v>
                </c:pt>
              </c:strCache>
            </c:strRef>
          </c:cat>
          <c:val>
            <c:numRef>
              <c:f>'Raw Data Report'!$D$2:$D$6</c:f>
              <c:numCache>
                <c:formatCode>0</c:formatCode>
                <c:ptCount val="5"/>
                <c:pt idx="0">
                  <c:v>263</c:v>
                </c:pt>
                <c:pt idx="1">
                  <c:v>1385</c:v>
                </c:pt>
                <c:pt idx="2">
                  <c:v>1998</c:v>
                </c:pt>
                <c:pt idx="3">
                  <c:v>2092</c:v>
                </c:pt>
                <c:pt idx="4">
                  <c:v>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B-CA45-BB90-4A5FBE7C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942143"/>
        <c:axId val="783943871"/>
      </c:lineChart>
      <c:catAx>
        <c:axId val="7839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943871"/>
        <c:crosses val="autoZero"/>
        <c:auto val="1"/>
        <c:lblAlgn val="ctr"/>
        <c:lblOffset val="100"/>
        <c:noMultiLvlLbl val="0"/>
      </c:catAx>
      <c:valAx>
        <c:axId val="78394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942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Report'!$J$1</c:f>
              <c:strCache>
                <c:ptCount val="1"/>
                <c:pt idx="0">
                  <c:v>CPM(1,000회 노출당 비용)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Report'!$C$2:$C$6</c:f>
              <c:strCache>
                <c:ptCount val="5"/>
                <c:pt idx="0">
                  <c:v>2024-06-03</c:v>
                </c:pt>
                <c:pt idx="1">
                  <c:v>2024-06-04</c:v>
                </c:pt>
                <c:pt idx="2">
                  <c:v>2024-06-05</c:v>
                </c:pt>
                <c:pt idx="3">
                  <c:v>2024-06-06</c:v>
                </c:pt>
                <c:pt idx="4">
                  <c:v>2024-06-07</c:v>
                </c:pt>
              </c:strCache>
            </c:strRef>
          </c:cat>
          <c:val>
            <c:numRef>
              <c:f>'Raw Data Report'!$J$2:$J$6</c:f>
              <c:numCache>
                <c:formatCode>General</c:formatCode>
                <c:ptCount val="5"/>
                <c:pt idx="0">
                  <c:v>6727.2727272700004</c:v>
                </c:pt>
                <c:pt idx="1">
                  <c:v>6694.3475226800001</c:v>
                </c:pt>
                <c:pt idx="2">
                  <c:v>4932.0625610899997</c:v>
                </c:pt>
                <c:pt idx="3">
                  <c:v>4699.9533364400004</c:v>
                </c:pt>
                <c:pt idx="4">
                  <c:v>4633.8624338600002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0-5D46-8B10-C2A69CE28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905119"/>
        <c:axId val="717906847"/>
      </c:lineChart>
      <c:catAx>
        <c:axId val="71790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06847"/>
        <c:crosses val="autoZero"/>
        <c:auto val="1"/>
        <c:lblAlgn val="ctr"/>
        <c:lblOffset val="100"/>
        <c:noMultiLvlLbl val="0"/>
      </c:catAx>
      <c:valAx>
        <c:axId val="71790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1790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Report'!$K$1</c:f>
              <c:strCache>
                <c:ptCount val="1"/>
                <c:pt idx="0">
                  <c:v>CTR(전체)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Report'!$C$2:$C$6</c:f>
              <c:strCache>
                <c:ptCount val="5"/>
                <c:pt idx="0">
                  <c:v>2024-06-03</c:v>
                </c:pt>
                <c:pt idx="1">
                  <c:v>2024-06-04</c:v>
                </c:pt>
                <c:pt idx="2">
                  <c:v>2024-06-05</c:v>
                </c:pt>
                <c:pt idx="3">
                  <c:v>2024-06-06</c:v>
                </c:pt>
                <c:pt idx="4">
                  <c:v>2024-06-07</c:v>
                </c:pt>
              </c:strCache>
            </c:strRef>
          </c:cat>
          <c:val>
            <c:numRef>
              <c:f>'Raw Data Report'!$K$2:$K$6</c:f>
              <c:numCache>
                <c:formatCode>General</c:formatCode>
                <c:ptCount val="5"/>
                <c:pt idx="0">
                  <c:v>4.1666666699999997</c:v>
                </c:pt>
                <c:pt idx="1">
                  <c:v>4.2568039100000004</c:v>
                </c:pt>
                <c:pt idx="2">
                  <c:v>3.37243402</c:v>
                </c:pt>
                <c:pt idx="3">
                  <c:v>3.4064395699999999</c:v>
                </c:pt>
                <c:pt idx="4">
                  <c:v>3.49206349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5-1E4A-90E8-60E842D50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483279"/>
        <c:axId val="1322953567"/>
      </c:lineChart>
      <c:catAx>
        <c:axId val="132248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2953567"/>
        <c:crosses val="autoZero"/>
        <c:auto val="1"/>
        <c:lblAlgn val="ctr"/>
        <c:lblOffset val="100"/>
        <c:noMultiLvlLbl val="0"/>
      </c:catAx>
      <c:valAx>
        <c:axId val="132295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2248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Report'!$L$1</c:f>
              <c:strCache>
                <c:ptCount val="1"/>
                <c:pt idx="0">
                  <c:v>CPC(전체)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Report'!$C$2:$C$6</c:f>
              <c:strCache>
                <c:ptCount val="5"/>
                <c:pt idx="0">
                  <c:v>2024-06-03</c:v>
                </c:pt>
                <c:pt idx="1">
                  <c:v>2024-06-04</c:v>
                </c:pt>
                <c:pt idx="2">
                  <c:v>2024-06-05</c:v>
                </c:pt>
                <c:pt idx="3">
                  <c:v>2024-06-06</c:v>
                </c:pt>
                <c:pt idx="4">
                  <c:v>2024-06-07</c:v>
                </c:pt>
              </c:strCache>
            </c:strRef>
          </c:cat>
          <c:val>
            <c:numRef>
              <c:f>'Raw Data Report'!$L$2:$L$6</c:f>
              <c:numCache>
                <c:formatCode>General</c:formatCode>
                <c:ptCount val="5"/>
                <c:pt idx="0">
                  <c:v>161.45454545000001</c:v>
                </c:pt>
                <c:pt idx="1">
                  <c:v>157.26229508</c:v>
                </c:pt>
                <c:pt idx="2">
                  <c:v>146.24637680999999</c:v>
                </c:pt>
                <c:pt idx="3">
                  <c:v>137.97260274000001</c:v>
                </c:pt>
                <c:pt idx="4">
                  <c:v>132.69696970000001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A946-B78D-F725A5536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386015"/>
        <c:axId val="783485167"/>
      </c:lineChart>
      <c:catAx>
        <c:axId val="113338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485167"/>
        <c:crosses val="autoZero"/>
        <c:auto val="1"/>
        <c:lblAlgn val="ctr"/>
        <c:lblOffset val="100"/>
        <c:noMultiLvlLbl val="0"/>
      </c:catAx>
      <c:valAx>
        <c:axId val="7834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338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Data Report'!$O$1</c:f>
              <c:strCache>
                <c:ptCount val="1"/>
                <c:pt idx="0">
                  <c:v>클릭(전체)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Data Report'!$C$2:$C$6</c:f>
              <c:strCache>
                <c:ptCount val="5"/>
                <c:pt idx="0">
                  <c:v>2024-06-03</c:v>
                </c:pt>
                <c:pt idx="1">
                  <c:v>2024-06-04</c:v>
                </c:pt>
                <c:pt idx="2">
                  <c:v>2024-06-05</c:v>
                </c:pt>
                <c:pt idx="3">
                  <c:v>2024-06-06</c:v>
                </c:pt>
                <c:pt idx="4">
                  <c:v>2024-06-07</c:v>
                </c:pt>
              </c:strCache>
            </c:strRef>
          </c:cat>
          <c:val>
            <c:numRef>
              <c:f>'Raw Data Report'!$O$2:$O$6</c:f>
              <c:numCache>
                <c:formatCode>General</c:formatCode>
                <c:ptCount val="5"/>
                <c:pt idx="0">
                  <c:v>11</c:v>
                </c:pt>
                <c:pt idx="1">
                  <c:v>61</c:v>
                </c:pt>
                <c:pt idx="2">
                  <c:v>69</c:v>
                </c:pt>
                <c:pt idx="3">
                  <c:v>73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8-FA40-9B48-D8C829CE7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5014159"/>
        <c:axId val="783984991"/>
      </c:lineChart>
      <c:catAx>
        <c:axId val="7850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3984991"/>
        <c:crosses val="autoZero"/>
        <c:auto val="1"/>
        <c:lblAlgn val="ctr"/>
        <c:lblOffset val="100"/>
        <c:noMultiLvlLbl val="0"/>
      </c:catAx>
      <c:valAx>
        <c:axId val="78398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8501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958850</xdr:colOff>
      <xdr:row>12</xdr:row>
      <xdr:rowOff>177800</xdr:rowOff>
    </xdr:from>
    <xdr:to>
      <xdr:col>3</xdr:col>
      <xdr:colOff>1187450</xdr:colOff>
      <xdr:row>27</xdr:row>
      <xdr:rowOff>63500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29895FB-867D-B33F-49B8-D6B4D04FD8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1428750</xdr:colOff>
      <xdr:row>12</xdr:row>
      <xdr:rowOff>177800</xdr:rowOff>
    </xdr:from>
    <xdr:to>
      <xdr:col>9</xdr:col>
      <xdr:colOff>628650</xdr:colOff>
      <xdr:row>27</xdr:row>
      <xdr:rowOff>63500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49F6B2-EA7A-8828-3A7F-9A529579A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730250</xdr:colOff>
      <xdr:row>12</xdr:row>
      <xdr:rowOff>165100</xdr:rowOff>
    </xdr:from>
    <xdr:to>
      <xdr:col>11</xdr:col>
      <xdr:colOff>1720850</xdr:colOff>
      <xdr:row>27</xdr:row>
      <xdr:rowOff>50800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E84ADFB-378F-FF1F-B66D-BE96CA49C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1758950</xdr:colOff>
      <xdr:row>12</xdr:row>
      <xdr:rowOff>139700</xdr:rowOff>
    </xdr:from>
    <xdr:to>
      <xdr:col>14</xdr:col>
      <xdr:colOff>958850</xdr:colOff>
      <xdr:row>27</xdr:row>
      <xdr:rowOff>25400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78C733E-204E-506C-10BB-624825BCE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1009650</xdr:colOff>
      <xdr:row>12</xdr:row>
      <xdr:rowOff>139700</xdr:rowOff>
    </xdr:from>
    <xdr:to>
      <xdr:col>17</xdr:col>
      <xdr:colOff>209550</xdr:colOff>
      <xdr:row>27</xdr:row>
      <xdr:rowOff>25400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2372A0F-FD31-D214-76E3-21891EB2D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topLeftCell="B1" workbookViewId="0">
      <selection activeCell="N29" sqref="N29"/>
    </sheetView>
  </sheetViews>
  <sheetFormatPr baseColWidth="10" defaultColWidth="12.6640625" defaultRowHeight="15"/>
  <cols>
    <col min="1" max="1" width="58.6640625" style="1" customWidth="1"/>
    <col min="2" max="2" width="33.5" style="1" bestFit="1" customWidth="1"/>
    <col min="3" max="6" width="23.5" style="1" customWidth="1" collapsed="1"/>
    <col min="7" max="9" width="23.5" style="1" hidden="1" customWidth="1" collapsed="1"/>
    <col min="10" max="17" width="23.5" style="1" customWidth="1" collapsed="1"/>
    <col min="18" max="16384" width="12.6640625" style="1" collapsed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3" t="s">
        <v>20</v>
      </c>
      <c r="B2" s="3" t="s">
        <v>21</v>
      </c>
      <c r="C2" s="3" t="s">
        <v>27</v>
      </c>
      <c r="D2" s="4">
        <v>263</v>
      </c>
      <c r="E2" s="4">
        <v>264</v>
      </c>
      <c r="F2" s="5">
        <v>1.0038022799999999</v>
      </c>
      <c r="G2" s="5" t="s">
        <v>17</v>
      </c>
      <c r="H2" s="6">
        <v>1776</v>
      </c>
      <c r="I2" s="5" t="s">
        <v>23</v>
      </c>
      <c r="J2" s="5">
        <v>6727.2727272700004</v>
      </c>
      <c r="K2" s="5">
        <v>4.1666666699999997</v>
      </c>
      <c r="L2" s="5">
        <v>161.45454545000001</v>
      </c>
      <c r="M2" s="5">
        <v>4</v>
      </c>
      <c r="N2" s="5">
        <v>36</v>
      </c>
      <c r="O2" s="5">
        <v>11</v>
      </c>
      <c r="P2" s="7" t="s">
        <v>18</v>
      </c>
      <c r="Q2" s="7" t="s">
        <v>19</v>
      </c>
    </row>
    <row r="3" spans="1:17">
      <c r="A3" s="3" t="s">
        <v>20</v>
      </c>
      <c r="B3" s="3" t="s">
        <v>21</v>
      </c>
      <c r="C3" s="3" t="s">
        <v>26</v>
      </c>
      <c r="D3" s="4">
        <v>1385</v>
      </c>
      <c r="E3" s="4">
        <v>1433</v>
      </c>
      <c r="F3" s="5">
        <v>1.0346570399999999</v>
      </c>
      <c r="G3" s="5" t="s">
        <v>17</v>
      </c>
      <c r="H3" s="6">
        <v>9593</v>
      </c>
      <c r="I3" s="5" t="s">
        <v>23</v>
      </c>
      <c r="J3" s="5">
        <v>6694.3475226800001</v>
      </c>
      <c r="K3" s="5">
        <v>4.2568039100000004</v>
      </c>
      <c r="L3" s="5">
        <v>157.26229508</v>
      </c>
      <c r="M3" s="5">
        <v>42</v>
      </c>
      <c r="N3" s="5">
        <v>255</v>
      </c>
      <c r="O3" s="5">
        <v>61</v>
      </c>
      <c r="P3" s="7" t="s">
        <v>18</v>
      </c>
      <c r="Q3" s="7" t="s">
        <v>19</v>
      </c>
    </row>
    <row r="4" spans="1:17">
      <c r="A4" s="3" t="s">
        <v>20</v>
      </c>
      <c r="B4" s="3" t="s">
        <v>21</v>
      </c>
      <c r="C4" s="3" t="s">
        <v>25</v>
      </c>
      <c r="D4" s="4">
        <v>1998</v>
      </c>
      <c r="E4" s="4">
        <v>2046</v>
      </c>
      <c r="F4" s="5">
        <v>1.0240240199999999</v>
      </c>
      <c r="G4" s="5" t="s">
        <v>17</v>
      </c>
      <c r="H4" s="6">
        <v>10091</v>
      </c>
      <c r="I4" s="5" t="s">
        <v>23</v>
      </c>
      <c r="J4" s="5">
        <v>4932.0625610899997</v>
      </c>
      <c r="K4" s="5">
        <v>3.37243402</v>
      </c>
      <c r="L4" s="5">
        <v>146.24637680999999</v>
      </c>
      <c r="M4" s="5">
        <v>47</v>
      </c>
      <c r="N4" s="5">
        <v>361</v>
      </c>
      <c r="O4" s="5">
        <v>69</v>
      </c>
      <c r="P4" s="7" t="s">
        <v>18</v>
      </c>
      <c r="Q4" s="7" t="s">
        <v>19</v>
      </c>
    </row>
    <row r="5" spans="1:17">
      <c r="A5" s="3" t="s">
        <v>20</v>
      </c>
      <c r="B5" s="3" t="s">
        <v>21</v>
      </c>
      <c r="C5" s="3" t="s">
        <v>24</v>
      </c>
      <c r="D5" s="4">
        <v>2092</v>
      </c>
      <c r="E5" s="4">
        <v>2143</v>
      </c>
      <c r="F5" s="5">
        <v>1.02437859</v>
      </c>
      <c r="G5" s="5" t="s">
        <v>17</v>
      </c>
      <c r="H5" s="6">
        <v>10072</v>
      </c>
      <c r="I5" s="5" t="s">
        <v>23</v>
      </c>
      <c r="J5" s="5">
        <v>4699.9533364400004</v>
      </c>
      <c r="K5" s="5">
        <v>3.4064395699999999</v>
      </c>
      <c r="L5" s="5">
        <v>137.97260274000001</v>
      </c>
      <c r="M5" s="5">
        <v>59</v>
      </c>
      <c r="N5" s="5">
        <v>324</v>
      </c>
      <c r="O5" s="5">
        <v>73</v>
      </c>
      <c r="P5" s="7" t="s">
        <v>18</v>
      </c>
      <c r="Q5" s="7" t="s">
        <v>19</v>
      </c>
    </row>
    <row r="6" spans="1:17">
      <c r="A6" s="3" t="s">
        <v>20</v>
      </c>
      <c r="B6" s="3" t="s">
        <v>21</v>
      </c>
      <c r="C6" s="3" t="s">
        <v>22</v>
      </c>
      <c r="D6" s="4">
        <v>929</v>
      </c>
      <c r="E6" s="4">
        <v>945</v>
      </c>
      <c r="F6" s="5">
        <v>1.01722282</v>
      </c>
      <c r="G6" s="5" t="s">
        <v>17</v>
      </c>
      <c r="H6" s="6">
        <v>4379</v>
      </c>
      <c r="I6" s="5" t="s">
        <v>23</v>
      </c>
      <c r="J6" s="5">
        <v>4633.8624338600002</v>
      </c>
      <c r="K6" s="5">
        <v>3.49206349</v>
      </c>
      <c r="L6" s="5">
        <v>132.69696970000001</v>
      </c>
      <c r="M6" s="5">
        <v>20</v>
      </c>
      <c r="N6" s="5">
        <v>122</v>
      </c>
      <c r="O6" s="5">
        <v>33</v>
      </c>
      <c r="P6" s="7" t="s">
        <v>18</v>
      </c>
      <c r="Q6" s="7" t="s">
        <v>19</v>
      </c>
    </row>
    <row r="7" spans="1:17">
      <c r="C7" s="10" t="s">
        <v>28</v>
      </c>
      <c r="D7" s="8">
        <f>AVERAGE(D2:D6)</f>
        <v>1333.4</v>
      </c>
      <c r="E7" s="8">
        <f>AVERAGE(E2:E6)</f>
        <v>1366.2</v>
      </c>
      <c r="F7" s="9">
        <f>AVERAGE(F2:F6)</f>
        <v>1.0208169499999999</v>
      </c>
      <c r="G7" s="9" t="e">
        <f>AVERAGE(G2:G6)</f>
        <v>#DIV/0!</v>
      </c>
      <c r="H7" s="9">
        <f>AVERAGE(H2:H6)</f>
        <v>7182.2</v>
      </c>
      <c r="I7" s="9" t="e">
        <f>AVERAGE(I2:I6)</f>
        <v>#DIV/0!</v>
      </c>
      <c r="J7" s="9">
        <f>AVERAGE(J2:J6)</f>
        <v>5537.4997162679992</v>
      </c>
      <c r="K7" s="9">
        <f>AVERAGE(K2:K6)</f>
        <v>3.7388815319999997</v>
      </c>
      <c r="L7" s="9">
        <f>AVERAGE(L2:L6)</f>
        <v>147.126557956</v>
      </c>
      <c r="M7" s="9">
        <f>AVERAGE(M2:M6)</f>
        <v>34.4</v>
      </c>
      <c r="N7" s="9">
        <f>AVERAGE(N2:N6)</f>
        <v>219.6</v>
      </c>
      <c r="O7" s="9">
        <f>AVERAGE(O2:O6)</f>
        <v>49.4</v>
      </c>
    </row>
    <row r="8" spans="1:17">
      <c r="C8" s="10" t="s">
        <v>30</v>
      </c>
      <c r="D8" s="8">
        <f>MAX(D1:D5)</f>
        <v>2092</v>
      </c>
      <c r="E8" s="8">
        <f>MAX(E1:E5)</f>
        <v>2143</v>
      </c>
      <c r="F8" s="9">
        <f>MAX(F1:F5)</f>
        <v>1.0346570399999999</v>
      </c>
      <c r="G8" s="9">
        <f>MAX(G1:G5)</f>
        <v>0</v>
      </c>
      <c r="H8" s="9">
        <f>MAX(H1:H5)</f>
        <v>10091</v>
      </c>
      <c r="I8" s="9">
        <f>MAX(I1:I5)</f>
        <v>0</v>
      </c>
      <c r="J8" s="9">
        <f>MAX(J1:J5)</f>
        <v>6727.2727272700004</v>
      </c>
      <c r="K8" s="9">
        <f>MAX(K1:K5)</f>
        <v>4.2568039100000004</v>
      </c>
      <c r="L8" s="9">
        <f>MAX(L1:L5)</f>
        <v>161.45454545000001</v>
      </c>
      <c r="M8" s="9">
        <f>MAX(M1:M5)</f>
        <v>59</v>
      </c>
      <c r="N8" s="9">
        <f>MAX(N1:N5)</f>
        <v>361</v>
      </c>
      <c r="O8" s="9">
        <f>MAX(O1:O5)</f>
        <v>73</v>
      </c>
    </row>
    <row r="9" spans="1:17">
      <c r="C9" s="10" t="s">
        <v>31</v>
      </c>
      <c r="D9" s="8">
        <f>MEDIAN(D1:D5)</f>
        <v>1691.5</v>
      </c>
      <c r="E9" s="8">
        <f>MEDIAN(E1:E5)</f>
        <v>1739.5</v>
      </c>
      <c r="F9" s="9">
        <f>MEDIAN(F1:F5)</f>
        <v>1.0242013050000001</v>
      </c>
      <c r="G9" s="9" t="e">
        <f>MEDIAN(G1:G5)</f>
        <v>#NUM!</v>
      </c>
      <c r="H9" s="9">
        <f>MEDIAN(H1:H5)</f>
        <v>9832.5</v>
      </c>
      <c r="I9" s="9" t="e">
        <f>MEDIAN(I1:I5)</f>
        <v>#NUM!</v>
      </c>
      <c r="J9" s="9">
        <f>MEDIAN(J1:J5)</f>
        <v>5813.2050418849994</v>
      </c>
      <c r="K9" s="9">
        <f>MEDIAN(K1:K5)</f>
        <v>3.7865531199999998</v>
      </c>
      <c r="L9" s="9">
        <f>MEDIAN(L1:L5)</f>
        <v>151.75433594499998</v>
      </c>
      <c r="M9" s="9">
        <f>MEDIAN(M1:M5)</f>
        <v>44.5</v>
      </c>
      <c r="N9" s="9">
        <f>MEDIAN(N1:N5)</f>
        <v>289.5</v>
      </c>
      <c r="O9" s="9">
        <f>MEDIAN(O1:O5)</f>
        <v>65</v>
      </c>
    </row>
    <row r="10" spans="1:17">
      <c r="C10" s="10" t="s">
        <v>29</v>
      </c>
      <c r="D10" s="8">
        <f>MIN(D4:D8)</f>
        <v>929</v>
      </c>
      <c r="E10" s="8">
        <f>MIN(E4:E8)</f>
        <v>945</v>
      </c>
      <c r="F10" s="9">
        <f>MIN(F4:F8)</f>
        <v>1.01722282</v>
      </c>
      <c r="G10" s="9" t="e">
        <f>MIN(G4:G8)</f>
        <v>#DIV/0!</v>
      </c>
      <c r="H10" s="9">
        <f>MIN(H4:H8)</f>
        <v>4379</v>
      </c>
      <c r="I10" s="9" t="e">
        <f>MIN(I4:I8)</f>
        <v>#DIV/0!</v>
      </c>
      <c r="J10" s="9">
        <f>MIN(J4:J8)</f>
        <v>4633.8624338600002</v>
      </c>
      <c r="K10" s="9">
        <f>MIN(K4:K8)</f>
        <v>3.37243402</v>
      </c>
      <c r="L10" s="9">
        <f>MIN(L4:L8)</f>
        <v>132.69696970000001</v>
      </c>
      <c r="M10" s="9">
        <f>MIN(M4:M8)</f>
        <v>20</v>
      </c>
      <c r="N10" s="9">
        <f>MIN(N4:N8)</f>
        <v>122</v>
      </c>
      <c r="O10" s="9">
        <f>MIN(O4:O8)</f>
        <v>33</v>
      </c>
    </row>
  </sheetData>
  <autoFilter ref="A1:R14" xr:uid="{00000000-0001-0000-0000-000000000000}">
    <sortState xmlns:xlrd2="http://schemas.microsoft.com/office/spreadsheetml/2017/richdata2" ref="A2:R14">
      <sortCondition ref="C1:C14"/>
    </sortState>
  </autoFilter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Raw Data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Marketing</cp:lastModifiedBy>
  <dcterms:created xsi:type="dcterms:W3CDTF">2024-06-18T07:42:31Z</dcterms:created>
  <dcterms:modified xsi:type="dcterms:W3CDTF">2024-06-18T09:03:06Z</dcterms:modified>
</cp:coreProperties>
</file>