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Hyun\Dropbox\대학교\2018년도 1학기\통계, 유훈 교수님\과제\병명 진단 알고리즘\"/>
    </mc:Choice>
  </mc:AlternateContent>
  <bookViews>
    <workbookView xWindow="0" yWindow="0" windowWidth="17256" windowHeight="570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3" i="1"/>
  <c r="R8" i="1" s="1"/>
  <c r="Q4" i="1"/>
  <c r="Q5" i="1"/>
  <c r="Q6" i="1"/>
  <c r="Q7" i="1"/>
  <c r="Q3" i="1"/>
  <c r="P4" i="1"/>
  <c r="P5" i="1"/>
  <c r="P6" i="1"/>
  <c r="P7" i="1"/>
  <c r="P3" i="1"/>
  <c r="O4" i="1"/>
  <c r="O5" i="1"/>
  <c r="O6" i="1"/>
  <c r="O7" i="1"/>
  <c r="O3" i="1"/>
  <c r="O8" i="1" s="1"/>
  <c r="Q8" i="1" l="1"/>
  <c r="P8" i="1"/>
  <c r="K8" i="1"/>
  <c r="L8" i="1"/>
  <c r="J8" i="1"/>
  <c r="L4" i="1"/>
  <c r="L5" i="1"/>
  <c r="L6" i="1"/>
  <c r="L7" i="1"/>
  <c r="L3" i="1"/>
  <c r="K4" i="1"/>
  <c r="K5" i="1"/>
  <c r="K6" i="1"/>
  <c r="K7" i="1"/>
  <c r="K3" i="1"/>
  <c r="J4" i="1"/>
  <c r="J5" i="1"/>
  <c r="J6" i="1"/>
  <c r="J7" i="1"/>
  <c r="J3" i="1"/>
  <c r="C7" i="2"/>
  <c r="D7" i="2"/>
  <c r="B7" i="2"/>
  <c r="F21" i="1" l="1"/>
  <c r="F22" i="1"/>
  <c r="F23" i="1"/>
  <c r="F24" i="1"/>
  <c r="F20" i="1"/>
  <c r="F12" i="1"/>
  <c r="F13" i="1"/>
  <c r="F14" i="1"/>
  <c r="F15" i="1"/>
  <c r="F11" i="1"/>
  <c r="D25" i="1"/>
  <c r="C25" i="1"/>
  <c r="E24" i="1"/>
  <c r="E23" i="1"/>
  <c r="E22" i="1"/>
  <c r="E21" i="1"/>
  <c r="E20" i="1"/>
  <c r="D16" i="1"/>
  <c r="C16" i="1"/>
  <c r="E15" i="1"/>
  <c r="E14" i="1"/>
  <c r="E13" i="1"/>
  <c r="E12" i="1"/>
  <c r="E11" i="1"/>
  <c r="F3" i="1"/>
  <c r="F4" i="1"/>
  <c r="F5" i="1"/>
  <c r="F6" i="1"/>
  <c r="F2" i="1"/>
  <c r="F7" i="1"/>
  <c r="E3" i="1"/>
  <c r="E4" i="1"/>
  <c r="E5" i="1"/>
  <c r="E6" i="1"/>
  <c r="E7" i="1"/>
  <c r="E2" i="1"/>
  <c r="D7" i="1"/>
  <c r="C7" i="1"/>
  <c r="E25" i="1" l="1"/>
  <c r="E16" i="1"/>
  <c r="F25" i="1"/>
  <c r="F16" i="1"/>
</calcChain>
</file>

<file path=xl/sharedStrings.xml><?xml version="1.0" encoding="utf-8"?>
<sst xmlns="http://schemas.openxmlformats.org/spreadsheetml/2006/main" count="94" uniqueCount="57">
  <si>
    <t>Event Ai</t>
    <phoneticPr fontId="2" type="noConversion"/>
  </si>
  <si>
    <t>Condition</t>
    <phoneticPr fontId="2" type="noConversion"/>
  </si>
  <si>
    <t>Prior
P(Ai)</t>
    <phoneticPr fontId="2" type="noConversion"/>
  </si>
  <si>
    <t>Likelihood
P(B|Ai)</t>
    <phoneticPr fontId="2" type="noConversion"/>
  </si>
  <si>
    <t>P(Ai)P(B|Ai)</t>
    <phoneticPr fontId="2" type="noConversion"/>
  </si>
  <si>
    <t>Posterior
P(Ai|B)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</si>
  <si>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</si>
  <si>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</si>
  <si>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</si>
  <si>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</si>
  <si>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</si>
  <si>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B1</t>
    <phoneticPr fontId="2" type="noConversion"/>
  </si>
  <si>
    <t>단순 감기</t>
  </si>
  <si>
    <t>단순 감기</t>
    <phoneticPr fontId="2" type="noConversion"/>
  </si>
  <si>
    <t>호흡기 독감</t>
  </si>
  <si>
    <t>호흡기 독감</t>
    <phoneticPr fontId="2" type="noConversion"/>
  </si>
  <si>
    <t>폐렴</t>
  </si>
  <si>
    <t>폐렴</t>
    <phoneticPr fontId="2" type="noConversion"/>
  </si>
  <si>
    <t>알러지</t>
  </si>
  <si>
    <t>알러지</t>
    <phoneticPr fontId="2" type="noConversion"/>
  </si>
  <si>
    <t>기관지염</t>
  </si>
  <si>
    <t>기관지염</t>
    <phoneticPr fontId="2" type="noConversion"/>
  </si>
  <si>
    <t>심한 기침</t>
    <phoneticPr fontId="2" type="noConversion"/>
  </si>
  <si>
    <t>심한 가래</t>
    <phoneticPr fontId="2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</si>
  <si>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8도이상 고열</t>
    </r>
    <phoneticPr fontId="2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</si>
  <si>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</si>
  <si>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</si>
  <si>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t>P(Ai)P(B|Ai)</t>
    <phoneticPr fontId="2" type="noConversion"/>
  </si>
  <si>
    <t>심한 기침</t>
    <phoneticPr fontId="2" type="noConversion"/>
  </si>
  <si>
    <t>심한 가래</t>
    <phoneticPr fontId="2" type="noConversion"/>
  </si>
  <si>
    <t>38도이상 고열</t>
    <phoneticPr fontId="2" type="noConversion"/>
  </si>
  <si>
    <t>심한 기침(B1)</t>
    <phoneticPr fontId="2" type="noConversion"/>
  </si>
  <si>
    <t>심한 가래(B2)</t>
    <phoneticPr fontId="2" type="noConversion"/>
  </si>
  <si>
    <t>38도이상 고열(B3)</t>
    <phoneticPr fontId="2" type="noConversion"/>
  </si>
  <si>
    <t>B1 + B2</t>
    <phoneticPr fontId="2" type="noConversion"/>
  </si>
  <si>
    <t>B1 + B3</t>
    <phoneticPr fontId="2" type="noConversion"/>
  </si>
  <si>
    <t>B2 + B3</t>
    <phoneticPr fontId="2" type="noConversion"/>
  </si>
  <si>
    <t>B1 + B2 + B3</t>
    <phoneticPr fontId="2" type="noConversion"/>
  </si>
  <si>
    <t>합계</t>
    <phoneticPr fontId="2" type="noConversion"/>
  </si>
  <si>
    <t>통합</t>
    <phoneticPr fontId="2" type="noConversion"/>
  </si>
  <si>
    <t>합계</t>
    <phoneticPr fontId="2" type="noConversion"/>
  </si>
  <si>
    <t>Prior
P(Ai)</t>
    <phoneticPr fontId="2" type="noConversion"/>
  </si>
  <si>
    <t>Likelihood
P(B|Ai)</t>
    <phoneticPr fontId="2" type="noConversion"/>
  </si>
  <si>
    <t>P(Ai)P(B|Ai)</t>
    <phoneticPr fontId="2" type="noConversion"/>
  </si>
  <si>
    <t>Posterior
P(Ai|B)</t>
    <phoneticPr fontId="2" type="noConversion"/>
  </si>
  <si>
    <t>증상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</si>
  <si>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</si>
  <si>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</si>
  <si>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</si>
  <si>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B1+B2</t>
    <phoneticPr fontId="2" type="noConversion"/>
  </si>
  <si>
    <t>B1+B3</t>
    <phoneticPr fontId="2" type="noConversion"/>
  </si>
  <si>
    <t>B2+B3</t>
    <phoneticPr fontId="2" type="noConversion"/>
  </si>
  <si>
    <t>B1+B2+B3</t>
    <phoneticPr fontId="2" type="noConversion"/>
  </si>
  <si>
    <t>병명 진단 추정</t>
    <phoneticPr fontId="2" type="noConversion"/>
  </si>
  <si>
    <t>호흡기 독감 또는 폐렴</t>
    <phoneticPr fontId="2" type="noConversion"/>
  </si>
  <si>
    <t>폐렴</t>
    <phoneticPr fontId="2" type="noConversion"/>
  </si>
  <si>
    <t>호흡기 독감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</si>
</sst>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176" fontId="1" fillId="2" borderId="0" xfId="1" applyNumberFormat="1" applyAlignment="1">
      <alignment horizontal="center" vertical="center" wrapText="1"/>
    </xf>
    <xf numFmtId="176" fontId="0" fillId="2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" fillId="2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2" borderId="0" xfId="1" applyNumberFormat="1" applyFont="1" applyAlignment="1">
      <alignment horizontal="center" vertical="center" wrapText="1"/>
    </xf>
    <xf numFmtId="9" fontId="3" fillId="3" borderId="0" xfId="2" applyNumberFormat="1" applyAlignment="1">
      <alignment horizontal="center" vertical="center"/>
    </xf>
  </cellXfs>
  <cellStyles count="3">
    <cellStyle name="20% - 강조색3" xfId="1" builtinId="38"/>
    <cellStyle name="나쁨" xfId="2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B1" workbookViewId="0">
      <selection activeCell="J3" sqref="J3"/>
    </sheetView>
  </sheetViews>
  <sheetFormatPr defaultRowHeight="17.399999999999999" x14ac:dyDescent="0.4"/>
  <cols>
    <col min="1" max="1" width="8" style="2" bestFit="1" customWidth="1"/>
    <col min="2" max="2" width="13.296875" style="2" bestFit="1" customWidth="1"/>
    <col min="3" max="3" width="5.3984375" style="2" bestFit="1" customWidth="1"/>
    <col min="4" max="4" width="9.69921875" style="2" bestFit="1" customWidth="1"/>
    <col min="5" max="5" width="10.09765625" style="2" bestFit="1" customWidth="1"/>
    <col min="6" max="6" width="8.59765625" style="2" bestFit="1" customWidth="1"/>
    <col min="7" max="8" width="8.796875" style="2"/>
    <col min="9" max="9" width="11.09765625" style="2" bestFit="1" customWidth="1"/>
    <col min="10" max="11" width="12.5" style="2" bestFit="1" customWidth="1"/>
    <col min="12" max="12" width="16.59765625" style="2" bestFit="1" customWidth="1"/>
    <col min="13" max="13" width="6.8984375" style="2" bestFit="1" customWidth="1"/>
    <col min="14" max="14" width="11.09765625" style="2" bestFit="1" customWidth="1"/>
    <col min="15" max="17" width="8.09765625" style="2" bestFit="1" customWidth="1"/>
    <col min="18" max="18" width="12.8984375" style="2" bestFit="1" customWidth="1"/>
    <col min="19" max="16384" width="8.796875" style="2"/>
  </cols>
  <sheetData>
    <row r="1" spans="1:18" ht="34.799999999999997" x14ac:dyDescent="0.4">
      <c r="A1" s="3" t="s">
        <v>0</v>
      </c>
      <c r="B1" s="3" t="s">
        <v>1</v>
      </c>
      <c r="C1" s="10" t="s">
        <v>41</v>
      </c>
      <c r="D1" s="10" t="s">
        <v>42</v>
      </c>
      <c r="E1" s="5" t="s">
        <v>43</v>
      </c>
      <c r="F1" s="10" t="s">
        <v>44</v>
      </c>
    </row>
    <row r="2" spans="1:18" x14ac:dyDescent="0.4">
      <c r="A2" s="2" t="s">
        <v>6</v>
      </c>
      <c r="B2" s="2" t="s">
        <v>13</v>
      </c>
      <c r="C2" s="2">
        <v>0.5</v>
      </c>
      <c r="D2" s="2">
        <v>0.15</v>
      </c>
      <c r="E2" s="2">
        <f>C2*D2</f>
        <v>7.4999999999999997E-2</v>
      </c>
      <c r="F2" s="6">
        <f>E2/$E$7</f>
        <v>0.24</v>
      </c>
      <c r="I2" s="3"/>
      <c r="J2" s="3" t="s">
        <v>31</v>
      </c>
      <c r="K2" s="3" t="s">
        <v>32</v>
      </c>
      <c r="L2" s="3" t="s">
        <v>33</v>
      </c>
      <c r="N2" s="5" t="s">
        <v>39</v>
      </c>
      <c r="O2" s="3" t="s">
        <v>34</v>
      </c>
      <c r="P2" s="3" t="s">
        <v>35</v>
      </c>
      <c r="Q2" s="3" t="s">
        <v>36</v>
      </c>
      <c r="R2" s="3" t="s">
        <v>37</v>
      </c>
    </row>
    <row r="3" spans="1:18" x14ac:dyDescent="0.4">
      <c r="A3" s="2" t="s">
        <v>7</v>
      </c>
      <c r="B3" s="2" t="s">
        <v>15</v>
      </c>
      <c r="C3" s="2">
        <v>0.3</v>
      </c>
      <c r="D3" s="2">
        <v>0.3</v>
      </c>
      <c r="E3" s="2">
        <f t="shared" ref="E3:E6" si="0">C3*D3</f>
        <v>0.09</v>
      </c>
      <c r="F3" s="6">
        <f t="shared" ref="F3:F6" si="1">E3/$E$7</f>
        <v>0.28799999999999998</v>
      </c>
      <c r="I3" s="2" t="s">
        <v>12</v>
      </c>
      <c r="J3" s="6">
        <f>E2/$E$7</f>
        <v>0.24</v>
      </c>
      <c r="K3" s="6">
        <f>E11/$E$16</f>
        <v>0.24096385542168675</v>
      </c>
      <c r="L3" s="6">
        <f>E20/$E$25</f>
        <v>9.6899224806201556E-2</v>
      </c>
      <c r="N3" s="8" t="s">
        <v>12</v>
      </c>
      <c r="O3" s="6">
        <f>(J3+K3)/2</f>
        <v>0.24048192771084337</v>
      </c>
      <c r="P3" s="6">
        <f>(J3+L3)/2</f>
        <v>0.16844961240310077</v>
      </c>
      <c r="Q3" s="6">
        <f>(K3+L3)/2</f>
        <v>0.16893154011394415</v>
      </c>
      <c r="R3" s="6">
        <f>(J3+K3+L3)/3</f>
        <v>0.19262102674262946</v>
      </c>
    </row>
    <row r="4" spans="1:18" x14ac:dyDescent="0.4">
      <c r="A4" s="2" t="s">
        <v>8</v>
      </c>
      <c r="B4" s="2" t="s">
        <v>17</v>
      </c>
      <c r="C4" s="2">
        <v>0.1</v>
      </c>
      <c r="D4" s="2">
        <v>0.9</v>
      </c>
      <c r="E4" s="2">
        <f t="shared" si="0"/>
        <v>9.0000000000000011E-2</v>
      </c>
      <c r="F4" s="6">
        <f t="shared" si="1"/>
        <v>0.28800000000000003</v>
      </c>
      <c r="I4" s="2" t="s">
        <v>14</v>
      </c>
      <c r="J4" s="11">
        <f>E3/$E$7</f>
        <v>0.28799999999999998</v>
      </c>
      <c r="K4" s="6">
        <f>E12/$E$16</f>
        <v>0.21686746987951805</v>
      </c>
      <c r="L4" s="11">
        <f>E21/$E$25</f>
        <v>0.58139534883720922</v>
      </c>
      <c r="N4" s="8" t="s">
        <v>14</v>
      </c>
      <c r="O4" s="6">
        <f>(J4+K4)/2</f>
        <v>0.25243373493975901</v>
      </c>
      <c r="P4" s="11">
        <f>(J4+L4)/2</f>
        <v>0.43469767441860463</v>
      </c>
      <c r="Q4" s="11">
        <f>(K4+L4)/2</f>
        <v>0.39913140935836366</v>
      </c>
      <c r="R4" s="11">
        <f>(J4+K4+L4)/3</f>
        <v>0.36208760623890912</v>
      </c>
    </row>
    <row r="5" spans="1:18" x14ac:dyDescent="0.4">
      <c r="A5" s="2" t="s">
        <v>9</v>
      </c>
      <c r="B5" s="2" t="s">
        <v>19</v>
      </c>
      <c r="C5" s="2">
        <v>0.05</v>
      </c>
      <c r="D5" s="2">
        <v>0.2</v>
      </c>
      <c r="E5" s="2">
        <f t="shared" si="0"/>
        <v>1.0000000000000002E-2</v>
      </c>
      <c r="F5" s="6">
        <f t="shared" si="1"/>
        <v>3.2000000000000008E-2</v>
      </c>
      <c r="I5" s="2" t="s">
        <v>16</v>
      </c>
      <c r="J5" s="11">
        <f>E4/$E$7</f>
        <v>0.28800000000000003</v>
      </c>
      <c r="K5" s="11">
        <f>E13/$E$16</f>
        <v>0.38554216867469882</v>
      </c>
      <c r="L5" s="6">
        <f>E22/$E$25</f>
        <v>0.31007751937984501</v>
      </c>
      <c r="N5" s="8" t="s">
        <v>16</v>
      </c>
      <c r="O5" s="11">
        <f>(J5+K5)/2</f>
        <v>0.33677108433734942</v>
      </c>
      <c r="P5" s="6">
        <f>(J5+L5)/2</f>
        <v>0.29903875968992255</v>
      </c>
      <c r="Q5" s="6">
        <f>(K5+L5)/2</f>
        <v>0.34780984402727189</v>
      </c>
      <c r="R5" s="6">
        <f>(J5+K5+L5)/3</f>
        <v>0.32787322935151458</v>
      </c>
    </row>
    <row r="6" spans="1:18" x14ac:dyDescent="0.4">
      <c r="A6" s="2" t="s">
        <v>10</v>
      </c>
      <c r="B6" s="2" t="s">
        <v>21</v>
      </c>
      <c r="C6" s="2">
        <v>0.05</v>
      </c>
      <c r="D6" s="2">
        <v>0.95</v>
      </c>
      <c r="E6" s="2">
        <f t="shared" si="0"/>
        <v>4.7500000000000001E-2</v>
      </c>
      <c r="F6" s="6">
        <f t="shared" si="1"/>
        <v>0.152</v>
      </c>
      <c r="I6" s="2" t="s">
        <v>18</v>
      </c>
      <c r="J6" s="6">
        <f>E5/$E$7</f>
        <v>3.2000000000000008E-2</v>
      </c>
      <c r="K6" s="6">
        <f>E14/$E$16</f>
        <v>3.614457831325301E-2</v>
      </c>
      <c r="L6" s="6">
        <f>E23/$E$25</f>
        <v>9.6899224806201566E-3</v>
      </c>
      <c r="N6" s="8" t="s">
        <v>18</v>
      </c>
      <c r="O6" s="6">
        <f>(J6+K6)/2</f>
        <v>3.4072289156626509E-2</v>
      </c>
      <c r="P6" s="6">
        <f>(J6+L6)/2</f>
        <v>2.0844961240310083E-2</v>
      </c>
      <c r="Q6" s="6">
        <f>(K6+L6)/2</f>
        <v>2.2917250396936584E-2</v>
      </c>
      <c r="R6" s="6">
        <f>(J6+K6+L6)/3</f>
        <v>2.5944833597957725E-2</v>
      </c>
    </row>
    <row r="7" spans="1:18" x14ac:dyDescent="0.4">
      <c r="A7" s="3" t="s">
        <v>11</v>
      </c>
      <c r="B7" s="3" t="s">
        <v>22</v>
      </c>
      <c r="C7" s="3">
        <f>SUM(C2:C6)</f>
        <v>1</v>
      </c>
      <c r="D7" s="3">
        <f>SUM(D2:D6)</f>
        <v>2.5</v>
      </c>
      <c r="E7" s="3">
        <f t="shared" ref="E7:F7" si="2">SUM(E2:E6)</f>
        <v>0.3125</v>
      </c>
      <c r="F7" s="7">
        <f t="shared" si="2"/>
        <v>1</v>
      </c>
      <c r="I7" s="2" t="s">
        <v>20</v>
      </c>
      <c r="J7" s="6">
        <f>E6/$E$7</f>
        <v>0.152</v>
      </c>
      <c r="K7" s="6">
        <f>E15/$E$16</f>
        <v>0.12048192771084337</v>
      </c>
      <c r="L7" s="9">
        <f>E24/$E$25</f>
        <v>1.937984496124031E-3</v>
      </c>
      <c r="N7" s="8" t="s">
        <v>20</v>
      </c>
      <c r="O7" s="6">
        <f>(J7+K7)/2</f>
        <v>0.13624096385542167</v>
      </c>
      <c r="P7" s="6">
        <f>(J7+L7)/2</f>
        <v>7.6968992248062015E-2</v>
      </c>
      <c r="Q7" s="6">
        <f>(K7+L7)/2</f>
        <v>6.1209956103483704E-2</v>
      </c>
      <c r="R7" s="6">
        <f>(J7+K7+L7)/3</f>
        <v>9.1473304068989125E-2</v>
      </c>
    </row>
    <row r="8" spans="1:18" x14ac:dyDescent="0.4">
      <c r="I8" s="5" t="s">
        <v>40</v>
      </c>
      <c r="J8" s="7">
        <f>SUM(J3:J7)</f>
        <v>1</v>
      </c>
      <c r="K8" s="7">
        <f t="shared" ref="K8:L8" si="3">SUM(K3:K7)</f>
        <v>1</v>
      </c>
      <c r="L8" s="7">
        <f t="shared" si="3"/>
        <v>1</v>
      </c>
      <c r="N8" s="5" t="s">
        <v>38</v>
      </c>
      <c r="O8" s="7">
        <f>SUM(O3:O7)</f>
        <v>1</v>
      </c>
      <c r="P8" s="7">
        <f t="shared" ref="P8:R8" si="4">SUM(P3:P7)</f>
        <v>1</v>
      </c>
      <c r="Q8" s="7">
        <f t="shared" si="4"/>
        <v>1</v>
      </c>
      <c r="R8" s="7">
        <f t="shared" si="4"/>
        <v>1</v>
      </c>
    </row>
    <row r="10" spans="1:18" ht="34.799999999999997" x14ac:dyDescent="0.4">
      <c r="A10" s="3" t="s">
        <v>0</v>
      </c>
      <c r="B10" s="3" t="s">
        <v>1</v>
      </c>
      <c r="C10" s="4" t="s">
        <v>2</v>
      </c>
      <c r="D10" s="4" t="s">
        <v>3</v>
      </c>
      <c r="E10" s="5" t="s">
        <v>27</v>
      </c>
      <c r="F10" s="4" t="s">
        <v>5</v>
      </c>
    </row>
    <row r="11" spans="1:18" x14ac:dyDescent="0.4">
      <c r="A11" s="2" t="s">
        <v>6</v>
      </c>
      <c r="B11" s="2" t="s">
        <v>13</v>
      </c>
      <c r="C11" s="2">
        <v>0.5</v>
      </c>
      <c r="D11" s="2">
        <v>0.1</v>
      </c>
      <c r="E11" s="2">
        <f>C11*D11</f>
        <v>0.05</v>
      </c>
      <c r="F11" s="6">
        <f>E11/$E$16</f>
        <v>0.24096385542168675</v>
      </c>
    </row>
    <row r="12" spans="1:18" x14ac:dyDescent="0.4">
      <c r="A12" s="2" t="s">
        <v>7</v>
      </c>
      <c r="B12" s="2" t="s">
        <v>15</v>
      </c>
      <c r="C12" s="2">
        <v>0.3</v>
      </c>
      <c r="D12" s="2">
        <v>0.15</v>
      </c>
      <c r="E12" s="2">
        <f t="shared" ref="E12:E15" si="5">C12*D12</f>
        <v>4.4999999999999998E-2</v>
      </c>
      <c r="F12" s="6">
        <f t="shared" ref="F12:F15" si="6">E12/$E$16</f>
        <v>0.21686746987951805</v>
      </c>
    </row>
    <row r="13" spans="1:18" x14ac:dyDescent="0.4">
      <c r="A13" s="2" t="s">
        <v>8</v>
      </c>
      <c r="B13" s="2" t="s">
        <v>17</v>
      </c>
      <c r="C13" s="2">
        <v>0.1</v>
      </c>
      <c r="D13" s="2">
        <v>0.8</v>
      </c>
      <c r="E13" s="2">
        <f t="shared" si="5"/>
        <v>8.0000000000000016E-2</v>
      </c>
      <c r="F13" s="6">
        <f t="shared" si="6"/>
        <v>0.38554216867469882</v>
      </c>
    </row>
    <row r="14" spans="1:18" x14ac:dyDescent="0.4">
      <c r="A14" s="2" t="s">
        <v>9</v>
      </c>
      <c r="B14" s="2" t="s">
        <v>19</v>
      </c>
      <c r="C14" s="2">
        <v>0.05</v>
      </c>
      <c r="D14" s="2">
        <v>0.15</v>
      </c>
      <c r="E14" s="2">
        <f t="shared" si="5"/>
        <v>7.4999999999999997E-3</v>
      </c>
      <c r="F14" s="6">
        <f t="shared" si="6"/>
        <v>3.614457831325301E-2</v>
      </c>
    </row>
    <row r="15" spans="1:18" x14ac:dyDescent="0.4">
      <c r="A15" s="2" t="s">
        <v>10</v>
      </c>
      <c r="B15" s="2" t="s">
        <v>21</v>
      </c>
      <c r="C15" s="2">
        <v>0.05</v>
      </c>
      <c r="D15" s="2">
        <v>0.5</v>
      </c>
      <c r="E15" s="2">
        <f t="shared" si="5"/>
        <v>2.5000000000000001E-2</v>
      </c>
      <c r="F15" s="6">
        <f t="shared" si="6"/>
        <v>0.12048192771084337</v>
      </c>
    </row>
    <row r="16" spans="1:18" x14ac:dyDescent="0.4">
      <c r="A16" s="5" t="s">
        <v>25</v>
      </c>
      <c r="B16" s="5" t="s">
        <v>23</v>
      </c>
      <c r="C16" s="3">
        <f>SUM(C11:C15)</f>
        <v>1</v>
      </c>
      <c r="D16" s="3">
        <f>SUM(D11:D15)</f>
        <v>1.7</v>
      </c>
      <c r="E16" s="3">
        <f t="shared" ref="E16" si="7">SUM(E11:E15)</f>
        <v>0.20750000000000002</v>
      </c>
      <c r="F16" s="7">
        <f t="shared" ref="F16" si="8">SUM(F11:F15)</f>
        <v>1</v>
      </c>
    </row>
    <row r="19" spans="1:6" ht="34.799999999999997" x14ac:dyDescent="0.4">
      <c r="A19" s="3" t="s">
        <v>0</v>
      </c>
      <c r="B19" s="3" t="s">
        <v>1</v>
      </c>
      <c r="C19" s="4" t="s">
        <v>2</v>
      </c>
      <c r="D19" s="4" t="s">
        <v>3</v>
      </c>
      <c r="E19" s="3" t="s">
        <v>4</v>
      </c>
      <c r="F19" s="4" t="s">
        <v>5</v>
      </c>
    </row>
    <row r="20" spans="1:6" x14ac:dyDescent="0.4">
      <c r="A20" s="2" t="s">
        <v>6</v>
      </c>
      <c r="B20" s="2" t="s">
        <v>13</v>
      </c>
      <c r="C20" s="2">
        <v>0.5</v>
      </c>
      <c r="D20" s="2">
        <v>0.05</v>
      </c>
      <c r="E20" s="2">
        <f>C20*D20</f>
        <v>2.5000000000000001E-2</v>
      </c>
      <c r="F20" s="6">
        <f>E20/$E$25</f>
        <v>9.6899224806201556E-2</v>
      </c>
    </row>
    <row r="21" spans="1:6" x14ac:dyDescent="0.4">
      <c r="A21" s="2" t="s">
        <v>7</v>
      </c>
      <c r="B21" s="2" t="s">
        <v>15</v>
      </c>
      <c r="C21" s="2">
        <v>0.3</v>
      </c>
      <c r="D21" s="2">
        <v>0.5</v>
      </c>
      <c r="E21" s="2">
        <f t="shared" ref="E21:E24" si="9">C21*D21</f>
        <v>0.15</v>
      </c>
      <c r="F21" s="6">
        <f t="shared" ref="F21:F24" si="10">E21/$E$25</f>
        <v>0.58139534883720922</v>
      </c>
    </row>
    <row r="22" spans="1:6" x14ac:dyDescent="0.4">
      <c r="A22" s="2" t="s">
        <v>8</v>
      </c>
      <c r="B22" s="2" t="s">
        <v>17</v>
      </c>
      <c r="C22" s="2">
        <v>0.1</v>
      </c>
      <c r="D22" s="2">
        <v>0.8</v>
      </c>
      <c r="E22" s="2">
        <f t="shared" si="9"/>
        <v>8.0000000000000016E-2</v>
      </c>
      <c r="F22" s="6">
        <f t="shared" si="10"/>
        <v>0.31007751937984501</v>
      </c>
    </row>
    <row r="23" spans="1:6" x14ac:dyDescent="0.4">
      <c r="A23" s="2" t="s">
        <v>9</v>
      </c>
      <c r="B23" s="2" t="s">
        <v>19</v>
      </c>
      <c r="C23" s="2">
        <v>0.05</v>
      </c>
      <c r="D23" s="2">
        <v>0.05</v>
      </c>
      <c r="E23" s="2">
        <f t="shared" si="9"/>
        <v>2.5000000000000005E-3</v>
      </c>
      <c r="F23" s="6">
        <f t="shared" si="10"/>
        <v>9.6899224806201566E-3</v>
      </c>
    </row>
    <row r="24" spans="1:6" x14ac:dyDescent="0.4">
      <c r="A24" s="2" t="s">
        <v>10</v>
      </c>
      <c r="B24" s="2" t="s">
        <v>21</v>
      </c>
      <c r="C24" s="2">
        <v>0.05</v>
      </c>
      <c r="D24" s="2">
        <v>0.01</v>
      </c>
      <c r="E24" s="2">
        <f t="shared" si="9"/>
        <v>5.0000000000000001E-4</v>
      </c>
      <c r="F24" s="9">
        <f t="shared" si="10"/>
        <v>1.937984496124031E-3</v>
      </c>
    </row>
    <row r="25" spans="1:6" x14ac:dyDescent="0.4">
      <c r="A25" s="5" t="s">
        <v>26</v>
      </c>
      <c r="B25" s="5" t="s">
        <v>24</v>
      </c>
      <c r="C25" s="3">
        <f>SUM(C20:C24)</f>
        <v>1</v>
      </c>
      <c r="D25" s="3">
        <f>SUM(D20:D24)</f>
        <v>1.4100000000000001</v>
      </c>
      <c r="E25" s="3">
        <f t="shared" ref="E25" si="11">SUM(E20:E24)</f>
        <v>0.25800000000000001</v>
      </c>
      <c r="F25" s="7">
        <f t="shared" ref="F25" si="12">SUM(F20:F24)</f>
        <v>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7.399999999999999" x14ac:dyDescent="0.4"/>
  <cols>
    <col min="1" max="1" width="11.09765625" style="1" bestFit="1" customWidth="1"/>
    <col min="2" max="3" width="9.19921875" style="1" bestFit="1" customWidth="1"/>
    <col min="4" max="4" width="13.296875" style="1" bestFit="1" customWidth="1"/>
    <col min="5" max="16384" width="8.796875" style="1"/>
  </cols>
  <sheetData>
    <row r="1" spans="1:4" x14ac:dyDescent="0.4">
      <c r="B1" s="1" t="s">
        <v>28</v>
      </c>
      <c r="C1" s="1" t="s">
        <v>29</v>
      </c>
      <c r="D1" s="1" t="s">
        <v>30</v>
      </c>
    </row>
    <row r="2" spans="1:4" x14ac:dyDescent="0.4">
      <c r="A2" s="2" t="s">
        <v>13</v>
      </c>
      <c r="B2" s="1">
        <v>0.24</v>
      </c>
      <c r="C2" s="1">
        <v>0.24</v>
      </c>
      <c r="D2" s="1">
        <v>0.1</v>
      </c>
    </row>
    <row r="3" spans="1:4" x14ac:dyDescent="0.4">
      <c r="A3" s="2" t="s">
        <v>15</v>
      </c>
      <c r="B3" s="1">
        <v>0.28999999999999998</v>
      </c>
      <c r="C3" s="1">
        <v>0.22</v>
      </c>
      <c r="D3" s="1">
        <v>0.57999999999999996</v>
      </c>
    </row>
    <row r="4" spans="1:4" x14ac:dyDescent="0.4">
      <c r="A4" s="2" t="s">
        <v>17</v>
      </c>
      <c r="B4" s="1">
        <v>0.28999999999999998</v>
      </c>
      <c r="C4" s="1">
        <v>0.39</v>
      </c>
      <c r="D4" s="1">
        <v>0.31</v>
      </c>
    </row>
    <row r="5" spans="1:4" x14ac:dyDescent="0.4">
      <c r="A5" s="2" t="s">
        <v>19</v>
      </c>
      <c r="B5" s="1">
        <v>0.03</v>
      </c>
      <c r="C5" s="1">
        <v>0.04</v>
      </c>
      <c r="D5" s="1">
        <v>0.01</v>
      </c>
    </row>
    <row r="6" spans="1:4" x14ac:dyDescent="0.4">
      <c r="A6" s="2" t="s">
        <v>21</v>
      </c>
      <c r="B6" s="1">
        <v>0.15</v>
      </c>
      <c r="C6" s="1">
        <v>0.12</v>
      </c>
      <c r="D6" s="1">
        <v>0</v>
      </c>
    </row>
    <row r="7" spans="1:4" x14ac:dyDescent="0.4">
      <c r="B7" s="1">
        <f>SUM(B2:B6)</f>
        <v>1</v>
      </c>
      <c r="C7" s="1">
        <f t="shared" ref="C7:D7" si="0">SUM(C2:C6)</f>
        <v>1.01</v>
      </c>
      <c r="D7" s="1">
        <f t="shared" si="0"/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7.399999999999999" x14ac:dyDescent="0.4"/>
  <cols>
    <col min="1" max="1" width="13.69921875" bestFit="1" customWidth="1"/>
    <col min="2" max="2" width="20.19921875" bestFit="1" customWidth="1"/>
    <col min="3" max="3" width="5" bestFit="1" customWidth="1"/>
    <col min="4" max="4" width="11.09765625" bestFit="1" customWidth="1"/>
  </cols>
  <sheetData>
    <row r="1" spans="1:8" x14ac:dyDescent="0.4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4">
      <c r="A2" t="s">
        <v>53</v>
      </c>
      <c r="B2" t="s">
        <v>54</v>
      </c>
      <c r="C2" t="s">
        <v>55</v>
      </c>
      <c r="D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LimHyun</dc:creator>
  <cp:lastModifiedBy>LimHyun</cp:lastModifiedBy>
  <dcterms:created xsi:type="dcterms:W3CDTF">2018-05-09T01:43:39Z</dcterms:created>
  <dcterms:modified xsi:type="dcterms:W3CDTF">2018-05-20T09:16:12Z</dcterms:modified>
</cp:coreProperties>
</file>