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임현\Dropbox\대학교\2018년도 1학기\통계, 유훈 교수님\실습\"/>
    </mc:Choice>
  </mc:AlternateContent>
  <xr:revisionPtr revIDLastSave="0" documentId="13_ncr:1_{82457A8F-6B19-4EC3-998C-F8A66AFE5E14}" xr6:coauthVersionLast="28" xr6:coauthVersionMax="28" xr10:uidLastSave="{00000000-0000-0000-0000-000000000000}"/>
  <bookViews>
    <workbookView xWindow="0" yWindow="0" windowWidth="23040" windowHeight="8964" activeTab="1" xr2:uid="{E5439536-015A-45E0-8305-85A203DACDF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P4" i="2"/>
  <c r="P5" i="2"/>
  <c r="P6" i="2"/>
  <c r="P7" i="2"/>
  <c r="P8" i="2"/>
  <c r="P9" i="2"/>
  <c r="P3" i="2"/>
  <c r="S2" i="2"/>
  <c r="O12" i="2"/>
  <c r="N12" i="2"/>
  <c r="M12" i="2"/>
  <c r="O10" i="2"/>
  <c r="K10" i="2"/>
  <c r="F10" i="2"/>
  <c r="F11" i="2"/>
  <c r="F12" i="2"/>
  <c r="F13" i="2"/>
  <c r="F14" i="2"/>
  <c r="F15" i="2"/>
  <c r="F9" i="2"/>
  <c r="G10" i="2"/>
  <c r="G11" i="2"/>
  <c r="G12" i="2"/>
  <c r="G13" i="2"/>
  <c r="G14" i="2"/>
  <c r="G15" i="2"/>
  <c r="G9" i="2"/>
  <c r="O4" i="2"/>
  <c r="O5" i="2"/>
  <c r="O6" i="2"/>
  <c r="O7" i="2"/>
  <c r="O8" i="2"/>
  <c r="O9" i="2"/>
  <c r="O3" i="2"/>
  <c r="N4" i="2"/>
  <c r="N5" i="2"/>
  <c r="N6" i="2"/>
  <c r="N7" i="2"/>
  <c r="N8" i="2"/>
  <c r="N9" i="2"/>
  <c r="N3" i="2"/>
  <c r="M4" i="2"/>
  <c r="M5" i="2"/>
  <c r="M6" i="2"/>
  <c r="M7" i="2"/>
  <c r="M8" i="2"/>
  <c r="M9" i="2"/>
  <c r="M3" i="2"/>
  <c r="H2" i="2"/>
  <c r="D6" i="2"/>
  <c r="D9" i="2"/>
  <c r="D3" i="2"/>
  <c r="D5" i="2" s="1"/>
  <c r="E9" i="2" s="1"/>
  <c r="D10" i="2" s="1"/>
  <c r="E10" i="2" s="1"/>
  <c r="D2" i="2"/>
  <c r="H20" i="1"/>
  <c r="H21" i="1"/>
  <c r="H22" i="1"/>
  <c r="H19" i="1"/>
  <c r="H18" i="1"/>
  <c r="G19" i="1"/>
  <c r="G20" i="1"/>
  <c r="G21" i="1"/>
  <c r="G22" i="1"/>
  <c r="G18" i="1"/>
  <c r="D3" i="1"/>
  <c r="I5" i="1"/>
  <c r="I6" i="1" s="1"/>
  <c r="I7" i="1" s="1"/>
  <c r="I4" i="1"/>
  <c r="I3" i="1"/>
  <c r="H4" i="1"/>
  <c r="H5" i="1"/>
  <c r="H6" i="1"/>
  <c r="H7" i="1"/>
  <c r="H3" i="1"/>
  <c r="H8" i="1" s="1"/>
  <c r="G4" i="1"/>
  <c r="G5" i="1"/>
  <c r="G6" i="1"/>
  <c r="G7" i="1"/>
  <c r="G3" i="1"/>
  <c r="D5" i="1"/>
  <c r="D4" i="1"/>
  <c r="D2" i="1"/>
  <c r="D11" i="2" l="1"/>
  <c r="E11" i="2" s="1"/>
  <c r="D12" i="2" s="1"/>
  <c r="E12" i="2" s="1"/>
  <c r="D13" i="2" s="1"/>
  <c r="E13" i="2" s="1"/>
  <c r="D14" i="2" s="1"/>
  <c r="E14" i="2" s="1"/>
  <c r="D15" i="2" s="1"/>
  <c r="E15" i="2" s="1"/>
  <c r="H15" i="2" s="1"/>
  <c r="H10" i="2"/>
  <c r="H9" i="2"/>
  <c r="H14" i="2"/>
  <c r="H13" i="2"/>
  <c r="H12" i="2"/>
  <c r="H11" i="2"/>
  <c r="G8" i="1"/>
</calcChain>
</file>

<file path=xl/sharedStrings.xml><?xml version="1.0" encoding="utf-8"?>
<sst xmlns="http://schemas.openxmlformats.org/spreadsheetml/2006/main" count="42" uniqueCount="39">
  <si>
    <t>index</t>
    <phoneticPr fontId="1" type="noConversion"/>
  </si>
  <si>
    <t>data</t>
    <phoneticPr fontId="1" type="noConversion"/>
  </si>
  <si>
    <t>평균=</t>
    <phoneticPr fontId="1" type="noConversion"/>
  </si>
  <si>
    <t>분산=</t>
    <phoneticPr fontId="1" type="noConversion"/>
  </si>
  <si>
    <t>최소=</t>
    <phoneticPr fontId="1" type="noConversion"/>
  </si>
  <si>
    <t>최대=</t>
    <phoneticPr fontId="1" type="noConversion"/>
  </si>
  <si>
    <t>Class</t>
    <phoneticPr fontId="1" type="noConversion"/>
  </si>
  <si>
    <t>Frequency</t>
    <phoneticPr fontId="1" type="noConversion"/>
  </si>
  <si>
    <t>합계=</t>
    <phoneticPr fontId="1" type="noConversion"/>
  </si>
  <si>
    <t>PMF/PDF</t>
    <phoneticPr fontId="1" type="noConversion"/>
  </si>
  <si>
    <t>CDF</t>
    <phoneticPr fontId="1" type="noConversion"/>
  </si>
  <si>
    <t>Cum. Freq</t>
    <phoneticPr fontId="1" type="noConversion"/>
  </si>
  <si>
    <t>최소값=</t>
    <phoneticPr fontId="1" type="noConversion"/>
  </si>
  <si>
    <t>최대값=</t>
    <phoneticPr fontId="1" type="noConversion"/>
  </si>
  <si>
    <t>#Classes</t>
    <phoneticPr fontId="1" type="noConversion"/>
  </si>
  <si>
    <t>interval</t>
    <phoneticPr fontId="1" type="noConversion"/>
  </si>
  <si>
    <t>Class(Low)</t>
    <phoneticPr fontId="1" type="noConversion"/>
  </si>
  <si>
    <t>Class(High)</t>
    <phoneticPr fontId="1" type="noConversion"/>
  </si>
  <si>
    <t>Center</t>
    <phoneticPr fontId="1" type="noConversion"/>
  </si>
  <si>
    <t>CumFreq</t>
    <phoneticPr fontId="1" type="noConversion"/>
  </si>
  <si>
    <t>Freq</t>
    <phoneticPr fontId="1" type="noConversion"/>
  </si>
  <si>
    <t>#data</t>
    <phoneticPr fontId="1" type="noConversion"/>
  </si>
  <si>
    <t>계급간격</t>
    <phoneticPr fontId="1" type="noConversion"/>
  </si>
  <si>
    <t>도수</t>
    <phoneticPr fontId="1" type="noConversion"/>
  </si>
  <si>
    <t>계급값</t>
    <phoneticPr fontId="1" type="noConversion"/>
  </si>
  <si>
    <t>분산</t>
    <phoneticPr fontId="1" type="noConversion"/>
  </si>
  <si>
    <t>분산^2</t>
    <phoneticPr fontId="1" type="noConversion"/>
  </si>
  <si>
    <t>분산^2 * 도수</t>
    <phoneticPr fontId="1" type="noConversion"/>
  </si>
  <si>
    <t xml:space="preserve">1.6 ~ 2.0 </t>
  </si>
  <si>
    <t xml:space="preserve">2.0 ~ 2.5 </t>
  </si>
  <si>
    <t xml:space="preserve">2.5 ~ 2.9 </t>
  </si>
  <si>
    <t xml:space="preserve">2.9 ~ 3.4 </t>
  </si>
  <si>
    <t xml:space="preserve">3.4 ~ 3.8 </t>
  </si>
  <si>
    <t xml:space="preserve">3.8 ~ 4.3 </t>
  </si>
  <si>
    <t xml:space="preserve">4.3 ~ 4.7 </t>
  </si>
  <si>
    <t>합계</t>
    <phoneticPr fontId="1" type="noConversion"/>
  </si>
  <si>
    <t>평균</t>
    <phoneticPr fontId="1" type="noConversion"/>
  </si>
  <si>
    <t>Group</t>
    <phoneticPr fontId="1" type="noConversion"/>
  </si>
  <si>
    <t>UnGroup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</si>
</sst>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8" formatCode="0.0_);[Red]\(0.0\)"/>
    <numFmt numFmtId="179" formatCode="0.00000_);[Red]\(0.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203-8BA5-3AB8C8717CE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0.27500000000000002</c:v>
                </c:pt>
                <c:pt idx="3">
                  <c:v>0.125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0-4203-8BA5-3AB8C8717CE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0.15</c:v>
                </c:pt>
                <c:pt idx="1">
                  <c:v>0.35</c:v>
                </c:pt>
                <c:pt idx="2">
                  <c:v>0.625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0-4203-8BA5-3AB8C871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5916872"/>
        <c:axId val="535917528"/>
      </c:barChart>
      <c:catAx>
        <c:axId val="5359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17528"/>
        <c:crosses val="autoZero"/>
        <c:auto val="1"/>
        <c:lblAlgn val="ctr"/>
        <c:lblOffset val="100"/>
        <c:noMultiLvlLbl val="0"/>
      </c:catAx>
      <c:valAx>
        <c:axId val="5359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468630</xdr:colOff>
      <xdr:row>1</xdr:row>
      <xdr:rowOff>19050</xdr:rowOff>
    </xdr:from>
    <xdr:to>
      <xdr:col>16</xdr:col>
      <xdr:colOff>346710</xdr:colOff>
      <xdr:row>13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8A213B-B29D-4997-9A50-8CE6C254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3537-2F14-4198-85E0-94D2530B81A0}">
  <dimension ref="A1:I41"/>
  <sheetViews>
    <sheetView topLeftCell="A2" workbookViewId="0">
      <selection activeCell="E24" sqref="E24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</row>
    <row r="2" spans="1:9" x14ac:dyDescent="0.4">
      <c r="A2">
        <v>1</v>
      </c>
      <c r="B2">
        <v>2</v>
      </c>
      <c r="C2" t="s">
        <v>2</v>
      </c>
      <c r="D2">
        <f>AVERAGE(B2:B41)</f>
        <v>2.125</v>
      </c>
      <c r="F2" t="s">
        <v>6</v>
      </c>
      <c r="G2" t="s">
        <v>7</v>
      </c>
      <c r="H2" t="s">
        <v>9</v>
      </c>
      <c r="I2" t="s">
        <v>10</v>
      </c>
    </row>
    <row r="3" spans="1:9" x14ac:dyDescent="0.4">
      <c r="A3">
        <v>2</v>
      </c>
      <c r="B3">
        <v>0</v>
      </c>
      <c r="C3" t="s">
        <v>3</v>
      </c>
      <c r="D3">
        <f>_xlfn.VAR.P(B2:B41)</f>
        <v>1.909375</v>
      </c>
      <c r="F3">
        <v>0</v>
      </c>
      <c r="G3">
        <f>COUNTIF($B$2:$B$41, F3)</f>
        <v>6</v>
      </c>
      <c r="H3">
        <f>G3/$G$8</f>
        <v>0.15</v>
      </c>
      <c r="I3">
        <f>H3</f>
        <v>0.15</v>
      </c>
    </row>
    <row r="4" spans="1:9" x14ac:dyDescent="0.4">
      <c r="A4">
        <v>3</v>
      </c>
      <c r="B4">
        <v>3</v>
      </c>
      <c r="C4" t="s">
        <v>4</v>
      </c>
      <c r="D4">
        <f>MIN(B2:B41)</f>
        <v>0</v>
      </c>
      <c r="F4">
        <v>1</v>
      </c>
      <c r="G4">
        <f t="shared" ref="G4:G7" si="0">COUNTIF($B$2:$B$41, F4)</f>
        <v>8</v>
      </c>
      <c r="H4">
        <f t="shared" ref="H4:H7" si="1">G4/$G$8</f>
        <v>0.2</v>
      </c>
      <c r="I4">
        <f>I3+H4</f>
        <v>0.35</v>
      </c>
    </row>
    <row r="5" spans="1:9" x14ac:dyDescent="0.4">
      <c r="A5">
        <v>4</v>
      </c>
      <c r="B5">
        <v>4</v>
      </c>
      <c r="C5" t="s">
        <v>5</v>
      </c>
      <c r="D5">
        <f>MAX(B2:B41)</f>
        <v>4</v>
      </c>
      <c r="F5">
        <v>2</v>
      </c>
      <c r="G5">
        <f t="shared" si="0"/>
        <v>11</v>
      </c>
      <c r="H5">
        <f t="shared" si="1"/>
        <v>0.27500000000000002</v>
      </c>
      <c r="I5">
        <f t="shared" ref="I5:I7" si="2">I4+H5</f>
        <v>0.625</v>
      </c>
    </row>
    <row r="6" spans="1:9" x14ac:dyDescent="0.4">
      <c r="A6">
        <v>5</v>
      </c>
      <c r="B6">
        <v>0</v>
      </c>
      <c r="F6">
        <v>3</v>
      </c>
      <c r="G6">
        <f t="shared" si="0"/>
        <v>5</v>
      </c>
      <c r="H6">
        <f t="shared" si="1"/>
        <v>0.125</v>
      </c>
      <c r="I6">
        <f t="shared" si="2"/>
        <v>0.75</v>
      </c>
    </row>
    <row r="7" spans="1:9" x14ac:dyDescent="0.4">
      <c r="A7">
        <v>6</v>
      </c>
      <c r="B7">
        <v>1</v>
      </c>
      <c r="F7">
        <v>4</v>
      </c>
      <c r="G7">
        <f t="shared" si="0"/>
        <v>10</v>
      </c>
      <c r="H7">
        <f t="shared" si="1"/>
        <v>0.25</v>
      </c>
      <c r="I7">
        <f t="shared" si="2"/>
        <v>1</v>
      </c>
    </row>
    <row r="8" spans="1:9" x14ac:dyDescent="0.4">
      <c r="A8">
        <v>7</v>
      </c>
      <c r="B8">
        <v>2</v>
      </c>
      <c r="F8" t="s">
        <v>8</v>
      </c>
      <c r="G8">
        <f>SUM(G3:G7)</f>
        <v>40</v>
      </c>
      <c r="H8">
        <f>SUM(H3:H7)</f>
        <v>1</v>
      </c>
    </row>
    <row r="9" spans="1:9" x14ac:dyDescent="0.4">
      <c r="A9">
        <v>8</v>
      </c>
      <c r="B9">
        <v>1</v>
      </c>
    </row>
    <row r="10" spans="1:9" x14ac:dyDescent="0.4">
      <c r="A10">
        <v>9</v>
      </c>
      <c r="B10">
        <v>1</v>
      </c>
    </row>
    <row r="11" spans="1:9" x14ac:dyDescent="0.4">
      <c r="A11">
        <v>10</v>
      </c>
      <c r="B11">
        <v>4</v>
      </c>
    </row>
    <row r="12" spans="1:9" x14ac:dyDescent="0.4">
      <c r="A12">
        <v>11</v>
      </c>
      <c r="B12">
        <v>2</v>
      </c>
    </row>
    <row r="13" spans="1:9" x14ac:dyDescent="0.4">
      <c r="A13">
        <v>12</v>
      </c>
      <c r="B13">
        <v>0</v>
      </c>
    </row>
    <row r="14" spans="1:9" x14ac:dyDescent="0.4">
      <c r="A14">
        <v>13</v>
      </c>
      <c r="B14">
        <v>1</v>
      </c>
    </row>
    <row r="15" spans="1:9" x14ac:dyDescent="0.4">
      <c r="A15">
        <v>14</v>
      </c>
      <c r="B15">
        <v>0</v>
      </c>
    </row>
    <row r="16" spans="1:9" x14ac:dyDescent="0.4">
      <c r="A16">
        <v>15</v>
      </c>
      <c r="B16">
        <v>4</v>
      </c>
    </row>
    <row r="17" spans="1:8" x14ac:dyDescent="0.4">
      <c r="A17">
        <v>16</v>
      </c>
      <c r="B17">
        <v>2</v>
      </c>
      <c r="F17" t="s">
        <v>6</v>
      </c>
      <c r="G17" t="s">
        <v>11</v>
      </c>
      <c r="H17" t="s">
        <v>7</v>
      </c>
    </row>
    <row r="18" spans="1:8" x14ac:dyDescent="0.4">
      <c r="A18">
        <v>17</v>
      </c>
      <c r="B18">
        <v>2</v>
      </c>
      <c r="F18">
        <v>0</v>
      </c>
      <c r="G18">
        <f>FREQUENCY($B$2:$B$41, F18)</f>
        <v>6</v>
      </c>
      <c r="H18">
        <f>G18</f>
        <v>6</v>
      </c>
    </row>
    <row r="19" spans="1:8" x14ac:dyDescent="0.4">
      <c r="A19">
        <v>18</v>
      </c>
      <c r="B19">
        <v>2</v>
      </c>
      <c r="F19">
        <v>1</v>
      </c>
      <c r="G19">
        <f t="shared" ref="G19:G22" si="3">FREQUENCY($B$2:$B$41, F19)</f>
        <v>14</v>
      </c>
      <c r="H19">
        <f>G19-G18</f>
        <v>8</v>
      </c>
    </row>
    <row r="20" spans="1:8" x14ac:dyDescent="0.4">
      <c r="A20">
        <v>19</v>
      </c>
      <c r="B20">
        <v>2</v>
      </c>
      <c r="F20">
        <v>2</v>
      </c>
      <c r="G20">
        <f t="shared" si="3"/>
        <v>25</v>
      </c>
      <c r="H20">
        <f t="shared" ref="H20:H22" si="4">G20-G19</f>
        <v>11</v>
      </c>
    </row>
    <row r="21" spans="1:8" x14ac:dyDescent="0.4">
      <c r="A21">
        <v>20</v>
      </c>
      <c r="B21">
        <v>0</v>
      </c>
      <c r="F21">
        <v>3</v>
      </c>
      <c r="G21">
        <f t="shared" si="3"/>
        <v>30</v>
      </c>
      <c r="H21">
        <f t="shared" si="4"/>
        <v>5</v>
      </c>
    </row>
    <row r="22" spans="1:8" x14ac:dyDescent="0.4">
      <c r="A22">
        <v>21</v>
      </c>
      <c r="B22">
        <v>1</v>
      </c>
      <c r="F22">
        <v>4</v>
      </c>
      <c r="G22">
        <f t="shared" si="3"/>
        <v>40</v>
      </c>
      <c r="H22">
        <f t="shared" si="4"/>
        <v>10</v>
      </c>
    </row>
    <row r="23" spans="1:8" x14ac:dyDescent="0.4">
      <c r="A23">
        <v>22</v>
      </c>
      <c r="B23">
        <v>4</v>
      </c>
    </row>
    <row r="24" spans="1:8" x14ac:dyDescent="0.4">
      <c r="A24">
        <v>23</v>
      </c>
      <c r="B24">
        <v>4</v>
      </c>
    </row>
    <row r="25" spans="1:8" x14ac:dyDescent="0.4">
      <c r="A25">
        <v>24</v>
      </c>
      <c r="B25">
        <v>3</v>
      </c>
    </row>
    <row r="26" spans="1:8" x14ac:dyDescent="0.4">
      <c r="A26">
        <v>25</v>
      </c>
      <c r="B26">
        <v>1</v>
      </c>
    </row>
    <row r="27" spans="1:8" x14ac:dyDescent="0.4">
      <c r="A27">
        <v>26</v>
      </c>
      <c r="B27">
        <v>2</v>
      </c>
    </row>
    <row r="28" spans="1:8" x14ac:dyDescent="0.4">
      <c r="A28">
        <v>27</v>
      </c>
      <c r="B28">
        <v>4</v>
      </c>
    </row>
    <row r="29" spans="1:8" x14ac:dyDescent="0.4">
      <c r="A29">
        <v>28</v>
      </c>
      <c r="B29">
        <v>2</v>
      </c>
    </row>
    <row r="30" spans="1:8" x14ac:dyDescent="0.4">
      <c r="A30">
        <v>29</v>
      </c>
      <c r="B30">
        <v>1</v>
      </c>
    </row>
    <row r="31" spans="1:8" x14ac:dyDescent="0.4">
      <c r="A31">
        <v>30</v>
      </c>
      <c r="B31">
        <v>3</v>
      </c>
    </row>
    <row r="32" spans="1:8" x14ac:dyDescent="0.4">
      <c r="A32">
        <v>31</v>
      </c>
      <c r="B32">
        <v>4</v>
      </c>
    </row>
    <row r="33" spans="1:2" x14ac:dyDescent="0.4">
      <c r="A33">
        <v>32</v>
      </c>
      <c r="B33">
        <v>3</v>
      </c>
    </row>
    <row r="34" spans="1:2" x14ac:dyDescent="0.4">
      <c r="A34">
        <v>33</v>
      </c>
      <c r="B34">
        <v>4</v>
      </c>
    </row>
    <row r="35" spans="1:2" x14ac:dyDescent="0.4">
      <c r="A35">
        <v>34</v>
      </c>
      <c r="B35">
        <v>1</v>
      </c>
    </row>
    <row r="36" spans="1:2" x14ac:dyDescent="0.4">
      <c r="A36">
        <v>35</v>
      </c>
      <c r="B36">
        <v>3</v>
      </c>
    </row>
    <row r="37" spans="1:2" x14ac:dyDescent="0.4">
      <c r="A37">
        <v>36</v>
      </c>
      <c r="B37">
        <v>2</v>
      </c>
    </row>
    <row r="38" spans="1:2" x14ac:dyDescent="0.4">
      <c r="A38">
        <v>37</v>
      </c>
      <c r="B38">
        <v>4</v>
      </c>
    </row>
    <row r="39" spans="1:2" x14ac:dyDescent="0.4">
      <c r="A39">
        <v>38</v>
      </c>
      <c r="B39">
        <v>4</v>
      </c>
    </row>
    <row r="40" spans="1:2" x14ac:dyDescent="0.4">
      <c r="A40">
        <v>39</v>
      </c>
      <c r="B40">
        <v>0</v>
      </c>
    </row>
    <row r="41" spans="1:2" x14ac:dyDescent="0.4">
      <c r="A41">
        <v>40</v>
      </c>
      <c r="B41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515D-7C8E-4D61-B5D7-0C059DD61181}">
  <dimension ref="A1:T41"/>
  <sheetViews>
    <sheetView tabSelected="1" topLeftCell="L1" workbookViewId="0">
      <selection activeCell="S3" sqref="S3"/>
    </sheetView>
  </sheetViews>
  <sheetFormatPr defaultRowHeight="17.399999999999999" x14ac:dyDescent="0.4"/>
  <cols>
    <col min="3" max="3" width="9.69921875" bestFit="1" customWidth="1"/>
    <col min="4" max="4" width="10.19921875" bestFit="1" customWidth="1"/>
    <col min="15" max="15" width="13.19921875" bestFit="1" customWidth="1"/>
    <col min="19" max="20" width="8.296875" bestFit="1" customWidth="1"/>
  </cols>
  <sheetData>
    <row r="1" spans="1:20" x14ac:dyDescent="0.4">
      <c r="S1" t="s">
        <v>37</v>
      </c>
      <c r="T1" t="s">
        <v>38</v>
      </c>
    </row>
    <row r="2" spans="1:20" x14ac:dyDescent="0.4">
      <c r="A2" s="1">
        <v>2.2000000000000002</v>
      </c>
      <c r="C2" t="s">
        <v>12</v>
      </c>
      <c r="D2" s="1">
        <f>MIN(A2:A41)</f>
        <v>1.6</v>
      </c>
      <c r="G2" t="s">
        <v>2</v>
      </c>
      <c r="H2" s="1">
        <f>AVERAGE(A2:A41)</f>
        <v>3.4125000000000001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R2" t="s">
        <v>36</v>
      </c>
      <c r="S2" s="3">
        <f>AVERAGE(A2:A41)</f>
        <v>3.4125000000000001</v>
      </c>
      <c r="T2" s="3">
        <f>SUM(P3:P9)/40</f>
        <v>3.4300000000000006</v>
      </c>
    </row>
    <row r="3" spans="1:20" x14ac:dyDescent="0.4">
      <c r="A3" s="1">
        <v>4.0999999999999996</v>
      </c>
      <c r="C3" t="s">
        <v>13</v>
      </c>
      <c r="D3" s="1">
        <f>MAX(A2:A41)</f>
        <v>4.7</v>
      </c>
      <c r="J3" t="s">
        <v>28</v>
      </c>
      <c r="K3">
        <v>2</v>
      </c>
      <c r="L3">
        <v>1.8</v>
      </c>
      <c r="M3">
        <f>L3-3.4</f>
        <v>-1.5999999999999999</v>
      </c>
      <c r="N3">
        <f>POWER(M3, 2)</f>
        <v>2.5599999999999996</v>
      </c>
      <c r="O3">
        <f>N3*K3</f>
        <v>5.1199999999999992</v>
      </c>
      <c r="P3">
        <f>K3*L3</f>
        <v>3.6</v>
      </c>
    </row>
    <row r="4" spans="1:20" x14ac:dyDescent="0.4">
      <c r="A4" s="1">
        <v>3.5</v>
      </c>
      <c r="C4" t="s">
        <v>14</v>
      </c>
      <c r="D4">
        <v>8</v>
      </c>
      <c r="J4" t="s">
        <v>29</v>
      </c>
      <c r="K4">
        <v>1</v>
      </c>
      <c r="L4">
        <v>2.2999999999999998</v>
      </c>
      <c r="M4">
        <f t="shared" ref="M4:M9" si="0">L4-3.4</f>
        <v>-1.1000000000000001</v>
      </c>
      <c r="N4">
        <f t="shared" ref="N4:N9" si="1">POWER(M4, 2)</f>
        <v>1.2100000000000002</v>
      </c>
      <c r="O4">
        <f t="shared" ref="O4:O9" si="2">N4*K4</f>
        <v>1.2100000000000002</v>
      </c>
      <c r="P4">
        <f t="shared" ref="P4:P9" si="3">K4*L4</f>
        <v>2.2999999999999998</v>
      </c>
    </row>
    <row r="5" spans="1:20" x14ac:dyDescent="0.4">
      <c r="A5" s="1">
        <v>4.5</v>
      </c>
      <c r="C5" t="s">
        <v>15</v>
      </c>
      <c r="D5" s="1">
        <f>(D3-D2)/(D4-1)</f>
        <v>0.44285714285714289</v>
      </c>
      <c r="J5" t="s">
        <v>30</v>
      </c>
      <c r="K5">
        <v>4</v>
      </c>
      <c r="L5">
        <v>2.7</v>
      </c>
      <c r="M5">
        <f t="shared" si="0"/>
        <v>-0.69999999999999973</v>
      </c>
      <c r="N5">
        <f t="shared" si="1"/>
        <v>0.4899999999999996</v>
      </c>
      <c r="O5">
        <f t="shared" si="2"/>
        <v>1.9599999999999984</v>
      </c>
      <c r="P5">
        <f t="shared" si="3"/>
        <v>10.8</v>
      </c>
    </row>
    <row r="6" spans="1:20" x14ac:dyDescent="0.4">
      <c r="A6" s="1">
        <v>3.2</v>
      </c>
      <c r="C6" t="s">
        <v>21</v>
      </c>
      <c r="D6">
        <f>COUNT(A2:A41)</f>
        <v>40</v>
      </c>
      <c r="J6" t="s">
        <v>31</v>
      </c>
      <c r="K6">
        <v>12</v>
      </c>
      <c r="L6">
        <v>3.2</v>
      </c>
      <c r="M6">
        <f t="shared" si="0"/>
        <v>-0.19999999999999973</v>
      </c>
      <c r="N6">
        <f t="shared" si="1"/>
        <v>3.9999999999999897E-2</v>
      </c>
      <c r="O6">
        <f t="shared" si="2"/>
        <v>0.47999999999999876</v>
      </c>
      <c r="P6">
        <f t="shared" si="3"/>
        <v>38.400000000000006</v>
      </c>
    </row>
    <row r="7" spans="1:20" x14ac:dyDescent="0.4">
      <c r="A7" s="1">
        <v>3.7</v>
      </c>
      <c r="J7" t="s">
        <v>32</v>
      </c>
      <c r="K7">
        <v>11</v>
      </c>
      <c r="L7">
        <v>3.6</v>
      </c>
      <c r="M7">
        <f t="shared" si="0"/>
        <v>0.20000000000000018</v>
      </c>
      <c r="N7">
        <f t="shared" si="1"/>
        <v>4.000000000000007E-2</v>
      </c>
      <c r="O7">
        <f t="shared" si="2"/>
        <v>0.44000000000000078</v>
      </c>
      <c r="P7">
        <f t="shared" si="3"/>
        <v>39.6</v>
      </c>
    </row>
    <row r="8" spans="1:20" x14ac:dyDescent="0.4">
      <c r="A8" s="1">
        <v>3</v>
      </c>
      <c r="D8" t="s">
        <v>16</v>
      </c>
      <c r="E8" t="s">
        <v>17</v>
      </c>
      <c r="F8" t="s">
        <v>18</v>
      </c>
      <c r="G8" t="s">
        <v>20</v>
      </c>
      <c r="H8" t="s">
        <v>19</v>
      </c>
      <c r="J8" t="s">
        <v>33</v>
      </c>
      <c r="K8">
        <v>5</v>
      </c>
      <c r="L8">
        <v>4</v>
      </c>
      <c r="M8">
        <f t="shared" si="0"/>
        <v>0.60000000000000009</v>
      </c>
      <c r="N8">
        <f t="shared" si="1"/>
        <v>0.3600000000000001</v>
      </c>
      <c r="O8">
        <f t="shared" si="2"/>
        <v>1.8000000000000005</v>
      </c>
      <c r="P8">
        <f t="shared" si="3"/>
        <v>20</v>
      </c>
    </row>
    <row r="9" spans="1:20" x14ac:dyDescent="0.4">
      <c r="A9" s="1">
        <v>2.6</v>
      </c>
      <c r="C9">
        <v>1</v>
      </c>
      <c r="D9" s="2">
        <f>D2</f>
        <v>1.6</v>
      </c>
      <c r="E9" s="2">
        <f>D9+$D$5</f>
        <v>2.0428571428571431</v>
      </c>
      <c r="F9" s="2">
        <f>($D9+$E9)/2</f>
        <v>1.8214285714285716</v>
      </c>
      <c r="G9">
        <f>$H9</f>
        <v>2</v>
      </c>
      <c r="H9">
        <f>FREQUENCY($A$2:$A$41, E9)</f>
        <v>2</v>
      </c>
      <c r="J9" t="s">
        <v>34</v>
      </c>
      <c r="K9">
        <v>5</v>
      </c>
      <c r="L9">
        <v>4.5</v>
      </c>
      <c r="M9">
        <f t="shared" si="0"/>
        <v>1.1000000000000001</v>
      </c>
      <c r="N9">
        <f t="shared" si="1"/>
        <v>1.2100000000000002</v>
      </c>
      <c r="O9">
        <f t="shared" si="2"/>
        <v>6.0500000000000007</v>
      </c>
      <c r="P9">
        <f t="shared" si="3"/>
        <v>22.5</v>
      </c>
    </row>
    <row r="10" spans="1:20" x14ac:dyDescent="0.4">
      <c r="A10" s="1">
        <v>3.4</v>
      </c>
      <c r="C10">
        <v>2</v>
      </c>
      <c r="D10" s="2">
        <f>E9</f>
        <v>2.0428571428571431</v>
      </c>
      <c r="E10" s="2">
        <f>D10+$D$5</f>
        <v>2.4857142857142862</v>
      </c>
      <c r="F10" s="2">
        <f t="shared" ref="F10:F15" si="4">($D10+$E10)/2</f>
        <v>2.2642857142857147</v>
      </c>
      <c r="G10">
        <f>H10-H9</f>
        <v>1</v>
      </c>
      <c r="H10">
        <f t="shared" ref="H10:H15" si="5">FREQUENCY($A$2:$A$41, E10)</f>
        <v>3</v>
      </c>
      <c r="J10" t="s">
        <v>35</v>
      </c>
      <c r="K10">
        <f>SUM(K3:K9)</f>
        <v>40</v>
      </c>
      <c r="O10">
        <f>SUM(O3:O9)</f>
        <v>17.059999999999999</v>
      </c>
    </row>
    <row r="11" spans="1:20" x14ac:dyDescent="0.4">
      <c r="A11" s="1">
        <v>1.6</v>
      </c>
      <c r="C11">
        <v>3</v>
      </c>
      <c r="D11" s="2">
        <f t="shared" ref="D11:D15" si="6">E10</f>
        <v>2.4857142857142862</v>
      </c>
      <c r="E11" s="2">
        <f t="shared" ref="E11:E15" si="7">D11+$D$5</f>
        <v>2.9285714285714293</v>
      </c>
      <c r="F11" s="2">
        <f t="shared" si="4"/>
        <v>2.7071428571428577</v>
      </c>
      <c r="G11">
        <f t="shared" ref="G11:G15" si="8">H11-H10</f>
        <v>4</v>
      </c>
      <c r="H11">
        <f t="shared" si="5"/>
        <v>7</v>
      </c>
    </row>
    <row r="12" spans="1:20" x14ac:dyDescent="0.4">
      <c r="A12" s="1">
        <v>3.1</v>
      </c>
      <c r="C12">
        <v>4</v>
      </c>
      <c r="D12" s="2">
        <f t="shared" si="6"/>
        <v>2.9285714285714293</v>
      </c>
      <c r="E12" s="2">
        <f t="shared" si="7"/>
        <v>3.3714285714285723</v>
      </c>
      <c r="F12" s="2">
        <f t="shared" si="4"/>
        <v>3.1500000000000008</v>
      </c>
      <c r="G12">
        <f t="shared" si="8"/>
        <v>12</v>
      </c>
      <c r="H12">
        <f t="shared" si="5"/>
        <v>19</v>
      </c>
      <c r="M12">
        <f>_xlfn.VAR.P(A2:A41)</f>
        <v>0.48159375000000182</v>
      </c>
      <c r="N12">
        <f>POWER(M12,2)</f>
        <v>0.23193254003906424</v>
      </c>
      <c r="O12">
        <f>N12*40</f>
        <v>9.27730160156257</v>
      </c>
    </row>
    <row r="13" spans="1:20" x14ac:dyDescent="0.4">
      <c r="A13" s="1">
        <v>3.3</v>
      </c>
      <c r="C13">
        <v>5</v>
      </c>
      <c r="D13" s="2">
        <f t="shared" si="6"/>
        <v>3.3714285714285723</v>
      </c>
      <c r="E13" s="2">
        <f t="shared" si="7"/>
        <v>3.8142857142857154</v>
      </c>
      <c r="F13" s="2">
        <f t="shared" si="4"/>
        <v>3.5928571428571439</v>
      </c>
      <c r="G13">
        <f t="shared" si="8"/>
        <v>11</v>
      </c>
      <c r="H13">
        <f t="shared" si="5"/>
        <v>30</v>
      </c>
    </row>
    <row r="14" spans="1:20" x14ac:dyDescent="0.4">
      <c r="A14" s="1">
        <v>3.8</v>
      </c>
      <c r="C14">
        <v>6</v>
      </c>
      <c r="D14" s="2">
        <f t="shared" si="6"/>
        <v>3.8142857142857154</v>
      </c>
      <c r="E14" s="2">
        <f t="shared" si="7"/>
        <v>4.257142857142858</v>
      </c>
      <c r="F14" s="2">
        <f t="shared" si="4"/>
        <v>4.0357142857142865</v>
      </c>
      <c r="G14">
        <f t="shared" si="8"/>
        <v>5</v>
      </c>
      <c r="H14">
        <f t="shared" si="5"/>
        <v>35</v>
      </c>
    </row>
    <row r="15" spans="1:20" x14ac:dyDescent="0.4">
      <c r="A15" s="1">
        <v>3.1</v>
      </c>
      <c r="C15">
        <v>7</v>
      </c>
      <c r="D15" s="2">
        <f t="shared" si="6"/>
        <v>4.257142857142858</v>
      </c>
      <c r="E15" s="2">
        <f t="shared" si="7"/>
        <v>4.7000000000000011</v>
      </c>
      <c r="F15" s="2">
        <f t="shared" si="4"/>
        <v>4.4785714285714295</v>
      </c>
      <c r="G15">
        <f t="shared" si="8"/>
        <v>5</v>
      </c>
      <c r="H15">
        <f t="shared" si="5"/>
        <v>40</v>
      </c>
    </row>
    <row r="16" spans="1:20" x14ac:dyDescent="0.4">
      <c r="A16" s="1">
        <v>4.7</v>
      </c>
    </row>
    <row r="17" spans="1:1" x14ac:dyDescent="0.4">
      <c r="A17" s="1">
        <v>3.7</v>
      </c>
    </row>
    <row r="18" spans="1:1" x14ac:dyDescent="0.4">
      <c r="A18" s="1">
        <v>2.5</v>
      </c>
    </row>
    <row r="19" spans="1:1" x14ac:dyDescent="0.4">
      <c r="A19" s="1">
        <v>4.3</v>
      </c>
    </row>
    <row r="20" spans="1:1" x14ac:dyDescent="0.4">
      <c r="A20" s="1">
        <v>3.4</v>
      </c>
    </row>
    <row r="21" spans="1:1" x14ac:dyDescent="0.4">
      <c r="A21" s="1">
        <v>3.6</v>
      </c>
    </row>
    <row r="22" spans="1:1" x14ac:dyDescent="0.4">
      <c r="A22" s="1">
        <v>2.9</v>
      </c>
    </row>
    <row r="23" spans="1:1" x14ac:dyDescent="0.4">
      <c r="A23" s="1">
        <v>3.3</v>
      </c>
    </row>
    <row r="24" spans="1:1" x14ac:dyDescent="0.4">
      <c r="A24" s="1">
        <v>3.9</v>
      </c>
    </row>
    <row r="25" spans="1:1" x14ac:dyDescent="0.4">
      <c r="A25" s="1">
        <v>3.1</v>
      </c>
    </row>
    <row r="26" spans="1:1" x14ac:dyDescent="0.4">
      <c r="A26" s="1">
        <v>3.3</v>
      </c>
    </row>
    <row r="27" spans="1:1" x14ac:dyDescent="0.4">
      <c r="A27" s="1">
        <v>3.1</v>
      </c>
    </row>
    <row r="28" spans="1:1" x14ac:dyDescent="0.4">
      <c r="A28" s="1">
        <v>3.7</v>
      </c>
    </row>
    <row r="29" spans="1:1" x14ac:dyDescent="0.4">
      <c r="A29" s="1">
        <v>4.4000000000000004</v>
      </c>
    </row>
    <row r="30" spans="1:1" x14ac:dyDescent="0.4">
      <c r="A30" s="1">
        <v>3.2</v>
      </c>
    </row>
    <row r="31" spans="1:1" x14ac:dyDescent="0.4">
      <c r="A31" s="1">
        <v>4.0999999999999996</v>
      </c>
    </row>
    <row r="32" spans="1:1" x14ac:dyDescent="0.4">
      <c r="A32" s="1">
        <v>1.9</v>
      </c>
    </row>
    <row r="33" spans="1:1" x14ac:dyDescent="0.4">
      <c r="A33" s="1">
        <v>3.4</v>
      </c>
    </row>
    <row r="34" spans="1:1" x14ac:dyDescent="0.4">
      <c r="A34" s="1">
        <v>4.7</v>
      </c>
    </row>
    <row r="35" spans="1:1" x14ac:dyDescent="0.4">
      <c r="A35" s="1">
        <v>3.8</v>
      </c>
    </row>
    <row r="36" spans="1:1" x14ac:dyDescent="0.4">
      <c r="A36" s="1">
        <v>3.2</v>
      </c>
    </row>
    <row r="37" spans="1:1" x14ac:dyDescent="0.4">
      <c r="A37" s="1">
        <v>2.6</v>
      </c>
    </row>
    <row r="38" spans="1:1" x14ac:dyDescent="0.4">
      <c r="A38" s="1">
        <v>3.9</v>
      </c>
    </row>
    <row r="39" spans="1:1" x14ac:dyDescent="0.4">
      <c r="A39" s="1">
        <v>3</v>
      </c>
    </row>
    <row r="40" spans="1:1" x14ac:dyDescent="0.4">
      <c r="A40" s="1">
        <v>4.2</v>
      </c>
    </row>
    <row r="41" spans="1:1" x14ac:dyDescent="0.4">
      <c r="A41" s="1">
        <v>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</dc:creator>
  <cp:lastModifiedBy>임현</cp:lastModifiedBy>
  <dcterms:created xsi:type="dcterms:W3CDTF">2018-03-19T07:02:19Z</dcterms:created>
  <dcterms:modified xsi:type="dcterms:W3CDTF">2018-03-19T08:16:47Z</dcterms:modified>
</cp:coreProperties>
</file>