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19B22559-F2EB-4335-862C-D9E8047FE607}" xr6:coauthVersionLast="43" xr6:coauthVersionMax="43" xr10:uidLastSave="{00000000-0000-0000-0000-000000000000}"/>
  <bookViews>
    <workbookView xWindow="-110" yWindow="-110" windowWidth="38620" windowHeight="21220" activeTab="5" xr2:uid="{00000000-000D-0000-FFFF-FFFF00000000}"/>
  </bookViews>
  <sheets>
    <sheet name="1500PgC_temporal" sheetId="1" r:id="rId1"/>
    <sheet name="1500PgC" sheetId="2" r:id="rId2"/>
    <sheet name="1500PgC_trend" sheetId="5" r:id="rId3"/>
    <sheet name="1500PgC_spatial_distribution" sheetId="6" r:id="rId4"/>
    <sheet name="Soilgrids" sheetId="3" r:id="rId5"/>
    <sheet name="u_model against Trend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AD23" i="2" l="1"/>
  <c r="AE23" i="2"/>
  <c r="AF23" i="2"/>
  <c r="AG23" i="2"/>
  <c r="AH23" i="2"/>
  <c r="AI23" i="2"/>
  <c r="AJ23" i="2"/>
  <c r="U23" i="2" l="1"/>
  <c r="V23" i="2"/>
  <c r="W23" i="2"/>
  <c r="X23" i="2"/>
  <c r="Y23" i="2"/>
  <c r="Z23" i="2"/>
  <c r="AA23" i="2"/>
  <c r="D23" i="2"/>
  <c r="E23" i="2"/>
  <c r="F23" i="2"/>
  <c r="G23" i="2"/>
  <c r="H23" i="2"/>
  <c r="I23" i="2"/>
  <c r="L23" i="2"/>
  <c r="M23" i="2"/>
  <c r="N23" i="2"/>
  <c r="O23" i="2"/>
  <c r="P23" i="2"/>
  <c r="Q23" i="2"/>
  <c r="R23" i="2"/>
  <c r="C23" i="2"/>
  <c r="H6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<sst xmlns="http://schemas.openxmlformats.org/spreadsheetml/2006/main" count="88" uniqueCount="48">
  <si>
    <t>Year</t>
  </si>
  <si>
    <t>U_model</t>
  </si>
  <si>
    <t>U_model*2</t>
  </si>
  <si>
    <t>landsink_residual</t>
  </si>
  <si>
    <t>Aaverage from 10 DGVM</t>
  </si>
  <si>
    <t>u_model_soil_grid</t>
  </si>
  <si>
    <t>u_model_soil_grid*2.5</t>
  </si>
  <si>
    <t>YEAR 1995-2014</t>
  </si>
  <si>
    <t>35N-55N</t>
  </si>
  <si>
    <t>GLOBAL</t>
  </si>
  <si>
    <t>55N+</t>
  </si>
  <si>
    <t>15N-35N</t>
  </si>
  <si>
    <t>15S-15N</t>
  </si>
  <si>
    <t>15S-35S</t>
  </si>
  <si>
    <t>35S-55S</t>
  </si>
  <si>
    <t>Global and latitudinal trends of NEP (TgC yr-2)(±SE)</t>
    <phoneticPr fontId="4" type="noConversion"/>
  </si>
  <si>
    <t>Categories</t>
    <phoneticPr fontId="4" type="noConversion"/>
  </si>
  <si>
    <t>MACC</t>
  </si>
  <si>
    <t>JENA</t>
  </si>
  <si>
    <t>TRENDY</t>
  </si>
  <si>
    <t>Umodel</t>
    <phoneticPr fontId="4" type="noConversion"/>
  </si>
  <si>
    <t>&gt; 55° N</t>
  </si>
  <si>
    <t>35–55° N</t>
  </si>
  <si>
    <t>15–35° N</t>
  </si>
  <si>
    <t>15°N–15° S</t>
  </si>
  <si>
    <t>15–35° S</t>
  </si>
  <si>
    <t>35–55° S</t>
  </si>
  <si>
    <t>Global</t>
  </si>
  <si>
    <t>Difference</t>
  </si>
  <si>
    <t>Differences are calculated as the difference between the sum of all the latitudinal bands and the global estimate. Bold coefficients differ significantly from 0 at the 0.01 level. Empty cells indicate that anomalies in temperature were not a significant predictor in the models that predict NEP.</t>
    <phoneticPr fontId="4" type="noConversion"/>
  </si>
  <si>
    <t>MACC-III (inversion model)</t>
    <phoneticPr fontId="1" type="noConversion"/>
  </si>
  <si>
    <t>CAMS(inversion model)</t>
    <phoneticPr fontId="1" type="noConversion"/>
  </si>
  <si>
    <t>Mean</t>
  </si>
  <si>
    <t>Model</t>
  </si>
  <si>
    <t>CAMS</t>
  </si>
  <si>
    <t>Inversion model MACC:</t>
  </si>
  <si>
    <t>Inversion model CAMS:</t>
  </si>
  <si>
    <t>Unit is TgC/year, (teragrams) , all data downloaded from ECMWF</t>
  </si>
  <si>
    <t>Below figures show NEP temporal trend yeilded from u-model. The Fernández-Martinez et al. paper only report a temporal trend…see next excel page for a comparison with the paper's result</t>
  </si>
  <si>
    <t>umodel_T_on</t>
  </si>
  <si>
    <t>Umodel Temp off</t>
  </si>
  <si>
    <t>Umodel Temp on</t>
  </si>
  <si>
    <t>umodel_T_off</t>
  </si>
  <si>
    <t>u_model_npp</t>
  </si>
  <si>
    <t>Trendy_S2_npp</t>
  </si>
  <si>
    <t>u_model_npp - 8.19</t>
  </si>
  <si>
    <t>Trendy_S1_npp</t>
  </si>
  <si>
    <t>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</si>
</sst>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9C0006"/>
      <name val="Calibri"/>
      <family val="2"/>
      <scheme val="minor"/>
    </font>
    <font>
      <sz val="14"/>
      <color theme="1"/>
      <name val="Times New Roman"/>
      <family val="1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3" borderId="0" xfId="1"/>
    <xf numFmtId="0" fontId="0" fillId="0" borderId="0" xfId="0" applyAlignment="1">
      <alignment vertical="center"/>
    </xf>
    <xf numFmtId="0" fontId="5" fillId="4" borderId="0" xfId="2"/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Assumption of 1500PgC,</a:t>
            </a:r>
            <a:r>
              <a:rPr lang="en-GB" baseline="0"/>
              <a:t> Q10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'1500PgC_temporal'!$F$1</c:f>
              <c:strCache>
                <c:ptCount val="1"/>
                <c:pt idx="0">
                  <c:v>landsink_residual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'1500PgC_temporal'!$F$2:$F$61</c:f>
              <c:numCache>
                <c:formatCode>General</c:formatCode>
                <c:ptCount val="60"/>
                <c:pt idx="0">
                  <c:v>1.3763894521756233</c:v>
                </c:pt>
                <c:pt idx="1">
                  <c:v>1.9167518897683902</c:v>
                </c:pt>
                <c:pt idx="2">
                  <c:v>1.818860274130965</c:v>
                </c:pt>
                <c:pt idx="3">
                  <c:v>2.3079537465347637</c:v>
                </c:pt>
                <c:pt idx="4">
                  <c:v>2.2331273596326304</c:v>
                </c:pt>
                <c:pt idx="5">
                  <c:v>2.2771638013445297</c:v>
                </c:pt>
                <c:pt idx="6">
                  <c:v>0.92226389508861129</c:v>
                </c:pt>
                <c:pt idx="7">
                  <c:v>1.0548748328938833</c:v>
                </c:pt>
                <c:pt idx="8">
                  <c:v>2.384112672121133</c:v>
                </c:pt>
                <c:pt idx="9">
                  <c:v>1.7195801041913155</c:v>
                </c:pt>
                <c:pt idx="10">
                  <c:v>1.2046714361169648</c:v>
                </c:pt>
                <c:pt idx="11">
                  <c:v>1.8905752236730669</c:v>
                </c:pt>
                <c:pt idx="12">
                  <c:v>2.7874672765787967</c:v>
                </c:pt>
                <c:pt idx="13">
                  <c:v>1.1316986838395289</c:v>
                </c:pt>
                <c:pt idx="14">
                  <c:v>1.3544605205920051</c:v>
                </c:pt>
                <c:pt idx="15">
                  <c:v>3.0676307482708811</c:v>
                </c:pt>
                <c:pt idx="16">
                  <c:v>1.7717066104055597</c:v>
                </c:pt>
                <c:pt idx="17">
                  <c:v>2.5615024675731393</c:v>
                </c:pt>
                <c:pt idx="18">
                  <c:v>0.56832412279755018</c:v>
                </c:pt>
                <c:pt idx="19">
                  <c:v>1.9057209027238047</c:v>
                </c:pt>
                <c:pt idx="20">
                  <c:v>0.55775964935440547</c:v>
                </c:pt>
                <c:pt idx="21">
                  <c:v>1.1246295569797569</c:v>
                </c:pt>
                <c:pt idx="22">
                  <c:v>2.1779354437693534</c:v>
                </c:pt>
                <c:pt idx="23">
                  <c:v>2.3960980800593648</c:v>
                </c:pt>
                <c:pt idx="24">
                  <c:v>0.48296698204761301</c:v>
                </c:pt>
                <c:pt idx="25">
                  <c:v>2.0530062536762128</c:v>
                </c:pt>
                <c:pt idx="26">
                  <c:v>1.4602275807124714</c:v>
                </c:pt>
                <c:pt idx="27">
                  <c:v>2.8361120019087371</c:v>
                </c:pt>
                <c:pt idx="28">
                  <c:v>-0.52899358962823251</c:v>
                </c:pt>
                <c:pt idx="29">
                  <c:v>0.75909742480215892</c:v>
                </c:pt>
                <c:pt idx="30">
                  <c:v>2.7313914210343442</c:v>
                </c:pt>
                <c:pt idx="31">
                  <c:v>3.033370035487883</c:v>
                </c:pt>
                <c:pt idx="32">
                  <c:v>3.9869482615851695</c:v>
                </c:pt>
                <c:pt idx="33">
                  <c:v>3.766276249439183</c:v>
                </c:pt>
                <c:pt idx="34">
                  <c:v>2.7359231411940881</c:v>
                </c:pt>
                <c:pt idx="35">
                  <c:v>2.0001069966746838</c:v>
                </c:pt>
                <c:pt idx="36">
                  <c:v>1.5379475967472067</c:v>
                </c:pt>
                <c:pt idx="37">
                  <c:v>3.5998758965449751</c:v>
                </c:pt>
                <c:pt idx="38">
                  <c:v>2.1917447230636755</c:v>
                </c:pt>
                <c:pt idx="39">
                  <c:v>-0.25082341779796469</c:v>
                </c:pt>
                <c:pt idx="40">
                  <c:v>2.9232708629015347</c:v>
                </c:pt>
                <c:pt idx="41">
                  <c:v>3.4814200274003442</c:v>
                </c:pt>
                <c:pt idx="42">
                  <c:v>2.3645519287473431</c:v>
                </c:pt>
                <c:pt idx="43">
                  <c:v>1.1237307170028261</c:v>
                </c:pt>
                <c:pt idx="44">
                  <c:v>1.7259725923267504</c:v>
                </c:pt>
                <c:pt idx="45">
                  <c:v>3.6618879526134513</c:v>
                </c:pt>
                <c:pt idx="46">
                  <c:v>1.8939498101500782</c:v>
                </c:pt>
                <c:pt idx="47">
                  <c:v>3.5612978471992989</c:v>
                </c:pt>
                <c:pt idx="48">
                  <c:v>2.7756183582779661</c:v>
                </c:pt>
                <c:pt idx="49">
                  <c:v>3.8808371993427775</c:v>
                </c:pt>
                <c:pt idx="50">
                  <c:v>4.4448368699726117</c:v>
                </c:pt>
                <c:pt idx="51">
                  <c:v>3.0364453106287894</c:v>
                </c:pt>
                <c:pt idx="52">
                  <c:v>4.7385348997893768</c:v>
                </c:pt>
                <c:pt idx="53">
                  <c:v>3.6242374993983981</c:v>
                </c:pt>
                <c:pt idx="54">
                  <c:v>3.5282275356613781</c:v>
                </c:pt>
                <c:pt idx="55">
                  <c:v>4.4106692623724966</c:v>
                </c:pt>
                <c:pt idx="56">
                  <c:v>2.5312318107100404</c:v>
                </c:pt>
                <c:pt idx="57">
                  <c:v>2.3583545195629232</c:v>
                </c:pt>
                <c:pt idx="58">
                  <c:v>4.1062980379924614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B-40F0-94DC-8E2341FBDF4A}"/>
            </c:ext>
          </c:extLst>
        </c:ser>
        <c:ser>
          <c:idx val="1"/>
          <c:order val="1"/>
          <c:tx>
            <c:strRef>
              <c:f>'1500PgC_temporal'!$E$1</c:f>
              <c:strCache>
                <c:ptCount val="1"/>
                <c:pt idx="0">
                  <c:v>U_model*2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'1500PgC_temporal'!$E$2:$E$117</c:f>
              <c:numCache>
                <c:formatCode>General</c:formatCode>
                <c:ptCount val="116"/>
                <c:pt idx="0">
                  <c:v>0.2109579</c:v>
                </c:pt>
                <c:pt idx="1">
                  <c:v>1.0586198600000001</c:v>
                </c:pt>
                <c:pt idx="2">
                  <c:v>0.31863269999999999</c:v>
                </c:pt>
                <c:pt idx="3">
                  <c:v>0.96496367999999999</c:v>
                </c:pt>
                <c:pt idx="4">
                  <c:v>0.67502169999999995</c:v>
                </c:pt>
                <c:pt idx="5">
                  <c:v>1.63360584</c:v>
                </c:pt>
                <c:pt idx="6">
                  <c:v>1.6143117</c:v>
                </c:pt>
                <c:pt idx="7">
                  <c:v>1.09885788</c:v>
                </c:pt>
                <c:pt idx="8">
                  <c:v>1.2012425600000001</c:v>
                </c:pt>
                <c:pt idx="9">
                  <c:v>1.88759386</c:v>
                </c:pt>
                <c:pt idx="10">
                  <c:v>1.1715960599999999</c:v>
                </c:pt>
                <c:pt idx="11">
                  <c:v>1.24484134</c:v>
                </c:pt>
                <c:pt idx="12">
                  <c:v>2.3797088</c:v>
                </c:pt>
                <c:pt idx="13">
                  <c:v>1.73086702</c:v>
                </c:pt>
                <c:pt idx="14">
                  <c:v>0.62235856000000001</c:v>
                </c:pt>
                <c:pt idx="15">
                  <c:v>2.8249181999999999</c:v>
                </c:pt>
                <c:pt idx="16">
                  <c:v>1.65835022</c:v>
                </c:pt>
                <c:pt idx="17">
                  <c:v>2.9137542000000001</c:v>
                </c:pt>
                <c:pt idx="18">
                  <c:v>1.1354949400000001</c:v>
                </c:pt>
                <c:pt idx="19">
                  <c:v>1.8382642199999999</c:v>
                </c:pt>
                <c:pt idx="20">
                  <c:v>1.55323864</c:v>
                </c:pt>
                <c:pt idx="21">
                  <c:v>1.43570328</c:v>
                </c:pt>
                <c:pt idx="22">
                  <c:v>1.09418642</c:v>
                </c:pt>
                <c:pt idx="23">
                  <c:v>1.79386544</c:v>
                </c:pt>
                <c:pt idx="24">
                  <c:v>0.39657049999999999</c:v>
                </c:pt>
                <c:pt idx="25">
                  <c:v>2.4353601999999999</c:v>
                </c:pt>
                <c:pt idx="26">
                  <c:v>2.7881992000000002</c:v>
                </c:pt>
                <c:pt idx="27">
                  <c:v>1.7958691200000001</c:v>
                </c:pt>
                <c:pt idx="28">
                  <c:v>0.76491611999999998</c:v>
                </c:pt>
                <c:pt idx="29">
                  <c:v>1.3911881399999999</c:v>
                </c:pt>
                <c:pt idx="30">
                  <c:v>2.3245368000000002</c:v>
                </c:pt>
                <c:pt idx="31">
                  <c:v>0.86328148000000005</c:v>
                </c:pt>
                <c:pt idx="32">
                  <c:v>1.6158489</c:v>
                </c:pt>
                <c:pt idx="33">
                  <c:v>2.3379553999999998</c:v>
                </c:pt>
                <c:pt idx="34">
                  <c:v>2.2617178</c:v>
                </c:pt>
                <c:pt idx="35">
                  <c:v>1.7426998600000001</c:v>
                </c:pt>
                <c:pt idx="36">
                  <c:v>0.87196958000000002</c:v>
                </c:pt>
                <c:pt idx="37">
                  <c:v>2.9487701999999998</c:v>
                </c:pt>
                <c:pt idx="38">
                  <c:v>1.49679852</c:v>
                </c:pt>
                <c:pt idx="39">
                  <c:v>0.113989018</c:v>
                </c:pt>
                <c:pt idx="40">
                  <c:v>2.240364</c:v>
                </c:pt>
                <c:pt idx="41">
                  <c:v>2.4464901999999999</c:v>
                </c:pt>
                <c:pt idx="42">
                  <c:v>1.523579</c:v>
                </c:pt>
                <c:pt idx="43">
                  <c:v>1.06413234</c:v>
                </c:pt>
                <c:pt idx="44">
                  <c:v>1.5400601599999999</c:v>
                </c:pt>
                <c:pt idx="45">
                  <c:v>2.0678382000000002</c:v>
                </c:pt>
                <c:pt idx="46">
                  <c:v>1.2763931799999999</c:v>
                </c:pt>
                <c:pt idx="47">
                  <c:v>2.0756858</c:v>
                </c:pt>
                <c:pt idx="48">
                  <c:v>1.8744518800000001</c:v>
                </c:pt>
                <c:pt idx="49">
                  <c:v>2.8705916</c:v>
                </c:pt>
                <c:pt idx="50">
                  <c:v>2.4269812000000002</c:v>
                </c:pt>
                <c:pt idx="51">
                  <c:v>1.98196244</c:v>
                </c:pt>
                <c:pt idx="52">
                  <c:v>2.7520791999999998</c:v>
                </c:pt>
                <c:pt idx="53">
                  <c:v>2.4346698</c:v>
                </c:pt>
                <c:pt idx="54">
                  <c:v>2.7408815999999998</c:v>
                </c:pt>
                <c:pt idx="55">
                  <c:v>2.5247396000000002</c:v>
                </c:pt>
                <c:pt idx="56">
                  <c:v>1.1131498799999999</c:v>
                </c:pt>
                <c:pt idx="57">
                  <c:v>1.25219726</c:v>
                </c:pt>
                <c:pt idx="58">
                  <c:v>2.0738387999999999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B-40F0-94DC-8E2341FB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7024"/>
        <c:axId val="538027680"/>
      </c:scatterChart>
      <c:valAx>
        <c:axId val="5380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680"/>
        <c:crosses val="autoZero"/>
        <c:crossBetween val="midCat"/>
      </c:valAx>
      <c:valAx>
        <c:axId val="538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35S-55S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'1500PgC'!$I$3:$I$22</c:f>
              <c:numCache>
                <c:formatCode>General</c:formatCode>
                <c:ptCount val="20"/>
                <c:pt idx="0">
                  <c:v>34.926529000000002</c:v>
                </c:pt>
                <c:pt idx="1">
                  <c:v>31.865656000000001</c:v>
                </c:pt>
                <c:pt idx="2">
                  <c:v>24.564057999999999</c:v>
                </c:pt>
                <c:pt idx="3">
                  <c:v>14.169015999999999</c:v>
                </c:pt>
                <c:pt idx="4">
                  <c:v>18.953018</c:v>
                </c:pt>
                <c:pt idx="5">
                  <c:v>32.253681</c:v>
                </c:pt>
                <c:pt idx="6">
                  <c:v>22.971793999999999</c:v>
                </c:pt>
                <c:pt idx="7">
                  <c:v>32.956885999999997</c:v>
                </c:pt>
                <c:pt idx="8">
                  <c:v>28.401323000000001</c:v>
                </c:pt>
                <c:pt idx="9">
                  <c:v>32.707993000000002</c:v>
                </c:pt>
                <c:pt idx="10">
                  <c:v>28.052263</c:v>
                </c:pt>
                <c:pt idx="11">
                  <c:v>32.485306000000001</c:v>
                </c:pt>
                <c:pt idx="12">
                  <c:v>37.318832</c:v>
                </c:pt>
                <c:pt idx="13">
                  <c:v>23.892761</c:v>
                </c:pt>
                <c:pt idx="14">
                  <c:v>28.447762000000001</c:v>
                </c:pt>
                <c:pt idx="15">
                  <c:v>33.044567000000001</c:v>
                </c:pt>
                <c:pt idx="16">
                  <c:v>30.141193000000001</c:v>
                </c:pt>
                <c:pt idx="17">
                  <c:v>32.347191000000002</c:v>
                </c:pt>
                <c:pt idx="18">
                  <c:v>20.205914</c:v>
                </c:pt>
                <c:pt idx="19">
                  <c:v>25.327784000000001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6-4D5F-8DF9-C2237E27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90N-55N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'1500PgC'!$D$3:$D$22</c:f>
              <c:numCache>
                <c:formatCode>General</c:formatCode>
                <c:ptCount val="20"/>
                <c:pt idx="0">
                  <c:v>-84.195319999999995</c:v>
                </c:pt>
                <c:pt idx="1">
                  <c:v>228.24365</c:v>
                </c:pt>
                <c:pt idx="2">
                  <c:v>79.964591999999996</c:v>
                </c:pt>
                <c:pt idx="3">
                  <c:v>193.70837</c:v>
                </c:pt>
                <c:pt idx="4">
                  <c:v>164.12280000000001</c:v>
                </c:pt>
                <c:pt idx="5">
                  <c:v>115.4911</c:v>
                </c:pt>
                <c:pt idx="6">
                  <c:v>126.98125</c:v>
                </c:pt>
                <c:pt idx="7">
                  <c:v>90.625</c:v>
                </c:pt>
                <c:pt idx="8">
                  <c:v>34.290421000000002</c:v>
                </c:pt>
                <c:pt idx="9">
                  <c:v>180.36349000000001</c:v>
                </c:pt>
                <c:pt idx="10">
                  <c:v>-9.9185447999999994</c:v>
                </c:pt>
                <c:pt idx="11">
                  <c:v>196.41820000000001</c:v>
                </c:pt>
                <c:pt idx="12">
                  <c:v>-10.211325</c:v>
                </c:pt>
                <c:pt idx="13">
                  <c:v>55.168278000000001</c:v>
                </c:pt>
                <c:pt idx="14">
                  <c:v>279.90091000000001</c:v>
                </c:pt>
                <c:pt idx="15">
                  <c:v>247.21744000000001</c:v>
                </c:pt>
                <c:pt idx="16">
                  <c:v>51.652121999999999</c:v>
                </c:pt>
                <c:pt idx="17">
                  <c:v>198.72013999999999</c:v>
                </c:pt>
                <c:pt idx="18">
                  <c:v>124.55136</c:v>
                </c:pt>
                <c:pt idx="19">
                  <c:v>135.76060000000001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0-46D6-A6C6-3A77D6A4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Comparison with inversion models Unit: TgC/year 1995-2014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'1500PgC_spatial_distribution'!$A$2</c:f>
              <c:strCache>
                <c:ptCount val="1"/>
                <c:pt idx="0">
                  <c:v>MACC</c:v>
                </c:pt>
              </c:strCache>
            </c:strRef>
          </c:tx>
          <c:invertIfNegative val="0"/>
          <c:cat>
            <c:strRef>
              <c:f>'1500PgC_spatial_distribution'!$B$1:$H$1</c:f>
              <c:strCache>
                <c:ptCount val="7"/>
                <c:pt idx="0">
                  <c:v>GLOBAL</c:v>
                </c:pt>
                <c:pt idx="1">
                  <c:v>55N+</c:v>
                </c:pt>
                <c:pt idx="2">
                  <c:v>35N-55N</c:v>
                </c:pt>
                <c:pt idx="3">
                  <c:v>15N-35N</c:v>
                </c:pt>
                <c:pt idx="4">
                  <c:v>15S-15N</c:v>
                </c:pt>
                <c:pt idx="5">
                  <c:v>15S-35S</c:v>
                </c:pt>
                <c:pt idx="6">
                  <c:v>35S-55S</c:v>
                </c:pt>
              </c:strCache>
            </c:strRef>
          </c:cat>
          <c:val>
            <c:numRef>
              <c:f>'1500PgC_spatial_distribution'!$B$2:$H$2</c:f>
              <c:numCache>
                <c:formatCode>General</c:formatCode>
                <c:ptCount val="7"/>
                <c:pt idx="0">
                  <c:v>2300.186211146869</c:v>
                </c:pt>
                <c:pt idx="1">
                  <c:v>1007.6778941779121</c:v>
                </c:pt>
                <c:pt idx="2">
                  <c:v>1286.7468003230565</c:v>
                </c:pt>
                <c:pt idx="3">
                  <c:v>-135.43123719327806</c:v>
                </c:pt>
                <c:pt idx="4">
                  <c:v>-193.10391206676653</c:v>
                </c:pt>
                <c:pt idx="5">
                  <c:v>258.95356485451185</c:v>
                </c:pt>
                <c:pt idx="6">
                  <c:v>75.972261152795099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4-496E-BADC-366AD9E59725}"/>
            </c:ext>
          </c:extLst>
        </c:ser>
        <c:ser>
          <c:idx val="4"/>
          <c:order val="1"/>
          <c:tx>
            <c:strRef>
              <c:f>'1500PgC_spatial_distribution'!$A$3</c:f>
              <c:strCache>
                <c:ptCount val="1"/>
                <c:pt idx="0">
                  <c:v>CAMS</c:v>
                </c:pt>
              </c:strCache>
            </c:strRef>
          </c:tx>
          <c:invertIfNegative val="0"/>
          <c:cat>
            <c:strRef>
              <c:f>'1500PgC_spatial_distribution'!$B$1:$H$1</c:f>
              <c:strCache>
                <c:ptCount val="7"/>
                <c:pt idx="0">
                  <c:v>GLOBAL</c:v>
                </c:pt>
                <c:pt idx="1">
                  <c:v>55N+</c:v>
                </c:pt>
                <c:pt idx="2">
                  <c:v>35N-55N</c:v>
                </c:pt>
                <c:pt idx="3">
                  <c:v>15N-35N</c:v>
                </c:pt>
                <c:pt idx="4">
                  <c:v>15S-15N</c:v>
                </c:pt>
                <c:pt idx="5">
                  <c:v>15S-35S</c:v>
                </c:pt>
                <c:pt idx="6">
                  <c:v>35S-55S</c:v>
                </c:pt>
              </c:strCache>
            </c:strRef>
          </c:cat>
          <c:val>
            <c:numRef>
              <c:f>'1500PgC_spatial_distribution'!$B$3:$H$3</c:f>
              <c:numCache>
                <c:formatCode>General</c:formatCode>
                <c:ptCount val="7"/>
                <c:pt idx="0">
                  <c:v>2399.9495704207193</c:v>
                </c:pt>
                <c:pt idx="1">
                  <c:v>1101.6980433114745</c:v>
                </c:pt>
                <c:pt idx="2">
                  <c:v>1274.3303559617125</c:v>
                </c:pt>
                <c:pt idx="3">
                  <c:v>-164.21175384258032</c:v>
                </c:pt>
                <c:pt idx="4">
                  <c:v>-198.26636657297149</c:v>
                </c:pt>
                <c:pt idx="5">
                  <c:v>304.9366735560846</c:v>
                </c:pt>
                <c:pt idx="6">
                  <c:v>81.610028734795975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B4-496E-BADC-366AD9E59725}"/>
            </c:ext>
          </c:extLst>
        </c:ser>
        <c:ser>
          <c:idx val="5"/>
          <c:order val="2"/>
          <c:tx>
            <c:strRef>
              <c:f>'1500PgC_spatial_distribution'!$A$6</c:f>
              <c:strCache>
                <c:ptCount val="1"/>
                <c:pt idx="0">
                  <c:v>LUC</c:v>
                </c:pt>
              </c:strCache>
            </c:strRef>
          </c:tx>
          <c:invertIfNegative val="0"/>
          <c:cat>
            <c:strRef>
              <c:f>'1500PgC_spatial_distribution'!$B$1:$H$1</c:f>
              <c:strCache>
                <c:ptCount val="7"/>
                <c:pt idx="0">
                  <c:v>GLOBAL</c:v>
                </c:pt>
                <c:pt idx="1">
                  <c:v>55N+</c:v>
                </c:pt>
                <c:pt idx="2">
                  <c:v>35N-55N</c:v>
                </c:pt>
                <c:pt idx="3">
                  <c:v>15N-35N</c:v>
                </c:pt>
                <c:pt idx="4">
                  <c:v>15S-15N</c:v>
                </c:pt>
                <c:pt idx="5">
                  <c:v>15S-35S</c:v>
                </c:pt>
                <c:pt idx="6">
                  <c:v>35S-55S</c:v>
                </c:pt>
              </c:strCache>
            </c:strRef>
          </c:cat>
          <c:val>
            <c:numRef>
              <c:f>'1500PgC_spatial_distribution'!$B$6:$H$6</c:f>
              <c:numCache>
                <c:formatCode>General</c:formatCode>
                <c:ptCount val="7"/>
                <c:pt idx="0">
                  <c:v>-1616.61752713737</c:v>
                </c:pt>
                <c:pt idx="1">
                  <c:v>-148.91595637829499</c:v>
                </c:pt>
                <c:pt idx="2">
                  <c:v>-451.452700410538</c:v>
                </c:pt>
                <c:pt idx="3">
                  <c:v>-235.94644082393</c:v>
                </c:pt>
                <c:pt idx="4">
                  <c:v>-600.89265482258099</c:v>
                </c:pt>
                <c:pt idx="5">
                  <c:v>-185.97792816757101</c:v>
                </c:pt>
                <c:pt idx="6">
                  <c:v>-21.535644047041298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B4-496E-BADC-366AD9E59725}"/>
            </c:ext>
          </c:extLst>
        </c:ser>
        <c:ser>
          <c:idx val="2"/>
          <c:order val="3"/>
          <c:tx>
            <c:strRef>
              <c:f>'1500PgC_spatial_distribution'!$A$4</c:f>
              <c:strCache>
                <c:ptCount val="1"/>
                <c:pt idx="0">
                  <c:v>umodel_T_on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'1500PgC_spatial_distribution'!$B$1:$H$1</c:f>
              <c:strCache>
                <c:ptCount val="7"/>
                <c:pt idx="0">
                  <c:v>GLOBAL</c:v>
                </c:pt>
                <c:pt idx="1">
                  <c:v>55N+</c:v>
                </c:pt>
                <c:pt idx="2">
                  <c:v>35N-55N</c:v>
                </c:pt>
                <c:pt idx="3">
                  <c:v>15N-35N</c:v>
                </c:pt>
                <c:pt idx="4">
                  <c:v>15S-15N</c:v>
                </c:pt>
                <c:pt idx="5">
                  <c:v>15S-35S</c:v>
                </c:pt>
                <c:pt idx="6">
                  <c:v>35S-55S</c:v>
                </c:pt>
              </c:strCache>
            </c:strRef>
          </c:cat>
          <c:val>
            <c:numRef>
              <c:f>'1500PgC_spatial_distribution'!$B$4:$H$4</c:f>
              <c:numCache>
                <c:formatCode>General</c:formatCode>
                <c:ptCount val="7"/>
                <c:pt idx="0">
                  <c:v>1278.7575244999998</c:v>
                </c:pt>
                <c:pt idx="1">
                  <c:v>119.94272666000002</c:v>
                </c:pt>
                <c:pt idx="2">
                  <c:v>194.73029146000005</c:v>
                </c:pt>
                <c:pt idx="3">
                  <c:v>157.50147555000001</c:v>
                </c:pt>
                <c:pt idx="4">
                  <c:v>678.41144850000012</c:v>
                </c:pt>
                <c:pt idx="5">
                  <c:v>123.71585935</c:v>
                </c:pt>
                <c:pt idx="6">
                  <c:v>28.251676349999997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4-496E-BADC-366AD9E5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33248"/>
        <c:axId val="693308448"/>
      </c:barChart>
      <c:catAx>
        <c:axId val="7341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3308448"/>
        <c:crosses val="autoZero"/>
        <c:auto val="1"/>
        <c:lblAlgn val="ctr"/>
        <c:lblOffset val="100"/>
        <c:noMultiLvlLbl val="0"/>
      </c:catAx>
      <c:valAx>
        <c:axId val="6933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41332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LUC </a:t>
            </a:r>
            <a:r>
              <a:rPr lang="en-US" altLang="zh-CN"/>
              <a:t>in different latitude unit:PgC*1000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'1500PgC_spatial_distribution'!$B$1:$H$1</c:f>
              <c:strCache>
                <c:ptCount val="7"/>
                <c:pt idx="0">
                  <c:v>GLOBAL</c:v>
                </c:pt>
                <c:pt idx="1">
                  <c:v>55N+</c:v>
                </c:pt>
                <c:pt idx="2">
                  <c:v>35N-55N</c:v>
                </c:pt>
                <c:pt idx="3">
                  <c:v>15N-35N</c:v>
                </c:pt>
                <c:pt idx="4">
                  <c:v>15S-15N</c:v>
                </c:pt>
                <c:pt idx="5">
                  <c:v>15S-35S</c:v>
                </c:pt>
                <c:pt idx="6">
                  <c:v>35S-55S</c:v>
                </c:pt>
              </c:strCache>
            </c:strRef>
          </c:cat>
          <c:val>
            <c:numRef>
              <c:f>'1500PgC_spatial_distribution'!$B$6:$H$6</c:f>
              <c:numCache>
                <c:formatCode>General</c:formatCode>
                <c:ptCount val="7"/>
                <c:pt idx="0">
                  <c:v>-1616.61752713737</c:v>
                </c:pt>
                <c:pt idx="1">
                  <c:v>-148.91595637829499</c:v>
                </c:pt>
                <c:pt idx="2">
                  <c:v>-451.452700410538</c:v>
                </c:pt>
                <c:pt idx="3">
                  <c:v>-235.94644082393</c:v>
                </c:pt>
                <c:pt idx="4">
                  <c:v>-600.89265482258099</c:v>
                </c:pt>
                <c:pt idx="5">
                  <c:v>-185.97792816757101</c:v>
                </c:pt>
                <c:pt idx="6">
                  <c:v>-21.535644047041298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297-8801-62052959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890223"/>
        <c:axId val="1214913855"/>
      </c:barChart>
      <c:catAx>
        <c:axId val="12208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13855"/>
        <c:crosses val="autoZero"/>
        <c:auto val="1"/>
        <c:lblAlgn val="ctr"/>
        <c:lblOffset val="100"/>
        <c:noMultiLvlLbl val="0"/>
      </c:catAx>
      <c:valAx>
        <c:axId val="12149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Soilgrids!$L$2:$L$21</c:f>
              <c:numCache>
                <c:formatCode>General</c:formatCode>
                <c:ptCount val="20"/>
                <c:pt idx="0">
                  <c:v>435.98491999999999</c:v>
                </c:pt>
                <c:pt idx="1">
                  <c:v>1474.3855000000001</c:v>
                </c:pt>
                <c:pt idx="2">
                  <c:v>748.39928999999995</c:v>
                </c:pt>
                <c:pt idx="3">
                  <c:v>56.994461000000001</c:v>
                </c:pt>
                <c:pt idx="4">
                  <c:v>1120.182</c:v>
                </c:pt>
                <c:pt idx="5">
                  <c:v>1223.2451000000001</c:v>
                </c:pt>
                <c:pt idx="6">
                  <c:v>761.78931</c:v>
                </c:pt>
                <c:pt idx="7">
                  <c:v>532.06610000000001</c:v>
                </c:pt>
                <c:pt idx="8">
                  <c:v>770.02979000000005</c:v>
                </c:pt>
                <c:pt idx="9">
                  <c:v>1033.9192</c:v>
                </c:pt>
                <c:pt idx="10">
                  <c:v>638.19653000000005</c:v>
                </c:pt>
                <c:pt idx="11">
                  <c:v>1037.8427999999999</c:v>
                </c:pt>
                <c:pt idx="12">
                  <c:v>937.22600999999997</c:v>
                </c:pt>
                <c:pt idx="13">
                  <c:v>1435.2958000000001</c:v>
                </c:pt>
                <c:pt idx="14">
                  <c:v>1213.4906000000001</c:v>
                </c:pt>
                <c:pt idx="15">
                  <c:v>990.98126000000002</c:v>
                </c:pt>
                <c:pt idx="16">
                  <c:v>1376.0397</c:v>
                </c:pt>
                <c:pt idx="17">
                  <c:v>1217.335</c:v>
                </c:pt>
                <c:pt idx="18">
                  <c:v>1370.441</c:v>
                </c:pt>
                <c:pt idx="19">
                  <c:v>1262.3701000000001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D-4A67-B2FA-3077A3E9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35N-55N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Soilgrids!$N$2:$N$21</c:f>
              <c:numCache>
                <c:formatCode>General</c:formatCode>
                <c:ptCount val="20"/>
                <c:pt idx="0">
                  <c:v>80.140822999999997</c:v>
                </c:pt>
                <c:pt idx="1">
                  <c:v>411.67507999999998</c:v>
                </c:pt>
                <c:pt idx="2">
                  <c:v>194.37497999999999</c:v>
                </c:pt>
                <c:pt idx="3">
                  <c:v>-72.979729000000006</c:v>
                </c:pt>
                <c:pt idx="4">
                  <c:v>-28.744174999999998</c:v>
                </c:pt>
                <c:pt idx="5">
                  <c:v>161.30595</c:v>
                </c:pt>
                <c:pt idx="6">
                  <c:v>74.390433999999999</c:v>
                </c:pt>
                <c:pt idx="7">
                  <c:v>91.623328999999998</c:v>
                </c:pt>
                <c:pt idx="8">
                  <c:v>231.6386</c:v>
                </c:pt>
                <c:pt idx="9">
                  <c:v>182.11061000000001</c:v>
                </c:pt>
                <c:pt idx="10">
                  <c:v>177.41101</c:v>
                </c:pt>
                <c:pt idx="11">
                  <c:v>65.532150000000001</c:v>
                </c:pt>
                <c:pt idx="12">
                  <c:v>52.123390000000001</c:v>
                </c:pt>
                <c:pt idx="13">
                  <c:v>212.92973000000001</c:v>
                </c:pt>
                <c:pt idx="14">
                  <c:v>317.31351000000001</c:v>
                </c:pt>
                <c:pt idx="15">
                  <c:v>207.51489000000001</c:v>
                </c:pt>
                <c:pt idx="16">
                  <c:v>229.46481</c:v>
                </c:pt>
                <c:pt idx="17">
                  <c:v>108.18352</c:v>
                </c:pt>
                <c:pt idx="18">
                  <c:v>320.03284000000002</c:v>
                </c:pt>
                <c:pt idx="19">
                  <c:v>282.19925000000001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9-4CF4-A5A2-A0F2BB8C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15N-35N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Soilgrids!$O$2:$O$21</c:f>
              <c:numCache>
                <c:formatCode>General</c:formatCode>
                <c:ptCount val="20"/>
                <c:pt idx="0">
                  <c:v>102.74957999999999</c:v>
                </c:pt>
                <c:pt idx="1">
                  <c:v>165.34147999999999</c:v>
                </c:pt>
                <c:pt idx="2">
                  <c:v>154.34169</c:v>
                </c:pt>
                <c:pt idx="3">
                  <c:v>-65.656386999999995</c:v>
                </c:pt>
                <c:pt idx="4">
                  <c:v>76.325767999999997</c:v>
                </c:pt>
                <c:pt idx="5">
                  <c:v>144.48965000000001</c:v>
                </c:pt>
                <c:pt idx="6">
                  <c:v>86.807586999999998</c:v>
                </c:pt>
                <c:pt idx="7">
                  <c:v>58.402824000000003</c:v>
                </c:pt>
                <c:pt idx="8">
                  <c:v>100.69537</c:v>
                </c:pt>
                <c:pt idx="9">
                  <c:v>113.69670000000001</c:v>
                </c:pt>
                <c:pt idx="10">
                  <c:v>106.91864</c:v>
                </c:pt>
                <c:pt idx="11">
                  <c:v>55.297752000000003</c:v>
                </c:pt>
                <c:pt idx="12">
                  <c:v>103.64975</c:v>
                </c:pt>
                <c:pt idx="13">
                  <c:v>203.89349000000001</c:v>
                </c:pt>
                <c:pt idx="14">
                  <c:v>66.956795</c:v>
                </c:pt>
                <c:pt idx="15">
                  <c:v>124.95296</c:v>
                </c:pt>
                <c:pt idx="16">
                  <c:v>173.43494000000001</c:v>
                </c:pt>
                <c:pt idx="17">
                  <c:v>123.98304</c:v>
                </c:pt>
                <c:pt idx="18">
                  <c:v>183.66811000000001</c:v>
                </c:pt>
                <c:pt idx="19">
                  <c:v>199.54464999999999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6-4C80-AFE3-B5B9BA30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15S-15N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Soilgrids!$P$2:$P$21</c:f>
              <c:numCache>
                <c:formatCode>General</c:formatCode>
                <c:ptCount val="20"/>
                <c:pt idx="0">
                  <c:v>277.39569</c:v>
                </c:pt>
                <c:pt idx="1">
                  <c:v>537.29369999999994</c:v>
                </c:pt>
                <c:pt idx="2">
                  <c:v>277.50592</c:v>
                </c:pt>
                <c:pt idx="3">
                  <c:v>-51.525039999999997</c:v>
                </c:pt>
                <c:pt idx="4">
                  <c:v>768.00622999999996</c:v>
                </c:pt>
                <c:pt idx="5">
                  <c:v>628.26104999999995</c:v>
                </c:pt>
                <c:pt idx="6">
                  <c:v>419.09627999999998</c:v>
                </c:pt>
                <c:pt idx="7">
                  <c:v>269.42093</c:v>
                </c:pt>
                <c:pt idx="8">
                  <c:v>320.15264999999999</c:v>
                </c:pt>
                <c:pt idx="9">
                  <c:v>427.81243999999998</c:v>
                </c:pt>
                <c:pt idx="10">
                  <c:v>307.32645000000002</c:v>
                </c:pt>
                <c:pt idx="11">
                  <c:v>604.20507999999995</c:v>
                </c:pt>
                <c:pt idx="12">
                  <c:v>634.47002999999995</c:v>
                </c:pt>
                <c:pt idx="13">
                  <c:v>809.04633000000001</c:v>
                </c:pt>
                <c:pt idx="14">
                  <c:v>465.3913</c:v>
                </c:pt>
                <c:pt idx="15">
                  <c:v>294.02112</c:v>
                </c:pt>
                <c:pt idx="16">
                  <c:v>748.74158</c:v>
                </c:pt>
                <c:pt idx="17">
                  <c:v>702.39702999999997</c:v>
                </c:pt>
                <c:pt idx="18">
                  <c:v>618.21301000000005</c:v>
                </c:pt>
                <c:pt idx="19">
                  <c:v>598.37354000000005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0-4B44-91CE-4909D8E3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15S-35S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Soilgrids!$R$2:$R$21</c:f>
              <c:numCache>
                <c:formatCode>General</c:formatCode>
                <c:ptCount val="20"/>
                <c:pt idx="0">
                  <c:v>27.554413</c:v>
                </c:pt>
                <c:pt idx="1">
                  <c:v>24.148717999999999</c:v>
                </c:pt>
                <c:pt idx="2">
                  <c:v>16.098559999999999</c:v>
                </c:pt>
                <c:pt idx="3">
                  <c:v>9.7343949999999992</c:v>
                </c:pt>
                <c:pt idx="4">
                  <c:v>13.380827999999999</c:v>
                </c:pt>
                <c:pt idx="5">
                  <c:v>24.376068</c:v>
                </c:pt>
                <c:pt idx="6">
                  <c:v>15.654928999999999</c:v>
                </c:pt>
                <c:pt idx="7">
                  <c:v>24.347950000000001</c:v>
                </c:pt>
                <c:pt idx="8">
                  <c:v>20.229514999999999</c:v>
                </c:pt>
                <c:pt idx="9">
                  <c:v>22.980422999999998</c:v>
                </c:pt>
                <c:pt idx="10">
                  <c:v>20.525980000000001</c:v>
                </c:pt>
                <c:pt idx="11">
                  <c:v>22.748816999999999</c:v>
                </c:pt>
                <c:pt idx="12">
                  <c:v>28.213799999999999</c:v>
                </c:pt>
                <c:pt idx="13">
                  <c:v>15.610658000000001</c:v>
                </c:pt>
                <c:pt idx="14">
                  <c:v>18.469785999999999</c:v>
                </c:pt>
                <c:pt idx="15">
                  <c:v>24.685472000000001</c:v>
                </c:pt>
                <c:pt idx="16">
                  <c:v>21.525203999999999</c:v>
                </c:pt>
                <c:pt idx="17">
                  <c:v>22.495571000000002</c:v>
                </c:pt>
                <c:pt idx="18">
                  <c:v>12.271597</c:v>
                </c:pt>
                <c:pt idx="19">
                  <c:v>16.157813999999998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D-44AD-A616-A41638B2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35S-55S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Soilgrids!$I$2:$I$21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0-41F4-AFC4-A977C722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Assumption of 1500PgC, Q10 function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'1500PgC_temporal'!$C$1</c:f>
              <c:strCache>
                <c:ptCount val="1"/>
                <c:pt idx="0">
                  <c:v>Aaverage from 10 DGVM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'1500PgC_temporal'!$C$2:$C$117</c:f>
              <c:numCache>
                <c:formatCode>General</c:formatCode>
                <c:ptCount val="116"/>
                <c:pt idx="0">
                  <c:v>0.51607320388933298</c:v>
                </c:pt>
                <c:pt idx="1">
                  <c:v>1.3940300360212881</c:v>
                </c:pt>
                <c:pt idx="2">
                  <c:v>0.60509821475963532</c:v>
                </c:pt>
                <c:pt idx="3">
                  <c:v>1.3483486485510414</c:v>
                </c:pt>
                <c:pt idx="4">
                  <c:v>0.87779426531497484</c:v>
                </c:pt>
                <c:pt idx="5">
                  <c:v>1.4005760148243114</c:v>
                </c:pt>
                <c:pt idx="6">
                  <c:v>0.42322912438025706</c:v>
                </c:pt>
                <c:pt idx="7">
                  <c:v>1.2784244128086384</c:v>
                </c:pt>
                <c:pt idx="8">
                  <c:v>1.6283938585402584</c:v>
                </c:pt>
                <c:pt idx="9">
                  <c:v>2.530557659478927</c:v>
                </c:pt>
                <c:pt idx="10">
                  <c:v>0.50425613949821235</c:v>
                </c:pt>
                <c:pt idx="11">
                  <c:v>0.44183971545725453</c:v>
                </c:pt>
                <c:pt idx="12">
                  <c:v>2.4623893846279259</c:v>
                </c:pt>
                <c:pt idx="13">
                  <c:v>1.0479743159853874</c:v>
                </c:pt>
                <c:pt idx="14">
                  <c:v>1.4607379108813485</c:v>
                </c:pt>
                <c:pt idx="15">
                  <c:v>4.0718154388682732</c:v>
                </c:pt>
                <c:pt idx="16">
                  <c:v>2.437260749324857</c:v>
                </c:pt>
                <c:pt idx="17">
                  <c:v>2.95780246311856</c:v>
                </c:pt>
                <c:pt idx="18">
                  <c:v>1.4178921111729177</c:v>
                </c:pt>
                <c:pt idx="19">
                  <c:v>2.8180625008302314</c:v>
                </c:pt>
                <c:pt idx="20">
                  <c:v>1.5362415330080235</c:v>
                </c:pt>
                <c:pt idx="21">
                  <c:v>0.51935417475236034</c:v>
                </c:pt>
                <c:pt idx="22">
                  <c:v>2.2743925636913871</c:v>
                </c:pt>
                <c:pt idx="23">
                  <c:v>1.5549001341077344</c:v>
                </c:pt>
                <c:pt idx="24">
                  <c:v>0.21651962780049691</c:v>
                </c:pt>
                <c:pt idx="25">
                  <c:v>2.8322967423925962</c:v>
                </c:pt>
                <c:pt idx="26">
                  <c:v>2.6406923462535978</c:v>
                </c:pt>
                <c:pt idx="27">
                  <c:v>2.251247213889719</c:v>
                </c:pt>
                <c:pt idx="28">
                  <c:v>0.31756529959885238</c:v>
                </c:pt>
                <c:pt idx="29">
                  <c:v>1.8901879753626463</c:v>
                </c:pt>
                <c:pt idx="30">
                  <c:v>3.5176692563893308</c:v>
                </c:pt>
                <c:pt idx="31">
                  <c:v>2.341613184315106</c:v>
                </c:pt>
                <c:pt idx="32">
                  <c:v>2.1435505890691822</c:v>
                </c:pt>
                <c:pt idx="33">
                  <c:v>2.0132030006515809</c:v>
                </c:pt>
                <c:pt idx="34">
                  <c:v>2.8851850698626764</c:v>
                </c:pt>
                <c:pt idx="35">
                  <c:v>1.4861991251469928</c:v>
                </c:pt>
                <c:pt idx="36">
                  <c:v>1.6428307489529821</c:v>
                </c:pt>
                <c:pt idx="37">
                  <c:v>3.1406241410649778</c:v>
                </c:pt>
                <c:pt idx="38">
                  <c:v>2.9848355757357456</c:v>
                </c:pt>
                <c:pt idx="39">
                  <c:v>1.3447812307364642</c:v>
                </c:pt>
                <c:pt idx="40">
                  <c:v>3.7048439783852793</c:v>
                </c:pt>
                <c:pt idx="41">
                  <c:v>3.9868284800578584</c:v>
                </c:pt>
                <c:pt idx="42">
                  <c:v>2.4070486243894198</c:v>
                </c:pt>
                <c:pt idx="43">
                  <c:v>0.90896815137768394</c:v>
                </c:pt>
                <c:pt idx="44">
                  <c:v>2.3143552870726389</c:v>
                </c:pt>
                <c:pt idx="45">
                  <c:v>3.4635597988045062</c:v>
                </c:pt>
                <c:pt idx="46">
                  <c:v>1.6069426120162724</c:v>
                </c:pt>
                <c:pt idx="47">
                  <c:v>3.1215959839524938</c:v>
                </c:pt>
                <c:pt idx="48">
                  <c:v>2.7924163263362178</c:v>
                </c:pt>
                <c:pt idx="49">
                  <c:v>3.7087879922874092</c:v>
                </c:pt>
                <c:pt idx="50">
                  <c:v>2.7727911573119597</c:v>
                </c:pt>
                <c:pt idx="51">
                  <c:v>3.0993645081026049</c:v>
                </c:pt>
                <c:pt idx="52">
                  <c:v>4.2544394819186255</c:v>
                </c:pt>
                <c:pt idx="53">
                  <c:v>2.4894357157634324</c:v>
                </c:pt>
                <c:pt idx="54">
                  <c:v>3.2675176639889081</c:v>
                </c:pt>
                <c:pt idx="55">
                  <c:v>3.8032874826402621</c:v>
                </c:pt>
                <c:pt idx="56">
                  <c:v>1.8378471554484108</c:v>
                </c:pt>
                <c:pt idx="57">
                  <c:v>2.577242923404433</c:v>
                </c:pt>
                <c:pt idx="58">
                  <c:v>3.7821974456072511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C-42D9-906A-FA3541D7F8CB}"/>
            </c:ext>
          </c:extLst>
        </c:ser>
        <c:ser>
          <c:idx val="1"/>
          <c:order val="1"/>
          <c:tx>
            <c:strRef>
              <c:f>'1500PgC_temporal'!$E$1</c:f>
              <c:strCache>
                <c:ptCount val="1"/>
                <c:pt idx="0">
                  <c:v>U_model*2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'1500PgC_temporal'!$E$2:$E$117</c:f>
              <c:numCache>
                <c:formatCode>General</c:formatCode>
                <c:ptCount val="116"/>
                <c:pt idx="0">
                  <c:v>0.2109579</c:v>
                </c:pt>
                <c:pt idx="1">
                  <c:v>1.0586198600000001</c:v>
                </c:pt>
                <c:pt idx="2">
                  <c:v>0.31863269999999999</c:v>
                </c:pt>
                <c:pt idx="3">
                  <c:v>0.96496367999999999</c:v>
                </c:pt>
                <c:pt idx="4">
                  <c:v>0.67502169999999995</c:v>
                </c:pt>
                <c:pt idx="5">
                  <c:v>1.63360584</c:v>
                </c:pt>
                <c:pt idx="6">
                  <c:v>1.6143117</c:v>
                </c:pt>
                <c:pt idx="7">
                  <c:v>1.09885788</c:v>
                </c:pt>
                <c:pt idx="8">
                  <c:v>1.2012425600000001</c:v>
                </c:pt>
                <c:pt idx="9">
                  <c:v>1.88759386</c:v>
                </c:pt>
                <c:pt idx="10">
                  <c:v>1.1715960599999999</c:v>
                </c:pt>
                <c:pt idx="11">
                  <c:v>1.24484134</c:v>
                </c:pt>
                <c:pt idx="12">
                  <c:v>2.3797088</c:v>
                </c:pt>
                <c:pt idx="13">
                  <c:v>1.73086702</c:v>
                </c:pt>
                <c:pt idx="14">
                  <c:v>0.62235856000000001</c:v>
                </c:pt>
                <c:pt idx="15">
                  <c:v>2.8249181999999999</c:v>
                </c:pt>
                <c:pt idx="16">
                  <c:v>1.65835022</c:v>
                </c:pt>
                <c:pt idx="17">
                  <c:v>2.9137542000000001</c:v>
                </c:pt>
                <c:pt idx="18">
                  <c:v>1.1354949400000001</c:v>
                </c:pt>
                <c:pt idx="19">
                  <c:v>1.8382642199999999</c:v>
                </c:pt>
                <c:pt idx="20">
                  <c:v>1.55323864</c:v>
                </c:pt>
                <c:pt idx="21">
                  <c:v>1.43570328</c:v>
                </c:pt>
                <c:pt idx="22">
                  <c:v>1.09418642</c:v>
                </c:pt>
                <c:pt idx="23">
                  <c:v>1.79386544</c:v>
                </c:pt>
                <c:pt idx="24">
                  <c:v>0.39657049999999999</c:v>
                </c:pt>
                <c:pt idx="25">
                  <c:v>2.4353601999999999</c:v>
                </c:pt>
                <c:pt idx="26">
                  <c:v>2.7881992000000002</c:v>
                </c:pt>
                <c:pt idx="27">
                  <c:v>1.7958691200000001</c:v>
                </c:pt>
                <c:pt idx="28">
                  <c:v>0.76491611999999998</c:v>
                </c:pt>
                <c:pt idx="29">
                  <c:v>1.3911881399999999</c:v>
                </c:pt>
                <c:pt idx="30">
                  <c:v>2.3245368000000002</c:v>
                </c:pt>
                <c:pt idx="31">
                  <c:v>0.86328148000000005</c:v>
                </c:pt>
                <c:pt idx="32">
                  <c:v>1.6158489</c:v>
                </c:pt>
                <c:pt idx="33">
                  <c:v>2.3379553999999998</c:v>
                </c:pt>
                <c:pt idx="34">
                  <c:v>2.2617178</c:v>
                </c:pt>
                <c:pt idx="35">
                  <c:v>1.7426998600000001</c:v>
                </c:pt>
                <c:pt idx="36">
                  <c:v>0.87196958000000002</c:v>
                </c:pt>
                <c:pt idx="37">
                  <c:v>2.9487701999999998</c:v>
                </c:pt>
                <c:pt idx="38">
                  <c:v>1.49679852</c:v>
                </c:pt>
                <c:pt idx="39">
                  <c:v>0.113989018</c:v>
                </c:pt>
                <c:pt idx="40">
                  <c:v>2.240364</c:v>
                </c:pt>
                <c:pt idx="41">
                  <c:v>2.4464901999999999</c:v>
                </c:pt>
                <c:pt idx="42">
                  <c:v>1.523579</c:v>
                </c:pt>
                <c:pt idx="43">
                  <c:v>1.06413234</c:v>
                </c:pt>
                <c:pt idx="44">
                  <c:v>1.5400601599999999</c:v>
                </c:pt>
                <c:pt idx="45">
                  <c:v>2.0678382000000002</c:v>
                </c:pt>
                <c:pt idx="46">
                  <c:v>1.2763931799999999</c:v>
                </c:pt>
                <c:pt idx="47">
                  <c:v>2.0756858</c:v>
                </c:pt>
                <c:pt idx="48">
                  <c:v>1.8744518800000001</c:v>
                </c:pt>
                <c:pt idx="49">
                  <c:v>2.8705916</c:v>
                </c:pt>
                <c:pt idx="50">
                  <c:v>2.4269812000000002</c:v>
                </c:pt>
                <c:pt idx="51">
                  <c:v>1.98196244</c:v>
                </c:pt>
                <c:pt idx="52">
                  <c:v>2.7520791999999998</c:v>
                </c:pt>
                <c:pt idx="53">
                  <c:v>2.4346698</c:v>
                </c:pt>
                <c:pt idx="54">
                  <c:v>2.7408815999999998</c:v>
                </c:pt>
                <c:pt idx="55">
                  <c:v>2.5247396000000002</c:v>
                </c:pt>
                <c:pt idx="56">
                  <c:v>1.1131498799999999</c:v>
                </c:pt>
                <c:pt idx="57">
                  <c:v>1.25219726</c:v>
                </c:pt>
                <c:pt idx="58">
                  <c:v>2.0738387999999999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C-42D9-906A-FA3541D7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7024"/>
        <c:axId val="538027680"/>
      </c:scatterChart>
      <c:valAx>
        <c:axId val="5380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680"/>
        <c:crosses val="autoZero"/>
        <c:crossBetween val="midCat"/>
      </c:valAx>
      <c:valAx>
        <c:axId val="538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00743657042868"/>
          <c:y val="0.88020778652668419"/>
          <c:w val="0.605984908136482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90N-55N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Soilgrids!$K$2:$K$21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Soilgrids!$M$2:$M$21</c:f>
              <c:numCache>
                <c:formatCode>General</c:formatCode>
                <c:ptCount val="20"/>
                <c:pt idx="0">
                  <c:v>-74.509429999999995</c:v>
                </c:pt>
                <c:pt idx="1">
                  <c:v>234.25287</c:v>
                </c:pt>
                <c:pt idx="2">
                  <c:v>88.764876999999998</c:v>
                </c:pt>
                <c:pt idx="3">
                  <c:v>200.58493000000001</c:v>
                </c:pt>
                <c:pt idx="4">
                  <c:v>170.01462000000001</c:v>
                </c:pt>
                <c:pt idx="5">
                  <c:v>125.71826</c:v>
                </c:pt>
                <c:pt idx="6">
                  <c:v>135.30861999999999</c:v>
                </c:pt>
                <c:pt idx="7">
                  <c:v>100.6452</c:v>
                </c:pt>
                <c:pt idx="8">
                  <c:v>45.069842999999999</c:v>
                </c:pt>
                <c:pt idx="9">
                  <c:v>188.50984</c:v>
                </c:pt>
                <c:pt idx="10">
                  <c:v>0.81281137000000003</c:v>
                </c:pt>
                <c:pt idx="11">
                  <c:v>203.87372999999999</c:v>
                </c:pt>
                <c:pt idx="12">
                  <c:v>-1.3029895</c:v>
                </c:pt>
                <c:pt idx="13">
                  <c:v>61.174835000000002</c:v>
                </c:pt>
                <c:pt idx="14">
                  <c:v>285.32369999999997</c:v>
                </c:pt>
                <c:pt idx="15">
                  <c:v>253.77227999999999</c:v>
                </c:pt>
                <c:pt idx="16">
                  <c:v>59.405399000000003</c:v>
                </c:pt>
                <c:pt idx="17">
                  <c:v>203.10123999999999</c:v>
                </c:pt>
                <c:pt idx="18">
                  <c:v>130.99477999999999</c:v>
                </c:pt>
                <c:pt idx="19">
                  <c:v>145.52950999999999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3-4381-B36C-11D44C76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'u_model against Trendy'!$B$1</c:f>
              <c:strCache>
                <c:ptCount val="1"/>
                <c:pt idx="0">
                  <c:v>Trendy_S2_npp</c:v>
                </c:pt>
              </c:strCache>
            </c:strRef>
          </c:tx>
          <c:marker>
            <c:symbol val="none"/>
          </c:marker>
          <c:cat>
            <c:numRef>
              <c:f>'u_model against Trendy'!$A$2:$A$116</c:f>
              <c:numCache>
                <c:formatCode>General</c:formatCode>
                <c:ptCount val="115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  <c:pt idx="112">
                  <c:v>2015</c:v>
                </c:pt>
                <c:pt idx="113">
                  <c:v>2016</c:v>
                </c:pt>
                <c:pt idx="114">
                  <c:v>2017</c:v>
                </c:pt>
              </c:numCache>
            </c:numRef>
          </c:cat>
          <c:val>
            <c:numRef>
              <c:f>'u_model against Trendy'!$B$2:$B$116</c:f>
              <c:numCache>
                <c:formatCode>General</c:formatCode>
                <c:ptCount val="115"/>
                <c:pt idx="0">
                  <c:v>56.853183818782298</c:v>
                </c:pt>
                <c:pt idx="1">
                  <c:v>56.8478631615206</c:v>
                </c:pt>
                <c:pt idx="2">
                  <c:v>55.777202042145099</c:v>
                </c:pt>
                <c:pt idx="3">
                  <c:v>57.280499016841802</c:v>
                </c:pt>
                <c:pt idx="4">
                  <c:v>57.041397405760499</c:v>
                </c:pt>
                <c:pt idx="5">
                  <c:v>56.9027372098328</c:v>
                </c:pt>
                <c:pt idx="6">
                  <c:v>56.067706028850601</c:v>
                </c:pt>
                <c:pt idx="7">
                  <c:v>57.141066409806903</c:v>
                </c:pt>
                <c:pt idx="8">
                  <c:v>56.127310336363898</c:v>
                </c:pt>
                <c:pt idx="9">
                  <c:v>56.375756827057501</c:v>
                </c:pt>
                <c:pt idx="10">
                  <c:v>56.091211929569702</c:v>
                </c:pt>
                <c:pt idx="11">
                  <c:v>56.4671081829106</c:v>
                </c:pt>
                <c:pt idx="12">
                  <c:v>56.5230872530977</c:v>
                </c:pt>
                <c:pt idx="13">
                  <c:v>56.9052318593832</c:v>
                </c:pt>
                <c:pt idx="14">
                  <c:v>57.096609307308</c:v>
                </c:pt>
                <c:pt idx="15">
                  <c:v>56.359975549443497</c:v>
                </c:pt>
                <c:pt idx="16">
                  <c:v>56.808559070945101</c:v>
                </c:pt>
                <c:pt idx="17">
                  <c:v>57.490796425942698</c:v>
                </c:pt>
                <c:pt idx="18">
                  <c:v>57.5360565195314</c:v>
                </c:pt>
                <c:pt idx="19">
                  <c:v>56.753413556414799</c:v>
                </c:pt>
                <c:pt idx="20">
                  <c:v>57.738191537838397</c:v>
                </c:pt>
                <c:pt idx="21">
                  <c:v>56.521219015110802</c:v>
                </c:pt>
                <c:pt idx="22">
                  <c:v>57.150569636119798</c:v>
                </c:pt>
                <c:pt idx="23">
                  <c:v>56.534719493293899</c:v>
                </c:pt>
                <c:pt idx="24">
                  <c:v>57.494512786026903</c:v>
                </c:pt>
                <c:pt idx="25">
                  <c:v>56.782488297799802</c:v>
                </c:pt>
                <c:pt idx="26">
                  <c:v>56.820570284091197</c:v>
                </c:pt>
                <c:pt idx="27">
                  <c:v>57.317946676546697</c:v>
                </c:pt>
                <c:pt idx="28">
                  <c:v>56.927328693164597</c:v>
                </c:pt>
                <c:pt idx="29">
                  <c:v>57.798315359662602</c:v>
                </c:pt>
                <c:pt idx="30">
                  <c:v>57.262341612280203</c:v>
                </c:pt>
                <c:pt idx="31">
                  <c:v>57.730395165924399</c:v>
                </c:pt>
                <c:pt idx="32">
                  <c:v>57.584013358109999</c:v>
                </c:pt>
                <c:pt idx="33">
                  <c:v>57.431100143286898</c:v>
                </c:pt>
                <c:pt idx="34">
                  <c:v>57.566775782864497</c:v>
                </c:pt>
                <c:pt idx="35">
                  <c:v>57.790029373638703</c:v>
                </c:pt>
                <c:pt idx="36">
                  <c:v>58.019398374918801</c:v>
                </c:pt>
                <c:pt idx="37">
                  <c:v>57.238117546024696</c:v>
                </c:pt>
                <c:pt idx="38">
                  <c:v>57.866406351656202</c:v>
                </c:pt>
                <c:pt idx="39">
                  <c:v>58.130951453012599</c:v>
                </c:pt>
                <c:pt idx="40">
                  <c:v>58.2276837468604</c:v>
                </c:pt>
                <c:pt idx="41">
                  <c:v>57.423214788349497</c:v>
                </c:pt>
                <c:pt idx="42">
                  <c:v>57.9086777051442</c:v>
                </c:pt>
                <c:pt idx="43">
                  <c:v>58.058345370808802</c:v>
                </c:pt>
                <c:pt idx="44">
                  <c:v>58.238289285824401</c:v>
                </c:pt>
                <c:pt idx="45">
                  <c:v>58.317114152842002</c:v>
                </c:pt>
                <c:pt idx="46">
                  <c:v>57.914765623905403</c:v>
                </c:pt>
                <c:pt idx="47">
                  <c:v>58.892187411062601</c:v>
                </c:pt>
                <c:pt idx="48">
                  <c:v>58.0519032586663</c:v>
                </c:pt>
                <c:pt idx="49">
                  <c:v>57.426754953870599</c:v>
                </c:pt>
                <c:pt idx="50">
                  <c:v>58.809946803012302</c:v>
                </c:pt>
                <c:pt idx="51">
                  <c:v>58.459202127342301</c:v>
                </c:pt>
                <c:pt idx="52">
                  <c:v>59.154675663545603</c:v>
                </c:pt>
                <c:pt idx="53">
                  <c:v>59.841483622629198</c:v>
                </c:pt>
                <c:pt idx="54">
                  <c:v>58.791372600693698</c:v>
                </c:pt>
                <c:pt idx="55">
                  <c:v>58.549013684580402</c:v>
                </c:pt>
                <c:pt idx="56">
                  <c:v>59.027787825857096</c:v>
                </c:pt>
                <c:pt idx="57">
                  <c:v>59.352159081229601</c:v>
                </c:pt>
                <c:pt idx="58">
                  <c:v>58.853751908225398</c:v>
                </c:pt>
                <c:pt idx="59">
                  <c:v>59.129963508059298</c:v>
                </c:pt>
                <c:pt idx="60">
                  <c:v>59.001941493384798</c:v>
                </c:pt>
                <c:pt idx="61">
                  <c:v>59.543451144372803</c:v>
                </c:pt>
                <c:pt idx="62">
                  <c:v>58.090282807362698</c:v>
                </c:pt>
                <c:pt idx="63">
                  <c:v>59.281164432026998</c:v>
                </c:pt>
                <c:pt idx="64">
                  <c:v>59.878507329340103</c:v>
                </c:pt>
                <c:pt idx="65">
                  <c:v>60.219491764431403</c:v>
                </c:pt>
                <c:pt idx="66">
                  <c:v>58.8199240029452</c:v>
                </c:pt>
                <c:pt idx="67">
                  <c:v>58.954413512024999</c:v>
                </c:pt>
                <c:pt idx="68">
                  <c:v>60.4624350962549</c:v>
                </c:pt>
                <c:pt idx="69">
                  <c:v>59.253172334941901</c:v>
                </c:pt>
                <c:pt idx="70">
                  <c:v>60.844322618101302</c:v>
                </c:pt>
                <c:pt idx="71">
                  <c:v>62.325569808736198</c:v>
                </c:pt>
                <c:pt idx="72">
                  <c:v>61.486308465978396</c:v>
                </c:pt>
                <c:pt idx="73">
                  <c:v>61.2794412196004</c:v>
                </c:pt>
                <c:pt idx="74">
                  <c:v>61.244465361682501</c:v>
                </c:pt>
                <c:pt idx="75">
                  <c:v>61.566451172311403</c:v>
                </c:pt>
                <c:pt idx="76">
                  <c:v>61.0199595294159</c:v>
                </c:pt>
                <c:pt idx="77">
                  <c:v>60.243362730049697</c:v>
                </c:pt>
                <c:pt idx="78">
                  <c:v>62.142467167275797</c:v>
                </c:pt>
                <c:pt idx="79">
                  <c:v>61.2247797098901</c:v>
                </c:pt>
                <c:pt idx="80">
                  <c:v>60.148957795359699</c:v>
                </c:pt>
                <c:pt idx="81">
                  <c:v>61.923758502120499</c:v>
                </c:pt>
                <c:pt idx="82">
                  <c:v>61.652942272655203</c:v>
                </c:pt>
                <c:pt idx="83">
                  <c:v>61.457532636056001</c:v>
                </c:pt>
                <c:pt idx="84">
                  <c:v>60.336747522933102</c:v>
                </c:pt>
                <c:pt idx="85">
                  <c:v>62.690054432078398</c:v>
                </c:pt>
                <c:pt idx="86">
                  <c:v>63.120217910170503</c:v>
                </c:pt>
                <c:pt idx="87">
                  <c:v>62.8718890425843</c:v>
                </c:pt>
                <c:pt idx="88">
                  <c:v>61.8038464439989</c:v>
                </c:pt>
                <c:pt idx="89">
                  <c:v>61.885995216455797</c:v>
                </c:pt>
                <c:pt idx="90">
                  <c:v>62.642467033881701</c:v>
                </c:pt>
                <c:pt idx="91">
                  <c:v>62.147970031682704</c:v>
                </c:pt>
                <c:pt idx="92">
                  <c:v>62.390584323535499</c:v>
                </c:pt>
                <c:pt idx="93">
                  <c:v>63.190012451903499</c:v>
                </c:pt>
                <c:pt idx="94">
                  <c:v>63.7509198805732</c:v>
                </c:pt>
                <c:pt idx="95">
                  <c:v>63.302567386764103</c:v>
                </c:pt>
                <c:pt idx="96">
                  <c:v>64.641917289349095</c:v>
                </c:pt>
                <c:pt idx="97">
                  <c:v>65.439565983549699</c:v>
                </c:pt>
                <c:pt idx="98">
                  <c:v>64.366967373974902</c:v>
                </c:pt>
                <c:pt idx="99">
                  <c:v>62.904675571443597</c:v>
                </c:pt>
                <c:pt idx="100">
                  <c:v>64.173176577526505</c:v>
                </c:pt>
                <c:pt idx="101">
                  <c:v>65.648165973867293</c:v>
                </c:pt>
                <c:pt idx="102">
                  <c:v>64.3476469514858</c:v>
                </c:pt>
                <c:pt idx="103">
                  <c:v>64.926591871172604</c:v>
                </c:pt>
                <c:pt idx="104">
                  <c:v>65.698161430105799</c:v>
                </c:pt>
                <c:pt idx="105">
                  <c:v>65.715081055370504</c:v>
                </c:pt>
                <c:pt idx="106">
                  <c:v>64.844855576811796</c:v>
                </c:pt>
                <c:pt idx="107">
                  <c:v>66.2511802079962</c:v>
                </c:pt>
                <c:pt idx="108">
                  <c:v>66.582813204774098</c:v>
                </c:pt>
                <c:pt idx="109">
                  <c:v>65.298461729511004</c:v>
                </c:pt>
                <c:pt idx="110">
                  <c:v>66.010285066799199</c:v>
                </c:pt>
                <c:pt idx="111">
                  <c:v>66.645147893756302</c:v>
                </c:pt>
                <c:pt idx="112">
                  <c:v>65.684249056258594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C2-4435-B93A-57382003CD87}"/>
            </c:ext>
          </c:extLst>
        </c:ser>
        <c:ser>
          <c:idx val="3"/>
          <c:order val="1"/>
          <c:tx>
            <c:strRef>
              <c:f>'u_model against Trendy'!$C$1</c:f>
              <c:strCache>
                <c:ptCount val="1"/>
                <c:pt idx="0">
                  <c:v>u_model_npp</c:v>
                </c:pt>
              </c:strCache>
            </c:strRef>
          </c:tx>
          <c:marker>
            <c:symbol val="none"/>
          </c:marker>
          <c:cat>
            <c:numRef>
              <c:f>'u_model against Trendy'!$A$2:$A$116</c:f>
              <c:numCache>
                <c:formatCode>General</c:formatCode>
                <c:ptCount val="115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  <c:pt idx="112">
                  <c:v>2015</c:v>
                </c:pt>
                <c:pt idx="113">
                  <c:v>2016</c:v>
                </c:pt>
                <c:pt idx="114">
                  <c:v>2017</c:v>
                </c:pt>
              </c:numCache>
            </c:numRef>
          </c:cat>
          <c:val>
            <c:numRef>
              <c:f>'u_model against Trendy'!$C$2:$C$116</c:f>
              <c:numCache>
                <c:formatCode>General</c:formatCode>
                <c:ptCount val="115"/>
                <c:pt idx="0">
                  <c:v>65.049987999999999</c:v>
                </c:pt>
                <c:pt idx="1">
                  <c:v>65.083061000000001</c:v>
                </c:pt>
                <c:pt idx="2">
                  <c:v>65.116057999999995</c:v>
                </c:pt>
                <c:pt idx="3">
                  <c:v>65.142394999999993</c:v>
                </c:pt>
                <c:pt idx="4">
                  <c:v>65.168694000000002</c:v>
                </c:pt>
                <c:pt idx="5">
                  <c:v>65.201515000000001</c:v>
                </c:pt>
                <c:pt idx="6">
                  <c:v>65.227692000000005</c:v>
                </c:pt>
                <c:pt idx="7">
                  <c:v>65.253838000000002</c:v>
                </c:pt>
                <c:pt idx="8">
                  <c:v>65.286445999999998</c:v>
                </c:pt>
                <c:pt idx="9">
                  <c:v>65.312484999999995</c:v>
                </c:pt>
                <c:pt idx="10">
                  <c:v>65.332001000000005</c:v>
                </c:pt>
                <c:pt idx="11">
                  <c:v>65.338470000000001</c:v>
                </c:pt>
                <c:pt idx="12">
                  <c:v>65.351471000000004</c:v>
                </c:pt>
                <c:pt idx="13">
                  <c:v>65.377403000000001</c:v>
                </c:pt>
                <c:pt idx="14">
                  <c:v>65.403274999999994</c:v>
                </c:pt>
                <c:pt idx="15">
                  <c:v>65.429107999999999</c:v>
                </c:pt>
                <c:pt idx="16">
                  <c:v>65.441986</c:v>
                </c:pt>
                <c:pt idx="17">
                  <c:v>65.467772999999994</c:v>
                </c:pt>
                <c:pt idx="18">
                  <c:v>65.487060999999997</c:v>
                </c:pt>
                <c:pt idx="19">
                  <c:v>65.512726000000001</c:v>
                </c:pt>
                <c:pt idx="20">
                  <c:v>65.538376</c:v>
                </c:pt>
                <c:pt idx="21">
                  <c:v>65.563950000000006</c:v>
                </c:pt>
                <c:pt idx="22">
                  <c:v>65.589493000000004</c:v>
                </c:pt>
                <c:pt idx="23">
                  <c:v>65.621352999999999</c:v>
                </c:pt>
                <c:pt idx="24">
                  <c:v>65.646789999999996</c:v>
                </c:pt>
                <c:pt idx="25">
                  <c:v>65.672195000000002</c:v>
                </c:pt>
                <c:pt idx="26">
                  <c:v>65.710212999999996</c:v>
                </c:pt>
                <c:pt idx="27">
                  <c:v>65.729195000000004</c:v>
                </c:pt>
                <c:pt idx="28">
                  <c:v>65.760741999999993</c:v>
                </c:pt>
                <c:pt idx="29">
                  <c:v>65.779647999999995</c:v>
                </c:pt>
                <c:pt idx="30">
                  <c:v>65.817368000000002</c:v>
                </c:pt>
                <c:pt idx="31">
                  <c:v>65.842461</c:v>
                </c:pt>
                <c:pt idx="32">
                  <c:v>65.867515999999995</c:v>
                </c:pt>
                <c:pt idx="33">
                  <c:v>65.892516999999998</c:v>
                </c:pt>
                <c:pt idx="34">
                  <c:v>65.923714000000004</c:v>
                </c:pt>
                <c:pt idx="35">
                  <c:v>65.948623999999995</c:v>
                </c:pt>
                <c:pt idx="36">
                  <c:v>65.961060000000003</c:v>
                </c:pt>
                <c:pt idx="37">
                  <c:v>65.967285000000004</c:v>
                </c:pt>
                <c:pt idx="38">
                  <c:v>65.948623999999995</c:v>
                </c:pt>
                <c:pt idx="39">
                  <c:v>65.929955000000007</c:v>
                </c:pt>
                <c:pt idx="40">
                  <c:v>65.917473000000001</c:v>
                </c:pt>
                <c:pt idx="41">
                  <c:v>65.898758000000001</c:v>
                </c:pt>
                <c:pt idx="42">
                  <c:v>65.905022000000002</c:v>
                </c:pt>
                <c:pt idx="43">
                  <c:v>65.905022000000002</c:v>
                </c:pt>
                <c:pt idx="44">
                  <c:v>65.911240000000006</c:v>
                </c:pt>
                <c:pt idx="45">
                  <c:v>65.917473000000001</c:v>
                </c:pt>
                <c:pt idx="46">
                  <c:v>65.942397999999997</c:v>
                </c:pt>
                <c:pt idx="47">
                  <c:v>65.967285000000004</c:v>
                </c:pt>
                <c:pt idx="48">
                  <c:v>65.998322000000002</c:v>
                </c:pt>
                <c:pt idx="49">
                  <c:v>66.023094</c:v>
                </c:pt>
                <c:pt idx="50">
                  <c:v>66.047828999999993</c:v>
                </c:pt>
                <c:pt idx="51">
                  <c:v>66.084854000000007</c:v>
                </c:pt>
                <c:pt idx="52">
                  <c:v>66.115639000000002</c:v>
                </c:pt>
                <c:pt idx="53">
                  <c:v>66.152489000000003</c:v>
                </c:pt>
                <c:pt idx="54">
                  <c:v>66.183098000000001</c:v>
                </c:pt>
                <c:pt idx="55">
                  <c:v>66.216103000000004</c:v>
                </c:pt>
                <c:pt idx="56">
                  <c:v>66.254524000000004</c:v>
                </c:pt>
                <c:pt idx="57">
                  <c:v>66.311629999999994</c:v>
                </c:pt>
                <c:pt idx="58">
                  <c:v>66.355819999999994</c:v>
                </c:pt>
                <c:pt idx="59">
                  <c:v>66.404708999999997</c:v>
                </c:pt>
                <c:pt idx="60">
                  <c:v>66.437195000000003</c:v>
                </c:pt>
                <c:pt idx="61">
                  <c:v>66.474997999999999</c:v>
                </c:pt>
                <c:pt idx="62">
                  <c:v>66.500152999999997</c:v>
                </c:pt>
                <c:pt idx="63">
                  <c:v>66.580093000000005</c:v>
                </c:pt>
                <c:pt idx="64">
                  <c:v>66.626396</c:v>
                </c:pt>
                <c:pt idx="65">
                  <c:v>66.678451999999993</c:v>
                </c:pt>
                <c:pt idx="66">
                  <c:v>66.771468999999996</c:v>
                </c:pt>
                <c:pt idx="67">
                  <c:v>66.833511000000001</c:v>
                </c:pt>
                <c:pt idx="68">
                  <c:v>66.870834000000002</c:v>
                </c:pt>
                <c:pt idx="69">
                  <c:v>66.936508000000003</c:v>
                </c:pt>
                <c:pt idx="70">
                  <c:v>67.065146999999996</c:v>
                </c:pt>
                <c:pt idx="71">
                  <c:v>67.093834000000001</c:v>
                </c:pt>
                <c:pt idx="72">
                  <c:v>67.147034000000005</c:v>
                </c:pt>
                <c:pt idx="73">
                  <c:v>67.200005000000004</c:v>
                </c:pt>
                <c:pt idx="74">
                  <c:v>67.301392000000007</c:v>
                </c:pt>
                <c:pt idx="75">
                  <c:v>67.389708999999996</c:v>
                </c:pt>
                <c:pt idx="76">
                  <c:v>67.470184000000003</c:v>
                </c:pt>
                <c:pt idx="77">
                  <c:v>67.576233000000002</c:v>
                </c:pt>
                <c:pt idx="78">
                  <c:v>67.651222000000004</c:v>
                </c:pt>
                <c:pt idx="79">
                  <c:v>67.724677999999997</c:v>
                </c:pt>
                <c:pt idx="80">
                  <c:v>67.811890000000005</c:v>
                </c:pt>
                <c:pt idx="81">
                  <c:v>67.898537000000005</c:v>
                </c:pt>
                <c:pt idx="82">
                  <c:v>67.977622999999994</c:v>
                </c:pt>
                <c:pt idx="83">
                  <c:v>68.047211000000004</c:v>
                </c:pt>
                <c:pt idx="84">
                  <c:v>68.141341999999995</c:v>
                </c:pt>
                <c:pt idx="85">
                  <c:v>68.266838000000007</c:v>
                </c:pt>
                <c:pt idx="86">
                  <c:v>68.347922999999994</c:v>
                </c:pt>
                <c:pt idx="87">
                  <c:v>68.413994000000002</c:v>
                </c:pt>
                <c:pt idx="88">
                  <c:v>68.477149999999995</c:v>
                </c:pt>
                <c:pt idx="89">
                  <c:v>68.520461999999995</c:v>
                </c:pt>
                <c:pt idx="90">
                  <c:v>68.553878999999995</c:v>
                </c:pt>
                <c:pt idx="91">
                  <c:v>68.642386999999999</c:v>
                </c:pt>
                <c:pt idx="92">
                  <c:v>68.743461999999994</c:v>
                </c:pt>
                <c:pt idx="93">
                  <c:v>68.833679000000004</c:v>
                </c:pt>
                <c:pt idx="94">
                  <c:v>68.889824000000004</c:v>
                </c:pt>
                <c:pt idx="95">
                  <c:v>69.037505999999993</c:v>
                </c:pt>
                <c:pt idx="96">
                  <c:v>69.120293000000004</c:v>
                </c:pt>
                <c:pt idx="97">
                  <c:v>69.177611999999996</c:v>
                </c:pt>
                <c:pt idx="98">
                  <c:v>69.255134999999996</c:v>
                </c:pt>
                <c:pt idx="99">
                  <c:v>69.358672999999996</c:v>
                </c:pt>
                <c:pt idx="100">
                  <c:v>69.479552999999996</c:v>
                </c:pt>
                <c:pt idx="101">
                  <c:v>69.561385999999999</c:v>
                </c:pt>
                <c:pt idx="102">
                  <c:v>69.669051999999994</c:v>
                </c:pt>
                <c:pt idx="103">
                  <c:v>69.767364999999998</c:v>
                </c:pt>
                <c:pt idx="104">
                  <c:v>69.855193999999997</c:v>
                </c:pt>
                <c:pt idx="105">
                  <c:v>69.938721000000001</c:v>
                </c:pt>
                <c:pt idx="106">
                  <c:v>70.022614000000004</c:v>
                </c:pt>
                <c:pt idx="107">
                  <c:v>70.134917999999999</c:v>
                </c:pt>
                <c:pt idx="108">
                  <c:v>70.213875000000002</c:v>
                </c:pt>
                <c:pt idx="109">
                  <c:v>70.312408000000005</c:v>
                </c:pt>
                <c:pt idx="110">
                  <c:v>70.430908000000002</c:v>
                </c:pt>
                <c:pt idx="111">
                  <c:v>70.524619999999999</c:v>
                </c:pt>
                <c:pt idx="112">
                  <c:v>70.619774000000007</c:v>
                </c:pt>
                <c:pt idx="113">
                  <c:v>70.767105000000001</c:v>
                </c:pt>
                <c:pt idx="114">
                  <c:v>70.865905999999995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C2-4435-B93A-57382003CD87}"/>
            </c:ext>
          </c:extLst>
        </c:ser>
        <c:ser>
          <c:idx val="1"/>
          <c:order val="2"/>
          <c:tx>
            <c:strRef>
              <c:f>'u_model against Trendy'!$D$1</c:f>
              <c:strCache>
                <c:ptCount val="1"/>
                <c:pt idx="0">
                  <c:v>u_model_npp - 8.19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'u_model against Trendy'!$A$2:$A$116</c:f>
              <c:numCache>
                <c:formatCode>General</c:formatCode>
                <c:ptCount val="115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  <c:pt idx="112">
                  <c:v>2015</c:v>
                </c:pt>
                <c:pt idx="113">
                  <c:v>2016</c:v>
                </c:pt>
                <c:pt idx="114">
                  <c:v>2017</c:v>
                </c:pt>
              </c:numCache>
            </c:numRef>
          </c:cat>
          <c:val>
            <c:numRef>
              <c:f>'u_model against Trendy'!$D$2:$D$116</c:f>
              <c:numCache>
                <c:formatCode>General</c:formatCode>
                <c:ptCount val="115"/>
                <c:pt idx="0">
                  <c:v>56.859988000000001</c:v>
                </c:pt>
                <c:pt idx="1">
                  <c:v>56.893061000000003</c:v>
                </c:pt>
                <c:pt idx="2">
                  <c:v>56.926057999999998</c:v>
                </c:pt>
                <c:pt idx="3">
                  <c:v>56.952394999999996</c:v>
                </c:pt>
                <c:pt idx="4">
                  <c:v>56.978694000000004</c:v>
                </c:pt>
                <c:pt idx="5">
                  <c:v>57.011515000000003</c:v>
                </c:pt>
                <c:pt idx="6">
                  <c:v>57.037692000000007</c:v>
                </c:pt>
                <c:pt idx="7">
                  <c:v>57.063838000000004</c:v>
                </c:pt>
                <c:pt idx="8">
                  <c:v>57.096446</c:v>
                </c:pt>
                <c:pt idx="9">
                  <c:v>57.122484999999998</c:v>
                </c:pt>
                <c:pt idx="10">
                  <c:v>57.142001000000008</c:v>
                </c:pt>
                <c:pt idx="11">
                  <c:v>57.148470000000003</c:v>
                </c:pt>
                <c:pt idx="12">
                  <c:v>57.161471000000006</c:v>
                </c:pt>
                <c:pt idx="13">
                  <c:v>57.187403000000003</c:v>
                </c:pt>
                <c:pt idx="14">
                  <c:v>57.213274999999996</c:v>
                </c:pt>
                <c:pt idx="15">
                  <c:v>57.239108000000002</c:v>
                </c:pt>
                <c:pt idx="16">
                  <c:v>57.251986000000002</c:v>
                </c:pt>
                <c:pt idx="17">
                  <c:v>57.277772999999996</c:v>
                </c:pt>
                <c:pt idx="18">
                  <c:v>57.297060999999999</c:v>
                </c:pt>
                <c:pt idx="19">
                  <c:v>57.322726000000003</c:v>
                </c:pt>
                <c:pt idx="20">
                  <c:v>57.348376000000002</c:v>
                </c:pt>
                <c:pt idx="21">
                  <c:v>57.373950000000008</c:v>
                </c:pt>
                <c:pt idx="22">
                  <c:v>57.399493000000007</c:v>
                </c:pt>
                <c:pt idx="23">
                  <c:v>57.431353000000001</c:v>
                </c:pt>
                <c:pt idx="24">
                  <c:v>57.456789999999998</c:v>
                </c:pt>
                <c:pt idx="25">
                  <c:v>57.482195000000004</c:v>
                </c:pt>
                <c:pt idx="26">
                  <c:v>57.520212999999998</c:v>
                </c:pt>
                <c:pt idx="27">
                  <c:v>57.539195000000007</c:v>
                </c:pt>
                <c:pt idx="28">
                  <c:v>57.570741999999996</c:v>
                </c:pt>
                <c:pt idx="29">
                  <c:v>57.589647999999997</c:v>
                </c:pt>
                <c:pt idx="30">
                  <c:v>57.627368000000004</c:v>
                </c:pt>
                <c:pt idx="31">
                  <c:v>57.652461000000002</c:v>
                </c:pt>
                <c:pt idx="32">
                  <c:v>57.677515999999997</c:v>
                </c:pt>
                <c:pt idx="33">
                  <c:v>57.702517</c:v>
                </c:pt>
                <c:pt idx="34">
                  <c:v>57.733714000000006</c:v>
                </c:pt>
                <c:pt idx="35">
                  <c:v>57.758623999999998</c:v>
                </c:pt>
                <c:pt idx="36">
                  <c:v>57.771060000000006</c:v>
                </c:pt>
                <c:pt idx="37">
                  <c:v>57.777285000000006</c:v>
                </c:pt>
                <c:pt idx="38">
                  <c:v>57.758623999999998</c:v>
                </c:pt>
                <c:pt idx="39">
                  <c:v>57.739955000000009</c:v>
                </c:pt>
                <c:pt idx="40">
                  <c:v>57.727473000000003</c:v>
                </c:pt>
                <c:pt idx="41">
                  <c:v>57.708758000000003</c:v>
                </c:pt>
                <c:pt idx="42">
                  <c:v>57.715022000000005</c:v>
                </c:pt>
                <c:pt idx="43">
                  <c:v>57.715022000000005</c:v>
                </c:pt>
                <c:pt idx="44">
                  <c:v>57.721240000000009</c:v>
                </c:pt>
                <c:pt idx="45">
                  <c:v>57.727473000000003</c:v>
                </c:pt>
                <c:pt idx="46">
                  <c:v>57.752397999999999</c:v>
                </c:pt>
                <c:pt idx="47">
                  <c:v>57.777285000000006</c:v>
                </c:pt>
                <c:pt idx="48">
                  <c:v>57.808322000000004</c:v>
                </c:pt>
                <c:pt idx="49">
                  <c:v>57.833094000000003</c:v>
                </c:pt>
                <c:pt idx="50">
                  <c:v>57.857828999999995</c:v>
                </c:pt>
                <c:pt idx="51">
                  <c:v>57.894854000000009</c:v>
                </c:pt>
                <c:pt idx="52">
                  <c:v>57.925639000000004</c:v>
                </c:pt>
                <c:pt idx="53">
                  <c:v>57.962489000000005</c:v>
                </c:pt>
                <c:pt idx="54">
                  <c:v>57.993098000000003</c:v>
                </c:pt>
                <c:pt idx="55">
                  <c:v>58.026103000000006</c:v>
                </c:pt>
                <c:pt idx="56">
                  <c:v>58.064524000000006</c:v>
                </c:pt>
                <c:pt idx="57">
                  <c:v>58.121629999999996</c:v>
                </c:pt>
                <c:pt idx="58">
                  <c:v>58.165819999999997</c:v>
                </c:pt>
                <c:pt idx="59">
                  <c:v>58.214708999999999</c:v>
                </c:pt>
                <c:pt idx="60">
                  <c:v>58.247195000000005</c:v>
                </c:pt>
                <c:pt idx="61">
                  <c:v>58.284998000000002</c:v>
                </c:pt>
                <c:pt idx="62">
                  <c:v>58.310153</c:v>
                </c:pt>
                <c:pt idx="63">
                  <c:v>58.390093000000007</c:v>
                </c:pt>
                <c:pt idx="64">
                  <c:v>58.436396000000002</c:v>
                </c:pt>
                <c:pt idx="65">
                  <c:v>58.488451999999995</c:v>
                </c:pt>
                <c:pt idx="66">
                  <c:v>58.581468999999998</c:v>
                </c:pt>
                <c:pt idx="67">
                  <c:v>58.643511000000004</c:v>
                </c:pt>
                <c:pt idx="68">
                  <c:v>58.680834000000004</c:v>
                </c:pt>
                <c:pt idx="69">
                  <c:v>58.746508000000006</c:v>
                </c:pt>
                <c:pt idx="70">
                  <c:v>58.875146999999998</c:v>
                </c:pt>
                <c:pt idx="71">
                  <c:v>58.903834000000003</c:v>
                </c:pt>
                <c:pt idx="72">
                  <c:v>58.957034000000007</c:v>
                </c:pt>
                <c:pt idx="73">
                  <c:v>59.010005000000007</c:v>
                </c:pt>
                <c:pt idx="74">
                  <c:v>59.111392000000009</c:v>
                </c:pt>
                <c:pt idx="75">
                  <c:v>59.199708999999999</c:v>
                </c:pt>
                <c:pt idx="76">
                  <c:v>59.280184000000006</c:v>
                </c:pt>
                <c:pt idx="77">
                  <c:v>59.386233000000004</c:v>
                </c:pt>
                <c:pt idx="78">
                  <c:v>59.461222000000006</c:v>
                </c:pt>
                <c:pt idx="79">
                  <c:v>59.534678</c:v>
                </c:pt>
                <c:pt idx="80">
                  <c:v>59.621890000000008</c:v>
                </c:pt>
                <c:pt idx="81">
                  <c:v>59.708537000000007</c:v>
                </c:pt>
                <c:pt idx="82">
                  <c:v>59.787622999999996</c:v>
                </c:pt>
                <c:pt idx="83">
                  <c:v>59.857211000000007</c:v>
                </c:pt>
                <c:pt idx="84">
                  <c:v>59.951341999999997</c:v>
                </c:pt>
                <c:pt idx="85">
                  <c:v>60.076838000000009</c:v>
                </c:pt>
                <c:pt idx="86">
                  <c:v>60.157922999999997</c:v>
                </c:pt>
                <c:pt idx="87">
                  <c:v>60.223994000000005</c:v>
                </c:pt>
                <c:pt idx="88">
                  <c:v>60.287149999999997</c:v>
                </c:pt>
                <c:pt idx="89">
                  <c:v>60.330461999999997</c:v>
                </c:pt>
                <c:pt idx="90">
                  <c:v>60.363878999999997</c:v>
                </c:pt>
                <c:pt idx="91">
                  <c:v>60.452387000000002</c:v>
                </c:pt>
                <c:pt idx="92">
                  <c:v>60.553461999999996</c:v>
                </c:pt>
                <c:pt idx="93">
                  <c:v>60.643679000000006</c:v>
                </c:pt>
                <c:pt idx="94">
                  <c:v>60.699824000000007</c:v>
                </c:pt>
                <c:pt idx="95">
                  <c:v>60.847505999999996</c:v>
                </c:pt>
                <c:pt idx="96">
                  <c:v>60.930293000000006</c:v>
                </c:pt>
                <c:pt idx="97">
                  <c:v>60.987611999999999</c:v>
                </c:pt>
                <c:pt idx="98">
                  <c:v>61.065134999999998</c:v>
                </c:pt>
                <c:pt idx="99">
                  <c:v>61.168672999999998</c:v>
                </c:pt>
                <c:pt idx="100">
                  <c:v>61.289552999999998</c:v>
                </c:pt>
                <c:pt idx="101">
                  <c:v>61.371386000000001</c:v>
                </c:pt>
                <c:pt idx="102">
                  <c:v>61.479051999999996</c:v>
                </c:pt>
                <c:pt idx="103">
                  <c:v>61.577365</c:v>
                </c:pt>
                <c:pt idx="104">
                  <c:v>61.665194</c:v>
                </c:pt>
                <c:pt idx="105">
                  <c:v>61.748721000000003</c:v>
                </c:pt>
                <c:pt idx="106">
                  <c:v>61.832614000000007</c:v>
                </c:pt>
                <c:pt idx="107">
                  <c:v>61.944918000000001</c:v>
                </c:pt>
                <c:pt idx="108">
                  <c:v>62.023875000000004</c:v>
                </c:pt>
                <c:pt idx="109">
                  <c:v>62.122408000000007</c:v>
                </c:pt>
                <c:pt idx="110">
                  <c:v>62.240908000000005</c:v>
                </c:pt>
                <c:pt idx="111">
                  <c:v>62.334620000000001</c:v>
                </c:pt>
                <c:pt idx="112">
                  <c:v>62.429774000000009</c:v>
                </c:pt>
                <c:pt idx="113">
                  <c:v>62.577105000000003</c:v>
                </c:pt>
                <c:pt idx="114">
                  <c:v>62.675905999999998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2-4435-B93A-57382003CD87}"/>
            </c:ext>
          </c:extLst>
        </c:ser>
        <c:ser>
          <c:idx val="0"/>
          <c:order val="3"/>
          <c:tx>
            <c:strRef>
              <c:f>'u_model against Trendy'!$E$1</c:f>
              <c:strCache>
                <c:ptCount val="1"/>
                <c:pt idx="0">
                  <c:v>Trendy_S1_npp</c:v>
                </c:pt>
              </c:strCache>
            </c:strRef>
          </c:tx>
          <c:marker>
            <c:symbol val="none"/>
          </c:marker>
          <c:val>
            <c:numRef>
              <c:f>'u_model against Trendy'!$F$2:$F$109</c:f>
              <c:numCache>
                <c:formatCode>General</c:formatCode>
                <c:ptCount val="108"/>
                <c:pt idx="0">
                  <c:v>56.852666436232589</c:v>
                </c:pt>
                <c:pt idx="1">
                  <c:v>56.688941667004201</c:v>
                </c:pt>
                <c:pt idx="2">
                  <c:v>56.570977114466146</c:v>
                </c:pt>
                <c:pt idx="3">
                  <c:v>56.914849416516468</c:v>
                </c:pt>
                <c:pt idx="4">
                  <c:v>56.569200989466765</c:v>
                </c:pt>
                <c:pt idx="5">
                  <c:v>56.904062409890159</c:v>
                </c:pt>
                <c:pt idx="6">
                  <c:v>56.777000409394049</c:v>
                </c:pt>
                <c:pt idx="7">
                  <c:v>56.872472625024457</c:v>
                </c:pt>
                <c:pt idx="8">
                  <c:v>56.741479318469771</c:v>
                </c:pt>
                <c:pt idx="9">
                  <c:v>56.744093843394126</c:v>
                </c:pt>
                <c:pt idx="10">
                  <c:v>56.799281353474761</c:v>
                </c:pt>
                <c:pt idx="11">
                  <c:v>57.121636861670517</c:v>
                </c:pt>
                <c:pt idx="12">
                  <c:v>57.257710613750803</c:v>
                </c:pt>
                <c:pt idx="13">
                  <c:v>57.245239675129767</c:v>
                </c:pt>
                <c:pt idx="14">
                  <c:v>57.221791161620835</c:v>
                </c:pt>
                <c:pt idx="15">
                  <c:v>57.088516477380075</c:v>
                </c:pt>
                <c:pt idx="16">
                  <c:v>57.258842638637013</c:v>
                </c:pt>
                <c:pt idx="17">
                  <c:v>57.505968881266689</c:v>
                </c:pt>
                <c:pt idx="18">
                  <c:v>57.212933519593122</c:v>
                </c:pt>
                <c:pt idx="19">
                  <c:v>56.854580854724126</c:v>
                </c:pt>
                <c:pt idx="20">
                  <c:v>57.651180653551123</c:v>
                </c:pt>
                <c:pt idx="21">
                  <c:v>57.2630632424464</c:v>
                </c:pt>
                <c:pt idx="22">
                  <c:v>57.339827984216505</c:v>
                </c:pt>
                <c:pt idx="23">
                  <c:v>57.516095565913233</c:v>
                </c:pt>
                <c:pt idx="24">
                  <c:v>57.454153136523395</c:v>
                </c:pt>
                <c:pt idx="25">
                  <c:v>57.559668817849001</c:v>
                </c:pt>
                <c:pt idx="26">
                  <c:v>57.482732545829307</c:v>
                </c:pt>
                <c:pt idx="27">
                  <c:v>57.645607008987689</c:v>
                </c:pt>
                <c:pt idx="28">
                  <c:v>57.696086792240443</c:v>
                </c:pt>
                <c:pt idx="29">
                  <c:v>57.525280702969724</c:v>
                </c:pt>
                <c:pt idx="30">
                  <c:v>57.692218247787949</c:v>
                </c:pt>
                <c:pt idx="31">
                  <c:v>57.700642738291158</c:v>
                </c:pt>
                <c:pt idx="32">
                  <c:v>58.005768013019477</c:v>
                </c:pt>
                <c:pt idx="33">
                  <c:v>57.701723190917178</c:v>
                </c:pt>
                <c:pt idx="34">
                  <c:v>57.552675974057642</c:v>
                </c:pt>
                <c:pt idx="35">
                  <c:v>57.658921395581729</c:v>
                </c:pt>
                <c:pt idx="36">
                  <c:v>57.731579799068044</c:v>
                </c:pt>
                <c:pt idx="37">
                  <c:v>57.880699608736784</c:v>
                </c:pt>
                <c:pt idx="38">
                  <c:v>57.690224158230947</c:v>
                </c:pt>
                <c:pt idx="39">
                  <c:v>57.930517235368733</c:v>
                </c:pt>
                <c:pt idx="40">
                  <c:v>58.244976695483757</c:v>
                </c:pt>
                <c:pt idx="41">
                  <c:v>58.304657759704511</c:v>
                </c:pt>
                <c:pt idx="42">
                  <c:v>57.95426273779929</c:v>
                </c:pt>
                <c:pt idx="43">
                  <c:v>58.253180524632299</c:v>
                </c:pt>
                <c:pt idx="44">
                  <c:v>58.003706846803084</c:v>
                </c:pt>
                <c:pt idx="45">
                  <c:v>58.150591690555345</c:v>
                </c:pt>
                <c:pt idx="46">
                  <c:v>58.184195491791982</c:v>
                </c:pt>
                <c:pt idx="47">
                  <c:v>58.337069802595266</c:v>
                </c:pt>
                <c:pt idx="48">
                  <c:v>58.099598447431497</c:v>
                </c:pt>
                <c:pt idx="49">
                  <c:v>58.334226462077396</c:v>
                </c:pt>
                <c:pt idx="50">
                  <c:v>58.275759819741516</c:v>
                </c:pt>
                <c:pt idx="51">
                  <c:v>58.310494152215867</c:v>
                </c:pt>
                <c:pt idx="52">
                  <c:v>58.649658509082514</c:v>
                </c:pt>
                <c:pt idx="53">
                  <c:v>58.51235168482777</c:v>
                </c:pt>
                <c:pt idx="54">
                  <c:v>58.443064824766772</c:v>
                </c:pt>
                <c:pt idx="55">
                  <c:v>58.41007445865327</c:v>
                </c:pt>
                <c:pt idx="56">
                  <c:v>58.30364925640437</c:v>
                </c:pt>
                <c:pt idx="57">
                  <c:v>58.760236668993109</c:v>
                </c:pt>
                <c:pt idx="58">
                  <c:v>58.786893442378528</c:v>
                </c:pt>
                <c:pt idx="59">
                  <c:v>58.611089877624849</c:v>
                </c:pt>
                <c:pt idx="60">
                  <c:v>59.068031137607676</c:v>
                </c:pt>
                <c:pt idx="61">
                  <c:v>58.980119322391651</c:v>
                </c:pt>
                <c:pt idx="62">
                  <c:v>58.98643562859391</c:v>
                </c:pt>
                <c:pt idx="63">
                  <c:v>59.063081892112017</c:v>
                </c:pt>
                <c:pt idx="64">
                  <c:v>58.899631322130276</c:v>
                </c:pt>
                <c:pt idx="65">
                  <c:v>59.23003832388904</c:v>
                </c:pt>
                <c:pt idx="66">
                  <c:v>59.296209736264522</c:v>
                </c:pt>
                <c:pt idx="67">
                  <c:v>59.483520365854645</c:v>
                </c:pt>
                <c:pt idx="68">
                  <c:v>59.514529727086007</c:v>
                </c:pt>
                <c:pt idx="69">
                  <c:v>59.885809117680843</c:v>
                </c:pt>
                <c:pt idx="70">
                  <c:v>59.912635964289137</c:v>
                </c:pt>
                <c:pt idx="71">
                  <c:v>60.193858700980051</c:v>
                </c:pt>
                <c:pt idx="72">
                  <c:v>59.973013668549193</c:v>
                </c:pt>
                <c:pt idx="73">
                  <c:v>60.399175284942174</c:v>
                </c:pt>
                <c:pt idx="74">
                  <c:v>60.562131479397138</c:v>
                </c:pt>
                <c:pt idx="75">
                  <c:v>60.651736947506286</c:v>
                </c:pt>
                <c:pt idx="76">
                  <c:v>60.846244385814828</c:v>
                </c:pt>
                <c:pt idx="77">
                  <c:v>61.314532589513696</c:v>
                </c:pt>
                <c:pt idx="78">
                  <c:v>62.802373376011616</c:v>
                </c:pt>
                <c:pt idx="79">
                  <c:v>63.001798979069008</c:v>
                </c:pt>
                <c:pt idx="80">
                  <c:v>63.431167107652065</c:v>
                </c:pt>
                <c:pt idx="81">
                  <c:v>63.42049548670078</c:v>
                </c:pt>
                <c:pt idx="82">
                  <c:v>63.440746983664702</c:v>
                </c:pt>
                <c:pt idx="83">
                  <c:v>63.752475730645841</c:v>
                </c:pt>
                <c:pt idx="84">
                  <c:v>63.816370656710099</c:v>
                </c:pt>
                <c:pt idx="85">
                  <c:v>64.161336255789067</c:v>
                </c:pt>
                <c:pt idx="86">
                  <c:v>64.236341169932032</c:v>
                </c:pt>
                <c:pt idx="87">
                  <c:v>63.916229683419367</c:v>
                </c:pt>
                <c:pt idx="88">
                  <c:v>64.48685838377753</c:v>
                </c:pt>
                <c:pt idx="89">
                  <c:v>64.227592776963888</c:v>
                </c:pt>
                <c:pt idx="90">
                  <c:v>64.507678354695813</c:v>
                </c:pt>
                <c:pt idx="91">
                  <c:v>64.709252203430239</c:v>
                </c:pt>
                <c:pt idx="92">
                  <c:v>64.896089146653637</c:v>
                </c:pt>
                <c:pt idx="93">
                  <c:v>65.156838896239265</c:v>
                </c:pt>
                <c:pt idx="94">
                  <c:v>65.315525192678393</c:v>
                </c:pt>
                <c:pt idx="95">
                  <c:v>65.354498102719674</c:v>
                </c:pt>
                <c:pt idx="96">
                  <c:v>65.701336048754513</c:v>
                </c:pt>
                <c:pt idx="97">
                  <c:v>65.578820070097564</c:v>
                </c:pt>
                <c:pt idx="98">
                  <c:v>65.892358268810071</c:v>
                </c:pt>
                <c:pt idx="99">
                  <c:v>65.886831179162328</c:v>
                </c:pt>
                <c:pt idx="100">
                  <c:v>66.844745868751446</c:v>
                </c:pt>
                <c:pt idx="101">
                  <c:v>66.662509845113476</c:v>
                </c:pt>
                <c:pt idx="102">
                  <c:v>66.810149719355763</c:v>
                </c:pt>
                <c:pt idx="103">
                  <c:v>67.132457760858728</c:v>
                </c:pt>
                <c:pt idx="104">
                  <c:v>67.428206585457858</c:v>
                </c:pt>
                <c:pt idx="105">
                  <c:v>67.494126230190062</c:v>
                </c:pt>
                <c:pt idx="106">
                  <c:v>67.718411074492806</c:v>
                </c:pt>
                <c:pt idx="107">
                  <c:v>67.595835564586906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45CB-B5FB-9D47ED44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47183"/>
        <c:axId val="2100964543"/>
      </c:lineChart>
      <c:catAx>
        <c:axId val="20898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4543"/>
        <c:crosses val="autoZero"/>
        <c:auto val="1"/>
        <c:lblAlgn val="ctr"/>
        <c:lblOffset val="100"/>
        <c:noMultiLvlLbl val="0"/>
      </c:catAx>
      <c:valAx>
        <c:axId val="210096454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471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Assumption of 1500PgC, Q10 function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'1500PgC_temporal'!$I$1</c:f>
              <c:strCache>
                <c:ptCount val="1"/>
                <c:pt idx="0">
                  <c:v>MACC-III (inversion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'1500PgC_temporal'!$I$2:$I$117</c:f>
              <c:numCache>
                <c:formatCode>General</c:formatCode>
                <c:ptCount val="116"/>
                <c:pt idx="20">
                  <c:v>-7.9368289874163205E-3</c:v>
                </c:pt>
                <c:pt idx="21">
                  <c:v>2.11259881222081E-3</c:v>
                </c:pt>
                <c:pt idx="22">
                  <c:v>1.12741511445192</c:v>
                </c:pt>
                <c:pt idx="23">
                  <c:v>1.9354515444931599</c:v>
                </c:pt>
                <c:pt idx="24">
                  <c:v>-1.00516275633208</c:v>
                </c:pt>
                <c:pt idx="25">
                  <c:v>0.982218607514033</c:v>
                </c:pt>
                <c:pt idx="26">
                  <c:v>1.0234728767011401</c:v>
                </c:pt>
                <c:pt idx="27">
                  <c:v>1.5115315161885201</c:v>
                </c:pt>
                <c:pt idx="28">
                  <c:v>-0.46852283071642697</c:v>
                </c:pt>
                <c:pt idx="29">
                  <c:v>0.73163126063359896</c:v>
                </c:pt>
                <c:pt idx="30">
                  <c:v>2.47445076661029</c:v>
                </c:pt>
                <c:pt idx="31">
                  <c:v>1.9405042760472599</c:v>
                </c:pt>
                <c:pt idx="32">
                  <c:v>2.9871318387358801</c:v>
                </c:pt>
                <c:pt idx="33">
                  <c:v>3.2704204742606802</c:v>
                </c:pt>
                <c:pt idx="34">
                  <c:v>2.4169884668896402</c:v>
                </c:pt>
                <c:pt idx="35">
                  <c:v>0.73884352628884997</c:v>
                </c:pt>
                <c:pt idx="36">
                  <c:v>0.53594451731478798</c:v>
                </c:pt>
                <c:pt idx="37">
                  <c:v>2.5788466490902202</c:v>
                </c:pt>
                <c:pt idx="38">
                  <c:v>0.80666074210085603</c:v>
                </c:pt>
                <c:pt idx="39">
                  <c:v>-3.5758698582477003E-2</c:v>
                </c:pt>
                <c:pt idx="40">
                  <c:v>2.4754907391365499</c:v>
                </c:pt>
                <c:pt idx="41">
                  <c:v>2.0555895509108</c:v>
                </c:pt>
                <c:pt idx="42">
                  <c:v>1.7803056238208399</c:v>
                </c:pt>
                <c:pt idx="43">
                  <c:v>0.33736666802910098</c:v>
                </c:pt>
                <c:pt idx="44">
                  <c:v>1.3740396827371699</c:v>
                </c:pt>
                <c:pt idx="45">
                  <c:v>3.17249214034717</c:v>
                </c:pt>
                <c:pt idx="46">
                  <c:v>1.75333325055401</c:v>
                </c:pt>
                <c:pt idx="47">
                  <c:v>3.45414608850268</c:v>
                </c:pt>
                <c:pt idx="48">
                  <c:v>2.4899668119076699</c:v>
                </c:pt>
                <c:pt idx="49">
                  <c:v>3.9203244035606102</c:v>
                </c:pt>
                <c:pt idx="50">
                  <c:v>3.8211918334758899</c:v>
                </c:pt>
                <c:pt idx="51">
                  <c:v>2.84728194663206</c:v>
                </c:pt>
                <c:pt idx="52">
                  <c:v>4.3835124642289696</c:v>
                </c:pt>
                <c:pt idx="53">
                  <c:v>2.7108157920714802</c:v>
                </c:pt>
                <c:pt idx="54">
                  <c:v>3.37219291988144</c:v>
                </c:pt>
                <c:pt idx="55">
                  <c:v>4.1652482826945603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8-472D-9267-3D9D9BB793C4}"/>
            </c:ext>
          </c:extLst>
        </c:ser>
        <c:ser>
          <c:idx val="1"/>
          <c:order val="1"/>
          <c:tx>
            <c:strRef>
              <c:f>'1500PgC_temporal'!$E$1</c:f>
              <c:strCache>
                <c:ptCount val="1"/>
                <c:pt idx="0">
                  <c:v>U_model*2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'1500PgC_temporal'!$E$2:$E$117</c:f>
              <c:numCache>
                <c:formatCode>General</c:formatCode>
                <c:ptCount val="116"/>
                <c:pt idx="0">
                  <c:v>0.2109579</c:v>
                </c:pt>
                <c:pt idx="1">
                  <c:v>1.0586198600000001</c:v>
                </c:pt>
                <c:pt idx="2">
                  <c:v>0.31863269999999999</c:v>
                </c:pt>
                <c:pt idx="3">
                  <c:v>0.96496367999999999</c:v>
                </c:pt>
                <c:pt idx="4">
                  <c:v>0.67502169999999995</c:v>
                </c:pt>
                <c:pt idx="5">
                  <c:v>1.63360584</c:v>
                </c:pt>
                <c:pt idx="6">
                  <c:v>1.6143117</c:v>
                </c:pt>
                <c:pt idx="7">
                  <c:v>1.09885788</c:v>
                </c:pt>
                <c:pt idx="8">
                  <c:v>1.2012425600000001</c:v>
                </c:pt>
                <c:pt idx="9">
                  <c:v>1.88759386</c:v>
                </c:pt>
                <c:pt idx="10">
                  <c:v>1.1715960599999999</c:v>
                </c:pt>
                <c:pt idx="11">
                  <c:v>1.24484134</c:v>
                </c:pt>
                <c:pt idx="12">
                  <c:v>2.3797088</c:v>
                </c:pt>
                <c:pt idx="13">
                  <c:v>1.73086702</c:v>
                </c:pt>
                <c:pt idx="14">
                  <c:v>0.62235856000000001</c:v>
                </c:pt>
                <c:pt idx="15">
                  <c:v>2.8249181999999999</c:v>
                </c:pt>
                <c:pt idx="16">
                  <c:v>1.65835022</c:v>
                </c:pt>
                <c:pt idx="17">
                  <c:v>2.9137542000000001</c:v>
                </c:pt>
                <c:pt idx="18">
                  <c:v>1.1354949400000001</c:v>
                </c:pt>
                <c:pt idx="19">
                  <c:v>1.8382642199999999</c:v>
                </c:pt>
                <c:pt idx="20">
                  <c:v>1.55323864</c:v>
                </c:pt>
                <c:pt idx="21">
                  <c:v>1.43570328</c:v>
                </c:pt>
                <c:pt idx="22">
                  <c:v>1.09418642</c:v>
                </c:pt>
                <c:pt idx="23">
                  <c:v>1.79386544</c:v>
                </c:pt>
                <c:pt idx="24">
                  <c:v>0.39657049999999999</c:v>
                </c:pt>
                <c:pt idx="25">
                  <c:v>2.4353601999999999</c:v>
                </c:pt>
                <c:pt idx="26">
                  <c:v>2.7881992000000002</c:v>
                </c:pt>
                <c:pt idx="27">
                  <c:v>1.7958691200000001</c:v>
                </c:pt>
                <c:pt idx="28">
                  <c:v>0.76491611999999998</c:v>
                </c:pt>
                <c:pt idx="29">
                  <c:v>1.3911881399999999</c:v>
                </c:pt>
                <c:pt idx="30">
                  <c:v>2.3245368000000002</c:v>
                </c:pt>
                <c:pt idx="31">
                  <c:v>0.86328148000000005</c:v>
                </c:pt>
                <c:pt idx="32">
                  <c:v>1.6158489</c:v>
                </c:pt>
                <c:pt idx="33">
                  <c:v>2.3379553999999998</c:v>
                </c:pt>
                <c:pt idx="34">
                  <c:v>2.2617178</c:v>
                </c:pt>
                <c:pt idx="35">
                  <c:v>1.7426998600000001</c:v>
                </c:pt>
                <c:pt idx="36">
                  <c:v>0.87196958000000002</c:v>
                </c:pt>
                <c:pt idx="37">
                  <c:v>2.9487701999999998</c:v>
                </c:pt>
                <c:pt idx="38">
                  <c:v>1.49679852</c:v>
                </c:pt>
                <c:pt idx="39">
                  <c:v>0.113989018</c:v>
                </c:pt>
                <c:pt idx="40">
                  <c:v>2.240364</c:v>
                </c:pt>
                <c:pt idx="41">
                  <c:v>2.4464901999999999</c:v>
                </c:pt>
                <c:pt idx="42">
                  <c:v>1.523579</c:v>
                </c:pt>
                <c:pt idx="43">
                  <c:v>1.06413234</c:v>
                </c:pt>
                <c:pt idx="44">
                  <c:v>1.5400601599999999</c:v>
                </c:pt>
                <c:pt idx="45">
                  <c:v>2.0678382000000002</c:v>
                </c:pt>
                <c:pt idx="46">
                  <c:v>1.2763931799999999</c:v>
                </c:pt>
                <c:pt idx="47">
                  <c:v>2.0756858</c:v>
                </c:pt>
                <c:pt idx="48">
                  <c:v>1.8744518800000001</c:v>
                </c:pt>
                <c:pt idx="49">
                  <c:v>2.8705916</c:v>
                </c:pt>
                <c:pt idx="50">
                  <c:v>2.4269812000000002</c:v>
                </c:pt>
                <c:pt idx="51">
                  <c:v>1.98196244</c:v>
                </c:pt>
                <c:pt idx="52">
                  <c:v>2.7520791999999998</c:v>
                </c:pt>
                <c:pt idx="53">
                  <c:v>2.4346698</c:v>
                </c:pt>
                <c:pt idx="54">
                  <c:v>2.7408815999999998</c:v>
                </c:pt>
                <c:pt idx="55">
                  <c:v>2.5247396000000002</c:v>
                </c:pt>
                <c:pt idx="56">
                  <c:v>1.1131498799999999</c:v>
                </c:pt>
                <c:pt idx="57">
                  <c:v>1.25219726</c:v>
                </c:pt>
                <c:pt idx="58">
                  <c:v>2.0738387999999999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8-472D-9267-3D9D9BB7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7024"/>
        <c:axId val="538027680"/>
      </c:scatterChart>
      <c:valAx>
        <c:axId val="5380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680"/>
        <c:crosses val="autoZero"/>
        <c:crossBetween val="midCat"/>
      </c:valAx>
      <c:valAx>
        <c:axId val="538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00743657042868"/>
          <c:y val="0.88020778652668419"/>
          <c:w val="0.605984908136482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Assumption of 1500PgC, Q10 function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'1500PgC_temporal'!$J$1</c:f>
              <c:strCache>
                <c:ptCount val="1"/>
                <c:pt idx="0">
                  <c:v>CAMS(inversion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'1500PgC_temporal'!$J$2:$J$117</c:f>
              <c:numCache>
                <c:formatCode>General</c:formatCode>
                <c:ptCount val="116"/>
                <c:pt idx="20">
                  <c:v>0.32363485382113799</c:v>
                </c:pt>
                <c:pt idx="21">
                  <c:v>0.29089806212888503</c:v>
                </c:pt>
                <c:pt idx="22">
                  <c:v>1.4242408741979</c:v>
                </c:pt>
                <c:pt idx="23">
                  <c:v>2.1169905284915398</c:v>
                </c:pt>
                <c:pt idx="24">
                  <c:v>-0.96718799234629205</c:v>
                </c:pt>
                <c:pt idx="25">
                  <c:v>1.01970559160356</c:v>
                </c:pt>
                <c:pt idx="26">
                  <c:v>0.95739984466291705</c:v>
                </c:pt>
                <c:pt idx="27">
                  <c:v>1.46362515679979</c:v>
                </c:pt>
                <c:pt idx="28">
                  <c:v>-0.73318194252086</c:v>
                </c:pt>
                <c:pt idx="29">
                  <c:v>1.02106476411495</c:v>
                </c:pt>
                <c:pt idx="30">
                  <c:v>2.5568045102142398</c:v>
                </c:pt>
                <c:pt idx="31">
                  <c:v>2.0447169665141298</c:v>
                </c:pt>
                <c:pt idx="32">
                  <c:v>2.8883946830728799</c:v>
                </c:pt>
                <c:pt idx="33">
                  <c:v>3.0734819226607502</c:v>
                </c:pt>
                <c:pt idx="34">
                  <c:v>2.6288972594607101</c:v>
                </c:pt>
                <c:pt idx="35">
                  <c:v>0.57956911827073299</c:v>
                </c:pt>
                <c:pt idx="36">
                  <c:v>0.82005272945493901</c:v>
                </c:pt>
                <c:pt idx="37">
                  <c:v>2.8741145871409</c:v>
                </c:pt>
                <c:pt idx="38">
                  <c:v>0.79096158528141602</c:v>
                </c:pt>
                <c:pt idx="39">
                  <c:v>0.206537394995218</c:v>
                </c:pt>
                <c:pt idx="40">
                  <c:v>2.5346716774443601</c:v>
                </c:pt>
                <c:pt idx="41">
                  <c:v>2.1916782600962499</c:v>
                </c:pt>
                <c:pt idx="42">
                  <c:v>2.0388519051045799</c:v>
                </c:pt>
                <c:pt idx="43">
                  <c:v>0.54288977668749006</c:v>
                </c:pt>
                <c:pt idx="44">
                  <c:v>1.3756907235001401</c:v>
                </c:pt>
                <c:pt idx="45">
                  <c:v>3.2473320442416198</c:v>
                </c:pt>
                <c:pt idx="46">
                  <c:v>1.67227756719878</c:v>
                </c:pt>
                <c:pt idx="47">
                  <c:v>2.8829528418306798</c:v>
                </c:pt>
                <c:pt idx="48">
                  <c:v>2.2511005280423002</c:v>
                </c:pt>
                <c:pt idx="49">
                  <c:v>3.4756889657152499</c:v>
                </c:pt>
                <c:pt idx="50">
                  <c:v>3.4723450620643601</c:v>
                </c:pt>
                <c:pt idx="51">
                  <c:v>2.7075278726122298</c:v>
                </c:pt>
                <c:pt idx="52">
                  <c:v>4.0908082486774298</c:v>
                </c:pt>
                <c:pt idx="53">
                  <c:v>2.3180001319529202</c:v>
                </c:pt>
                <c:pt idx="54">
                  <c:v>3.05285443075728</c:v>
                </c:pt>
                <c:pt idx="55">
                  <c:v>3.4573878901392399</c:v>
                </c:pt>
                <c:pt idx="56">
                  <c:v>1.7710039404707201</c:v>
                </c:pt>
                <c:pt idx="57">
                  <c:v>2.4157095929801198</c:v>
                </c:pt>
                <c:pt idx="58">
                  <c:v>3.6805869370711601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BE9-AEBA-1F6C68D99E2E}"/>
            </c:ext>
          </c:extLst>
        </c:ser>
        <c:ser>
          <c:idx val="1"/>
          <c:order val="1"/>
          <c:tx>
            <c:strRef>
              <c:f>'1500PgC_temporal'!$E$1</c:f>
              <c:strCache>
                <c:ptCount val="1"/>
                <c:pt idx="0">
                  <c:v>U_model*2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'1500PgC_temporal'!$B$2:$B$117</c:f>
              <c:numCache>
                <c:formatCode>General</c:formatCode>
                <c:ptCount val="11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numCache>
            </c:numRef>
          </c:xVal>
          <c:yVal>
            <c:numRef>
              <c:f>'1500PgC_temporal'!$E$2:$E$117</c:f>
              <c:numCache>
                <c:formatCode>General</c:formatCode>
                <c:ptCount val="116"/>
                <c:pt idx="0">
                  <c:v>0.2109579</c:v>
                </c:pt>
                <c:pt idx="1">
                  <c:v>1.0586198600000001</c:v>
                </c:pt>
                <c:pt idx="2">
                  <c:v>0.31863269999999999</c:v>
                </c:pt>
                <c:pt idx="3">
                  <c:v>0.96496367999999999</c:v>
                </c:pt>
                <c:pt idx="4">
                  <c:v>0.67502169999999995</c:v>
                </c:pt>
                <c:pt idx="5">
                  <c:v>1.63360584</c:v>
                </c:pt>
                <c:pt idx="6">
                  <c:v>1.6143117</c:v>
                </c:pt>
                <c:pt idx="7">
                  <c:v>1.09885788</c:v>
                </c:pt>
                <c:pt idx="8">
                  <c:v>1.2012425600000001</c:v>
                </c:pt>
                <c:pt idx="9">
                  <c:v>1.88759386</c:v>
                </c:pt>
                <c:pt idx="10">
                  <c:v>1.1715960599999999</c:v>
                </c:pt>
                <c:pt idx="11">
                  <c:v>1.24484134</c:v>
                </c:pt>
                <c:pt idx="12">
                  <c:v>2.3797088</c:v>
                </c:pt>
                <c:pt idx="13">
                  <c:v>1.73086702</c:v>
                </c:pt>
                <c:pt idx="14">
                  <c:v>0.62235856000000001</c:v>
                </c:pt>
                <c:pt idx="15">
                  <c:v>2.8249181999999999</c:v>
                </c:pt>
                <c:pt idx="16">
                  <c:v>1.65835022</c:v>
                </c:pt>
                <c:pt idx="17">
                  <c:v>2.9137542000000001</c:v>
                </c:pt>
                <c:pt idx="18">
                  <c:v>1.1354949400000001</c:v>
                </c:pt>
                <c:pt idx="19">
                  <c:v>1.8382642199999999</c:v>
                </c:pt>
                <c:pt idx="20">
                  <c:v>1.55323864</c:v>
                </c:pt>
                <c:pt idx="21">
                  <c:v>1.43570328</c:v>
                </c:pt>
                <c:pt idx="22">
                  <c:v>1.09418642</c:v>
                </c:pt>
                <c:pt idx="23">
                  <c:v>1.79386544</c:v>
                </c:pt>
                <c:pt idx="24">
                  <c:v>0.39657049999999999</c:v>
                </c:pt>
                <c:pt idx="25">
                  <c:v>2.4353601999999999</c:v>
                </c:pt>
                <c:pt idx="26">
                  <c:v>2.7881992000000002</c:v>
                </c:pt>
                <c:pt idx="27">
                  <c:v>1.7958691200000001</c:v>
                </c:pt>
                <c:pt idx="28">
                  <c:v>0.76491611999999998</c:v>
                </c:pt>
                <c:pt idx="29">
                  <c:v>1.3911881399999999</c:v>
                </c:pt>
                <c:pt idx="30">
                  <c:v>2.3245368000000002</c:v>
                </c:pt>
                <c:pt idx="31">
                  <c:v>0.86328148000000005</c:v>
                </c:pt>
                <c:pt idx="32">
                  <c:v>1.6158489</c:v>
                </c:pt>
                <c:pt idx="33">
                  <c:v>2.3379553999999998</c:v>
                </c:pt>
                <c:pt idx="34">
                  <c:v>2.2617178</c:v>
                </c:pt>
                <c:pt idx="35">
                  <c:v>1.7426998600000001</c:v>
                </c:pt>
                <c:pt idx="36">
                  <c:v>0.87196958000000002</c:v>
                </c:pt>
                <c:pt idx="37">
                  <c:v>2.9487701999999998</c:v>
                </c:pt>
                <c:pt idx="38">
                  <c:v>1.49679852</c:v>
                </c:pt>
                <c:pt idx="39">
                  <c:v>0.113989018</c:v>
                </c:pt>
                <c:pt idx="40">
                  <c:v>2.240364</c:v>
                </c:pt>
                <c:pt idx="41">
                  <c:v>2.4464901999999999</c:v>
                </c:pt>
                <c:pt idx="42">
                  <c:v>1.523579</c:v>
                </c:pt>
                <c:pt idx="43">
                  <c:v>1.06413234</c:v>
                </c:pt>
                <c:pt idx="44">
                  <c:v>1.5400601599999999</c:v>
                </c:pt>
                <c:pt idx="45">
                  <c:v>2.0678382000000002</c:v>
                </c:pt>
                <c:pt idx="46">
                  <c:v>1.2763931799999999</c:v>
                </c:pt>
                <c:pt idx="47">
                  <c:v>2.0756858</c:v>
                </c:pt>
                <c:pt idx="48">
                  <c:v>1.8744518800000001</c:v>
                </c:pt>
                <c:pt idx="49">
                  <c:v>2.8705916</c:v>
                </c:pt>
                <c:pt idx="50">
                  <c:v>2.4269812000000002</c:v>
                </c:pt>
                <c:pt idx="51">
                  <c:v>1.98196244</c:v>
                </c:pt>
                <c:pt idx="52">
                  <c:v>2.7520791999999998</c:v>
                </c:pt>
                <c:pt idx="53">
                  <c:v>2.4346698</c:v>
                </c:pt>
                <c:pt idx="54">
                  <c:v>2.7408815999999998</c:v>
                </c:pt>
                <c:pt idx="55">
                  <c:v>2.5247396000000002</c:v>
                </c:pt>
                <c:pt idx="56">
                  <c:v>1.1131498799999999</c:v>
                </c:pt>
                <c:pt idx="57">
                  <c:v>1.25219726</c:v>
                </c:pt>
                <c:pt idx="58">
                  <c:v>2.0738387999999999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C-4BE9-AEBA-1F6C68D9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27024"/>
        <c:axId val="538027680"/>
      </c:scatterChart>
      <c:valAx>
        <c:axId val="5380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680"/>
        <c:crosses val="autoZero"/>
        <c:crossBetween val="midCat"/>
      </c:valAx>
      <c:valAx>
        <c:axId val="5380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00743657042868"/>
          <c:y val="0.88020778652668419"/>
          <c:w val="0.605984908136482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U model global Land sink TgC/year from 1995-2014</a:t>
            </a:r>
            <a:endParaRPr lang="zh-CN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34616082060181"/>
                  <c:y val="0.37760142560715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'1500PgC'!$C$3:$C$22</c:f>
              <c:numCache>
                <c:formatCode>General</c:formatCode>
                <c:ptCount val="20"/>
                <c:pt idx="0">
                  <c:v>757.44494999999995</c:v>
                </c:pt>
                <c:pt idx="1">
                  <c:v>1786.9757999999999</c:v>
                </c:pt>
                <c:pt idx="2">
                  <c:v>1072.4119000000001</c:v>
                </c:pt>
                <c:pt idx="3">
                  <c:v>341.59789999999998</c:v>
                </c:pt>
                <c:pt idx="4">
                  <c:v>1355.5209</c:v>
                </c:pt>
                <c:pt idx="5">
                  <c:v>1502.1228000000001</c:v>
                </c:pt>
                <c:pt idx="6">
                  <c:v>1065.8933</c:v>
                </c:pt>
                <c:pt idx="7">
                  <c:v>826.32245</c:v>
                </c:pt>
                <c:pt idx="8">
                  <c:v>1036.0582999999999</c:v>
                </c:pt>
                <c:pt idx="9">
                  <c:v>1291.2149999999999</c:v>
                </c:pt>
                <c:pt idx="10">
                  <c:v>891.27319</c:v>
                </c:pt>
                <c:pt idx="11">
                  <c:v>1272.3698999999999</c:v>
                </c:pt>
                <c:pt idx="12">
                  <c:v>1188.9539</c:v>
                </c:pt>
                <c:pt idx="13">
                  <c:v>1716.8149000000001</c:v>
                </c:pt>
                <c:pt idx="14">
                  <c:v>1540.8497</c:v>
                </c:pt>
                <c:pt idx="15">
                  <c:v>1308.6704999999999</c:v>
                </c:pt>
                <c:pt idx="16">
                  <c:v>1681.5977</c:v>
                </c:pt>
                <c:pt idx="17">
                  <c:v>1559.4413999999999</c:v>
                </c:pt>
                <c:pt idx="18">
                  <c:v>1734.0487000000001</c:v>
                </c:pt>
                <c:pt idx="19">
                  <c:v>1645.5672999999999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2-4F52-BF39-95B713AA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Year from 1995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NEP (TgC/year)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35N-55N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'1500PgC'!$E$3:$E$22</c:f>
              <c:numCache>
                <c:formatCode>General</c:formatCode>
                <c:ptCount val="20"/>
                <c:pt idx="0">
                  <c:v>108.03824</c:v>
                </c:pt>
                <c:pt idx="1">
                  <c:v>445.20963</c:v>
                </c:pt>
                <c:pt idx="2">
                  <c:v>228.71745000000001</c:v>
                </c:pt>
                <c:pt idx="3">
                  <c:v>-42.666504000000003</c:v>
                </c:pt>
                <c:pt idx="4">
                  <c:v>-2.9870288</c:v>
                </c:pt>
                <c:pt idx="5">
                  <c:v>190.27538999999999</c:v>
                </c:pt>
                <c:pt idx="6">
                  <c:v>101.82841000000001</c:v>
                </c:pt>
                <c:pt idx="7">
                  <c:v>119.67388</c:v>
                </c:pt>
                <c:pt idx="8">
                  <c:v>259.89294000000001</c:v>
                </c:pt>
                <c:pt idx="9">
                  <c:v>211.63449</c:v>
                </c:pt>
                <c:pt idx="10">
                  <c:v>207.70078000000001</c:v>
                </c:pt>
                <c:pt idx="11">
                  <c:v>91.944275000000005</c:v>
                </c:pt>
                <c:pt idx="12">
                  <c:v>80.596367000000001</c:v>
                </c:pt>
                <c:pt idx="13">
                  <c:v>241.49477999999999</c:v>
                </c:pt>
                <c:pt idx="14">
                  <c:v>348.81781000000001</c:v>
                </c:pt>
                <c:pt idx="15">
                  <c:v>236.03416000000001</c:v>
                </c:pt>
                <c:pt idx="16">
                  <c:v>262.41849000000002</c:v>
                </c:pt>
                <c:pt idx="17">
                  <c:v>138.19135</c:v>
                </c:pt>
                <c:pt idx="18">
                  <c:v>352.12966999999998</c:v>
                </c:pt>
                <c:pt idx="19">
                  <c:v>315.66125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7-4878-A45C-EC3F8A94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15N-35N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83321552376543E-2"/>
          <c:y val="8.3399610147389364E-2"/>
          <c:w val="0.89618451252362086"/>
          <c:h val="0.857220104948809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'1500PgC'!$F$3:$F$22</c:f>
              <c:numCache>
                <c:formatCode>General</c:formatCode>
                <c:ptCount val="20"/>
                <c:pt idx="0">
                  <c:v>148.81134</c:v>
                </c:pt>
                <c:pt idx="1">
                  <c:v>213.74540999999999</c:v>
                </c:pt>
                <c:pt idx="2">
                  <c:v>204.57809</c:v>
                </c:pt>
                <c:pt idx="3">
                  <c:v>-18.411584999999999</c:v>
                </c:pt>
                <c:pt idx="4">
                  <c:v>117.33634000000001</c:v>
                </c:pt>
                <c:pt idx="5">
                  <c:v>185.74707000000001</c:v>
                </c:pt>
                <c:pt idx="6">
                  <c:v>129.90834000000001</c:v>
                </c:pt>
                <c:pt idx="7">
                  <c:v>99.315903000000006</c:v>
                </c:pt>
                <c:pt idx="8">
                  <c:v>140.05665999999999</c:v>
                </c:pt>
                <c:pt idx="9">
                  <c:v>152.35583</c:v>
                </c:pt>
                <c:pt idx="10">
                  <c:v>147.13822999999999</c:v>
                </c:pt>
                <c:pt idx="11">
                  <c:v>94.008713</c:v>
                </c:pt>
                <c:pt idx="12">
                  <c:v>139.45510999999999</c:v>
                </c:pt>
                <c:pt idx="13">
                  <c:v>242.76433</c:v>
                </c:pt>
                <c:pt idx="14">
                  <c:v>110.25685</c:v>
                </c:pt>
                <c:pt idx="15">
                  <c:v>169.93671000000001</c:v>
                </c:pt>
                <c:pt idx="16">
                  <c:v>217.10348999999999</c:v>
                </c:pt>
                <c:pt idx="17">
                  <c:v>171.27807999999999</c:v>
                </c:pt>
                <c:pt idx="18">
                  <c:v>231.73956000000001</c:v>
                </c:pt>
                <c:pt idx="19">
                  <c:v>252.90504000000001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5-4DA0-84F0-DCC8593E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15S-15N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'1500PgC'!$G$3:$G$22</c:f>
              <c:numCache>
                <c:formatCode>General</c:formatCode>
                <c:ptCount val="20"/>
                <c:pt idx="0">
                  <c:v>503.17966000000001</c:v>
                </c:pt>
                <c:pt idx="1">
                  <c:v>747.37945999999999</c:v>
                </c:pt>
                <c:pt idx="2">
                  <c:v>492.17696999999998</c:v>
                </c:pt>
                <c:pt idx="3">
                  <c:v>137.33206000000001</c:v>
                </c:pt>
                <c:pt idx="4">
                  <c:v>918.60400000000004</c:v>
                </c:pt>
                <c:pt idx="5">
                  <c:v>815.39844000000005</c:v>
                </c:pt>
                <c:pt idx="6">
                  <c:v>622.56273999999996</c:v>
                </c:pt>
                <c:pt idx="7">
                  <c:v>468.24835000000002</c:v>
                </c:pt>
                <c:pt idx="8">
                  <c:v>500.84692000000001</c:v>
                </c:pt>
                <c:pt idx="9">
                  <c:v>595.72595000000001</c:v>
                </c:pt>
                <c:pt idx="10">
                  <c:v>469.92615000000001</c:v>
                </c:pt>
                <c:pt idx="11">
                  <c:v>752.15337999999997</c:v>
                </c:pt>
                <c:pt idx="12">
                  <c:v>799.08672999999999</c:v>
                </c:pt>
                <c:pt idx="13">
                  <c:v>993.44708000000003</c:v>
                </c:pt>
                <c:pt idx="14">
                  <c:v>679.39721999999995</c:v>
                </c:pt>
                <c:pt idx="15">
                  <c:v>502.98468000000003</c:v>
                </c:pt>
                <c:pt idx="16">
                  <c:v>941.93591000000004</c:v>
                </c:pt>
                <c:pt idx="17">
                  <c:v>919.59014999999999</c:v>
                </c:pt>
                <c:pt idx="18">
                  <c:v>858.59473000000003</c:v>
                </c:pt>
                <c:pt idx="19">
                  <c:v>849.65839000000005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B-45DB-B261-512EF731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15S-35S Land sink TgC/year from 1995-2014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595902161578641E-2"/>
                  <c:y val="0.531289589048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'1500PgC'!$B$3:$B$22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'1500PgC'!$H$3:$H$22</c:f>
              <c:numCache>
                <c:formatCode>General</c:formatCode>
                <c:ptCount val="20"/>
                <c:pt idx="0">
                  <c:v>58.877231999999999</c:v>
                </c:pt>
                <c:pt idx="1">
                  <c:v>157.1908</c:v>
                </c:pt>
                <c:pt idx="2">
                  <c:v>60.035744000000001</c:v>
                </c:pt>
                <c:pt idx="3">
                  <c:v>60.400145999999999</c:v>
                </c:pt>
                <c:pt idx="4">
                  <c:v>159.29819000000001</c:v>
                </c:pt>
                <c:pt idx="5">
                  <c:v>190.77665999999999</c:v>
                </c:pt>
                <c:pt idx="6">
                  <c:v>79.007476999999994</c:v>
                </c:pt>
                <c:pt idx="7">
                  <c:v>30.196629000000001</c:v>
                </c:pt>
                <c:pt idx="8">
                  <c:v>94.362717000000004</c:v>
                </c:pt>
                <c:pt idx="9">
                  <c:v>140.94005000000001</c:v>
                </c:pt>
                <c:pt idx="10">
                  <c:v>65.30265</c:v>
                </c:pt>
                <c:pt idx="11">
                  <c:v>129.95672999999999</c:v>
                </c:pt>
                <c:pt idx="12">
                  <c:v>164.51581999999999</c:v>
                </c:pt>
                <c:pt idx="13">
                  <c:v>190.85095000000001</c:v>
                </c:pt>
                <c:pt idx="14">
                  <c:v>126.9652</c:v>
                </c:pt>
                <c:pt idx="15">
                  <c:v>145.89972</c:v>
                </c:pt>
                <c:pt idx="16">
                  <c:v>211.45032</c:v>
                </c:pt>
                <c:pt idx="17">
                  <c:v>129.01697999999999</c:v>
                </c:pt>
                <c:pt idx="18">
                  <c:v>179.77378999999999</c:v>
                </c:pt>
                <c:pt idx="19">
                  <c:v>99.499381999999997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6-4094-9FA7-81FD105B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3855"/>
        <c:axId val="95316095"/>
      </c:scatterChart>
      <c:valAx>
        <c:axId val="1032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095"/>
        <c:crosses val="autoZero"/>
        <c:crossBetween val="midCat"/>
      </c:valAx>
      <c:valAx>
        <c:axId val="953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9524</xdr:rowOff>
    </xdr:from>
    <xdr:to>
      <xdr:col>19</xdr:col>
      <xdr:colOff>400050</xdr:colOff>
      <xdr:row>15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D446B-E6A3-4F76-B83C-DEF4E17F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15</xdr:row>
      <xdr:rowOff>76200</xdr:rowOff>
    </xdr:from>
    <xdr:to>
      <xdr:col>19</xdr:col>
      <xdr:colOff>400050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0AEF2-B5F8-45C0-8FC9-C8DB2C8F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</xdr:colOff>
      <xdr:row>30</xdr:row>
      <xdr:rowOff>28575</xdr:rowOff>
    </xdr:from>
    <xdr:to>
      <xdr:col>20</xdr:col>
      <xdr:colOff>304799</xdr:colOff>
      <xdr:row>44</xdr:row>
      <xdr:rowOff>104775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FCFEEE3-91E3-4038-9CA8-10F1DDE81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44</xdr:row>
      <xdr:rowOff>123825</xdr:rowOff>
    </xdr:from>
    <xdr:to>
      <xdr:col>19</xdr:col>
      <xdr:colOff>409575</xdr:colOff>
      <xdr:row>59</xdr:row>
      <xdr:rowOff>19050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7495E82-A016-4D72-9C41-EEC51065D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421309</xdr:colOff>
      <xdr:row>28</xdr:row>
      <xdr:rowOff>22087</xdr:rowOff>
    </xdr:from>
    <xdr:to>
      <xdr:col>10</xdr:col>
      <xdr:colOff>270565</xdr:colOff>
      <xdr:row>46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1136F0-9C33-4E61-93F1-5B5579D8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466114</xdr:colOff>
      <xdr:row>27</xdr:row>
      <xdr:rowOff>138042</xdr:rowOff>
    </xdr:from>
    <xdr:to>
      <xdr:col>30</xdr:col>
      <xdr:colOff>127000</xdr:colOff>
      <xdr:row>45</xdr:row>
      <xdr:rowOff>181370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20ED6188-236E-4F96-93F2-DEB2C1622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369917</xdr:colOff>
      <xdr:row>27</xdr:row>
      <xdr:rowOff>103099</xdr:rowOff>
    </xdr:from>
    <xdr:to>
      <xdr:col>40</xdr:col>
      <xdr:colOff>584401</xdr:colOff>
      <xdr:row>46</xdr:row>
      <xdr:rowOff>11043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18D4A8E4-F71A-4E1D-8820-27C0428C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256668</xdr:colOff>
      <xdr:row>47</xdr:row>
      <xdr:rowOff>80576</xdr:rowOff>
    </xdr:from>
    <xdr:to>
      <xdr:col>10</xdr:col>
      <xdr:colOff>476350</xdr:colOff>
      <xdr:row>63</xdr:row>
      <xdr:rowOff>77304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086D24E4-1ED5-4CE0-9470-AD3D3694B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46</xdr:row>
      <xdr:rowOff>82178</xdr:rowOff>
    </xdr:from>
    <xdr:to>
      <xdr:col>21</xdr:col>
      <xdr:colOff>354152</xdr:colOff>
      <xdr:row>63</xdr:row>
      <xdr:rowOff>5521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BF74B05B-3C60-43A6-8DA8-37A6FAF27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20810</xdr:colOff>
      <xdr:row>46</xdr:row>
      <xdr:rowOff>156882</xdr:rowOff>
    </xdr:from>
    <xdr:to>
      <xdr:col>32</xdr:col>
      <xdr:colOff>240492</xdr:colOff>
      <xdr:row>63</xdr:row>
      <xdr:rowOff>66261</xdr:rowOff>
    </xdr:to>
    <xdr:graphicFrame macro="">
      <xdr:nvGraphicFramePr>
        <xdr:cNvPr id="7" name="图表 1">
          <a:extLst>
            <a:ext uri="{FF2B5EF4-FFF2-40B4-BE49-F238E27FC236}">
              <a16:creationId xmlns:a16="http://schemas.microsoft.com/office/drawing/2014/main" id="{5676F36F-BB14-4CCC-A646-51F97D75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145142</xdr:colOff>
      <xdr:row>27</xdr:row>
      <xdr:rowOff>171173</xdr:rowOff>
    </xdr:from>
    <xdr:to>
      <xdr:col>20</xdr:col>
      <xdr:colOff>309217</xdr:colOff>
      <xdr:row>46</xdr:row>
      <xdr:rowOff>110969</xdr:rowOff>
    </xdr:to>
    <xdr:graphicFrame macro="">
      <xdr:nvGraphicFramePr>
        <xdr:cNvPr id="9" name="图表 1">
          <a:extLst>
            <a:ext uri="{FF2B5EF4-FFF2-40B4-BE49-F238E27FC236}">
              <a16:creationId xmlns:a16="http://schemas.microsoft.com/office/drawing/2014/main" id="{FCBE4262-CF2E-4261-975D-E09F5DD8C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76200</xdr:rowOff>
    </xdr:from>
    <xdr:to>
      <xdr:col>13</xdr:col>
      <xdr:colOff>431799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15638-C90F-4CD1-BC50-64C2AE72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536575</xdr:colOff>
      <xdr:row>21</xdr:row>
      <xdr:rowOff>165100</xdr:rowOff>
    </xdr:from>
    <xdr:to>
      <xdr:col>23</xdr:col>
      <xdr:colOff>231775</xdr:colOff>
      <xdr:row>36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4E273-8250-4EFA-8449-9A3A33199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21</xdr:row>
      <xdr:rowOff>104774</xdr:rowOff>
    </xdr:from>
    <xdr:to>
      <xdr:col>11</xdr:col>
      <xdr:colOff>793</xdr:colOff>
      <xdr:row>45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94C694-3524-4F61-ADF4-C321EC336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477158</xdr:colOff>
      <xdr:row>21</xdr:row>
      <xdr:rowOff>68036</xdr:rowOff>
    </xdr:from>
    <xdr:to>
      <xdr:col>32</xdr:col>
      <xdr:colOff>86065</xdr:colOff>
      <xdr:row>44</xdr:row>
      <xdr:rowOff>153762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A6CEA1DE-4249-4167-93CB-1F33BC264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447221</xdr:colOff>
      <xdr:row>21</xdr:row>
      <xdr:rowOff>125186</xdr:rowOff>
    </xdr:from>
    <xdr:to>
      <xdr:col>43</xdr:col>
      <xdr:colOff>54314</xdr:colOff>
      <xdr:row>45</xdr:row>
      <xdr:rowOff>29483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832898AA-0C0A-4DDA-B2CF-14EC62F0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256668</xdr:colOff>
      <xdr:row>46</xdr:row>
      <xdr:rowOff>80576</xdr:rowOff>
    </xdr:from>
    <xdr:to>
      <xdr:col>10</xdr:col>
      <xdr:colOff>476350</xdr:colOff>
      <xdr:row>69</xdr:row>
      <xdr:rowOff>166302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2FBCF6F4-4DCE-4322-B31E-A4E859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45</xdr:row>
      <xdr:rowOff>82178</xdr:rowOff>
    </xdr:from>
    <xdr:to>
      <xdr:col>21</xdr:col>
      <xdr:colOff>354152</xdr:colOff>
      <xdr:row>68</xdr:row>
      <xdr:rowOff>167904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A55B4915-9FD1-4E3B-BEEB-42DA07D6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20810</xdr:colOff>
      <xdr:row>45</xdr:row>
      <xdr:rowOff>156882</xdr:rowOff>
    </xdr:from>
    <xdr:to>
      <xdr:col>32</xdr:col>
      <xdr:colOff>240492</xdr:colOff>
      <xdr:row>69</xdr:row>
      <xdr:rowOff>55843</xdr:rowOff>
    </xdr:to>
    <xdr:graphicFrame macro="">
      <xdr:nvGraphicFramePr>
        <xdr:cNvPr id="7" name="图表 1">
          <a:extLst>
            <a:ext uri="{FF2B5EF4-FFF2-40B4-BE49-F238E27FC236}">
              <a16:creationId xmlns:a16="http://schemas.microsoft.com/office/drawing/2014/main" id="{A2A66921-F701-42B0-AC6F-8348161E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145142</xdr:colOff>
      <xdr:row>21</xdr:row>
      <xdr:rowOff>36287</xdr:rowOff>
    </xdr:from>
    <xdr:to>
      <xdr:col>21</xdr:col>
      <xdr:colOff>361835</xdr:colOff>
      <xdr:row>44</xdr:row>
      <xdr:rowOff>122013</xdr:rowOff>
    </xdr:to>
    <xdr:graphicFrame macro="">
      <xdr:nvGraphicFramePr>
        <xdr:cNvPr id="8" name="图表 1">
          <a:extLst>
            <a:ext uri="{FF2B5EF4-FFF2-40B4-BE49-F238E27FC236}">
              <a16:creationId xmlns:a16="http://schemas.microsoft.com/office/drawing/2014/main" id="{09E6EFDC-0D1F-4A11-9AE3-1E460F6C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574674</xdr:colOff>
      <xdr:row>8</xdr:row>
      <xdr:rowOff>158750</xdr:rowOff>
    </xdr:from>
    <xdr:to>
      <xdr:col>18</xdr:col>
      <xdr:colOff>292100</xdr:colOff>
      <xdr:row>47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58EAF-D506-4F4D-9A07-00142A74D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60"/>
  <sheetViews>
    <sheetView workbookViewId="0">
      <selection activeCell="L5" sqref="L5"/>
    </sheetView>
  </sheetViews>
  <sheetFormatPr defaultRowHeight="14.5"/>
  <sheetData>
    <row r="1" spans="2:10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30</v>
      </c>
      <c r="J1" t="s">
        <v>31</v>
      </c>
    </row>
    <row r="2" spans="2:10">
      <c r="B2">
        <v>1959</v>
      </c>
      <c r="C2">
        <v>0.51607320388933298</v>
      </c>
      <c r="D2">
        <v>0.10547895</v>
      </c>
      <c r="E2">
        <f>D2*2</f>
        <v>0.2109579</v>
      </c>
      <c r="F2">
        <v>1.3763894521756233</v>
      </c>
      <c r="G2">
        <v>0.1054789</v>
      </c>
      <c r="H2">
        <f>G2*2.5</f>
        <v>0.26369724999999999</v>
      </c>
    </row>
    <row r="3" spans="2:10">
      <c r="B3">
        <v>1960</v>
      </c>
      <c r="C3">
        <v>1.3940300360212881</v>
      </c>
      <c r="D3">
        <v>0.52930993000000004</v>
      </c>
      <c r="E3">
        <f t="shared" ref="E3:E60" si="0">D3*2</f>
        <v>1.0586198600000001</v>
      </c>
      <c r="F3">
        <v>1.9167518897683902</v>
      </c>
      <c r="G3">
        <v>0.52930999000000001</v>
      </c>
      <c r="H3">
        <f t="shared" ref="H3:H60" si="1">G3*2.5</f>
        <v>1.3232749749999999</v>
      </c>
    </row>
    <row r="4" spans="2:10">
      <c r="B4">
        <v>1961</v>
      </c>
      <c r="C4">
        <v>0.60509821475963532</v>
      </c>
      <c r="D4">
        <v>0.15931635</v>
      </c>
      <c r="E4">
        <f t="shared" si="0"/>
        <v>0.31863269999999999</v>
      </c>
      <c r="F4">
        <v>1.818860274130965</v>
      </c>
      <c r="G4">
        <v>0.15931635999999999</v>
      </c>
      <c r="H4">
        <f t="shared" si="1"/>
        <v>0.3982909</v>
      </c>
    </row>
    <row r="5" spans="2:10">
      <c r="B5">
        <v>1962</v>
      </c>
      <c r="C5">
        <v>1.3483486485510414</v>
      </c>
      <c r="D5">
        <v>0.48248184</v>
      </c>
      <c r="E5">
        <f t="shared" si="0"/>
        <v>0.96496367999999999</v>
      </c>
      <c r="F5">
        <v>2.3079537465347637</v>
      </c>
      <c r="G5">
        <v>0.48248190000000002</v>
      </c>
      <c r="H5">
        <f t="shared" si="1"/>
        <v>1.2062047499999999</v>
      </c>
    </row>
    <row r="6" spans="2:10">
      <c r="B6">
        <v>1963</v>
      </c>
      <c r="C6">
        <v>0.87779426531497484</v>
      </c>
      <c r="D6">
        <v>0.33751084999999997</v>
      </c>
      <c r="E6">
        <f t="shared" si="0"/>
        <v>0.67502169999999995</v>
      </c>
      <c r="F6">
        <v>2.2331273596326304</v>
      </c>
      <c r="G6">
        <v>0.33751084999999997</v>
      </c>
      <c r="H6">
        <f t="shared" si="1"/>
        <v>0.84377712499999991</v>
      </c>
    </row>
    <row r="7" spans="2:10">
      <c r="B7">
        <v>1964</v>
      </c>
      <c r="C7">
        <v>1.4005760148243114</v>
      </c>
      <c r="D7">
        <v>0.81680291999999999</v>
      </c>
      <c r="E7">
        <f t="shared" si="0"/>
        <v>1.63360584</v>
      </c>
      <c r="F7">
        <v>2.2771638013445297</v>
      </c>
      <c r="G7">
        <v>0.81680304000000004</v>
      </c>
      <c r="H7">
        <f t="shared" si="1"/>
        <v>2.0420076000000003</v>
      </c>
    </row>
    <row r="8" spans="2:10">
      <c r="B8">
        <v>1965</v>
      </c>
      <c r="C8">
        <v>0.42322912438025706</v>
      </c>
      <c r="D8">
        <v>0.80715585000000001</v>
      </c>
      <c r="E8">
        <f t="shared" si="0"/>
        <v>1.6143117</v>
      </c>
      <c r="F8">
        <v>0.92226389508861129</v>
      </c>
      <c r="G8">
        <v>0.80715585000000001</v>
      </c>
      <c r="H8">
        <f t="shared" si="1"/>
        <v>2.017889625</v>
      </c>
    </row>
    <row r="9" spans="2:10">
      <c r="B9">
        <v>1966</v>
      </c>
      <c r="C9">
        <v>1.2784244128086384</v>
      </c>
      <c r="D9">
        <v>0.54942893999999998</v>
      </c>
      <c r="E9">
        <f t="shared" si="0"/>
        <v>1.09885788</v>
      </c>
      <c r="F9">
        <v>1.0548748328938833</v>
      </c>
      <c r="G9">
        <v>0.54942893999999998</v>
      </c>
      <c r="H9">
        <f t="shared" si="1"/>
        <v>1.3735723499999999</v>
      </c>
    </row>
    <row r="10" spans="2:10">
      <c r="B10">
        <v>1967</v>
      </c>
      <c r="C10">
        <v>1.6283938585402584</v>
      </c>
      <c r="D10">
        <v>0.60062128000000004</v>
      </c>
      <c r="E10">
        <f t="shared" si="0"/>
        <v>1.2012425600000001</v>
      </c>
      <c r="F10">
        <v>2.384112672121133</v>
      </c>
      <c r="G10">
        <v>0.60062146000000005</v>
      </c>
      <c r="H10">
        <f t="shared" si="1"/>
        <v>1.5015536500000002</v>
      </c>
    </row>
    <row r="11" spans="2:10">
      <c r="B11">
        <v>1968</v>
      </c>
      <c r="C11">
        <v>2.530557659478927</v>
      </c>
      <c r="D11">
        <v>0.94379692999999998</v>
      </c>
      <c r="E11">
        <f t="shared" si="0"/>
        <v>1.88759386</v>
      </c>
      <c r="F11">
        <v>1.7195801041913155</v>
      </c>
      <c r="G11">
        <v>0.94379710999999999</v>
      </c>
      <c r="H11">
        <f t="shared" si="1"/>
        <v>2.3594927750000001</v>
      </c>
    </row>
    <row r="12" spans="2:10">
      <c r="B12">
        <v>1969</v>
      </c>
      <c r="C12">
        <v>0.50425613949821235</v>
      </c>
      <c r="D12">
        <v>0.58579802999999997</v>
      </c>
      <c r="E12">
        <f t="shared" si="0"/>
        <v>1.1715960599999999</v>
      </c>
      <c r="F12">
        <v>1.2046714361169648</v>
      </c>
      <c r="G12">
        <v>0.58579797</v>
      </c>
      <c r="H12">
        <f t="shared" si="1"/>
        <v>1.4644949249999999</v>
      </c>
    </row>
    <row r="13" spans="2:10">
      <c r="B13">
        <v>1970</v>
      </c>
      <c r="C13">
        <v>0.44183971545725453</v>
      </c>
      <c r="D13">
        <v>0.62242067000000001</v>
      </c>
      <c r="E13">
        <f t="shared" si="0"/>
        <v>1.24484134</v>
      </c>
      <c r="F13">
        <v>1.8905752236730669</v>
      </c>
      <c r="G13">
        <v>0.62242072999999998</v>
      </c>
      <c r="H13">
        <f t="shared" si="1"/>
        <v>1.5560518249999999</v>
      </c>
    </row>
    <row r="14" spans="2:10">
      <c r="B14">
        <v>1971</v>
      </c>
      <c r="C14">
        <v>2.4623893846279259</v>
      </c>
      <c r="D14">
        <v>1.1898544</v>
      </c>
      <c r="E14">
        <f t="shared" si="0"/>
        <v>2.3797088</v>
      </c>
      <c r="F14">
        <v>2.7874672765787967</v>
      </c>
      <c r="G14">
        <v>1.1898542999999999</v>
      </c>
      <c r="H14">
        <f t="shared" si="1"/>
        <v>2.97463575</v>
      </c>
    </row>
    <row r="15" spans="2:10">
      <c r="B15">
        <v>1972</v>
      </c>
      <c r="C15">
        <v>1.0479743159853874</v>
      </c>
      <c r="D15">
        <v>0.86543351000000002</v>
      </c>
      <c r="E15">
        <f t="shared" si="0"/>
        <v>1.73086702</v>
      </c>
      <c r="F15">
        <v>1.1316986838395289</v>
      </c>
      <c r="G15">
        <v>0.86543356999999999</v>
      </c>
      <c r="H15">
        <f t="shared" si="1"/>
        <v>2.1635839250000002</v>
      </c>
    </row>
    <row r="16" spans="2:10">
      <c r="B16">
        <v>1973</v>
      </c>
      <c r="C16">
        <v>1.4607379108813485</v>
      </c>
      <c r="D16">
        <v>0.31117928</v>
      </c>
      <c r="E16">
        <f t="shared" si="0"/>
        <v>0.62235856000000001</v>
      </c>
      <c r="F16">
        <v>1.3544605205920051</v>
      </c>
      <c r="G16">
        <v>0.31117934000000003</v>
      </c>
      <c r="H16">
        <f t="shared" si="1"/>
        <v>0.77794835000000007</v>
      </c>
    </row>
    <row r="17" spans="2:10">
      <c r="B17">
        <v>1974</v>
      </c>
      <c r="C17">
        <v>4.0718154388682732</v>
      </c>
      <c r="D17">
        <v>1.4124591</v>
      </c>
      <c r="E17">
        <f t="shared" si="0"/>
        <v>2.8249181999999999</v>
      </c>
      <c r="F17">
        <v>3.0676307482708811</v>
      </c>
      <c r="G17">
        <v>1.4124593999999999</v>
      </c>
      <c r="H17">
        <f t="shared" si="1"/>
        <v>3.5311484999999996</v>
      </c>
    </row>
    <row r="18" spans="2:10">
      <c r="B18">
        <v>1975</v>
      </c>
      <c r="C18">
        <v>2.437260749324857</v>
      </c>
      <c r="D18">
        <v>0.82917510999999999</v>
      </c>
      <c r="E18">
        <f t="shared" si="0"/>
        <v>1.65835022</v>
      </c>
      <c r="F18">
        <v>1.7717066104055597</v>
      </c>
      <c r="G18">
        <v>0.82917505999999996</v>
      </c>
      <c r="H18">
        <f t="shared" si="1"/>
        <v>2.0729376500000001</v>
      </c>
    </row>
    <row r="19" spans="2:10">
      <c r="B19">
        <v>1976</v>
      </c>
      <c r="C19">
        <v>2.95780246311856</v>
      </c>
      <c r="D19">
        <v>1.4568771</v>
      </c>
      <c r="E19">
        <f t="shared" si="0"/>
        <v>2.9137542000000001</v>
      </c>
      <c r="F19">
        <v>2.5615024675731393</v>
      </c>
      <c r="G19">
        <v>1.4568772000000001</v>
      </c>
      <c r="H19">
        <f t="shared" si="1"/>
        <v>3.6421930000000002</v>
      </c>
    </row>
    <row r="20" spans="2:10">
      <c r="B20">
        <v>1977</v>
      </c>
      <c r="C20">
        <v>1.4178921111729177</v>
      </c>
      <c r="D20">
        <v>0.56774747000000003</v>
      </c>
      <c r="E20">
        <f t="shared" si="0"/>
        <v>1.1354949400000001</v>
      </c>
      <c r="F20">
        <v>0.56832412279755018</v>
      </c>
      <c r="G20">
        <v>0.56774747000000003</v>
      </c>
      <c r="H20">
        <f t="shared" si="1"/>
        <v>1.4193686750000001</v>
      </c>
    </row>
    <row r="21" spans="2:10">
      <c r="B21">
        <v>1978</v>
      </c>
      <c r="C21">
        <v>2.8180625008302314</v>
      </c>
      <c r="D21">
        <v>0.91913210999999995</v>
      </c>
      <c r="E21">
        <f t="shared" si="0"/>
        <v>1.8382642199999999</v>
      </c>
      <c r="F21">
        <v>1.9057209027238047</v>
      </c>
      <c r="G21">
        <v>0.91913222999999999</v>
      </c>
      <c r="H21">
        <f t="shared" si="1"/>
        <v>2.2978305749999999</v>
      </c>
    </row>
    <row r="22" spans="2:10">
      <c r="B22">
        <v>1979</v>
      </c>
      <c r="C22">
        <v>1.5362415330080235</v>
      </c>
      <c r="D22">
        <v>0.77661932</v>
      </c>
      <c r="E22">
        <f t="shared" si="0"/>
        <v>1.55323864</v>
      </c>
      <c r="F22">
        <v>0.55775964935440547</v>
      </c>
      <c r="G22">
        <v>0.77661937000000003</v>
      </c>
      <c r="H22">
        <f t="shared" si="1"/>
        <v>1.9415484250000001</v>
      </c>
      <c r="I22">
        <v>-7.9368289874163205E-3</v>
      </c>
      <c r="J22">
        <v>0.32363485382113799</v>
      </c>
    </row>
    <row r="23" spans="2:10">
      <c r="B23">
        <v>1980</v>
      </c>
      <c r="C23">
        <v>0.51935417475236034</v>
      </c>
      <c r="D23">
        <v>0.71785164000000001</v>
      </c>
      <c r="E23">
        <f t="shared" si="0"/>
        <v>1.43570328</v>
      </c>
      <c r="F23">
        <v>1.1246295569797569</v>
      </c>
      <c r="G23">
        <v>0.71785164000000001</v>
      </c>
      <c r="H23">
        <f t="shared" si="1"/>
        <v>1.7946291000000001</v>
      </c>
      <c r="I23">
        <v>2.11259881222081E-3</v>
      </c>
      <c r="J23">
        <v>0.29089806212888503</v>
      </c>
    </row>
    <row r="24" spans="2:10">
      <c r="B24">
        <v>1981</v>
      </c>
      <c r="C24">
        <v>2.2743925636913871</v>
      </c>
      <c r="D24">
        <v>0.54709321</v>
      </c>
      <c r="E24">
        <f t="shared" si="0"/>
        <v>1.09418642</v>
      </c>
      <c r="F24">
        <v>2.1779354437693534</v>
      </c>
      <c r="G24">
        <v>0.54709321</v>
      </c>
      <c r="H24">
        <f t="shared" si="1"/>
        <v>1.3677330249999999</v>
      </c>
      <c r="I24">
        <v>1.12741511445192</v>
      </c>
      <c r="J24">
        <v>1.4242408741979</v>
      </c>
    </row>
    <row r="25" spans="2:10">
      <c r="B25">
        <v>1982</v>
      </c>
      <c r="C25">
        <v>1.5549001341077344</v>
      </c>
      <c r="D25">
        <v>0.89693272000000002</v>
      </c>
      <c r="E25">
        <f t="shared" si="0"/>
        <v>1.79386544</v>
      </c>
      <c r="F25">
        <v>2.3960980800593648</v>
      </c>
      <c r="G25">
        <v>0.89693283999999995</v>
      </c>
      <c r="H25">
        <f t="shared" si="1"/>
        <v>2.2423321000000001</v>
      </c>
      <c r="I25">
        <v>1.9354515444931599</v>
      </c>
      <c r="J25">
        <v>2.1169905284915398</v>
      </c>
    </row>
    <row r="26" spans="2:10">
      <c r="B26">
        <v>1983</v>
      </c>
      <c r="C26">
        <v>0.21651962780049691</v>
      </c>
      <c r="D26">
        <v>0.19828525</v>
      </c>
      <c r="E26">
        <f t="shared" si="0"/>
        <v>0.39657049999999999</v>
      </c>
      <c r="F26">
        <v>0.48296698204761301</v>
      </c>
      <c r="G26">
        <v>0.19828527000000001</v>
      </c>
      <c r="H26">
        <f t="shared" si="1"/>
        <v>0.49571317500000001</v>
      </c>
      <c r="I26">
        <v>-1.00516275633208</v>
      </c>
      <c r="J26">
        <v>-0.96718799234629205</v>
      </c>
    </row>
    <row r="27" spans="2:10">
      <c r="B27">
        <v>1984</v>
      </c>
      <c r="C27">
        <v>2.8322967423925962</v>
      </c>
      <c r="D27">
        <v>1.2176800999999999</v>
      </c>
      <c r="E27">
        <f t="shared" si="0"/>
        <v>2.4353601999999999</v>
      </c>
      <c r="F27">
        <v>2.0530062536762128</v>
      </c>
      <c r="G27">
        <v>1.2176800999999999</v>
      </c>
      <c r="H27">
        <f t="shared" si="1"/>
        <v>3.0442002499999998</v>
      </c>
      <c r="I27">
        <v>0.982218607514033</v>
      </c>
      <c r="J27">
        <v>1.01970559160356</v>
      </c>
    </row>
    <row r="28" spans="2:10">
      <c r="B28">
        <v>1985</v>
      </c>
      <c r="C28">
        <v>2.6406923462535978</v>
      </c>
      <c r="D28">
        <v>1.3940996000000001</v>
      </c>
      <c r="E28">
        <f t="shared" si="0"/>
        <v>2.7881992000000002</v>
      </c>
      <c r="F28">
        <v>1.4602275807124714</v>
      </c>
      <c r="G28">
        <v>1.3940996000000001</v>
      </c>
      <c r="H28">
        <f t="shared" si="1"/>
        <v>3.4852490000000005</v>
      </c>
      <c r="I28">
        <v>1.0234728767011401</v>
      </c>
      <c r="J28">
        <v>0.95739984466291705</v>
      </c>
    </row>
    <row r="29" spans="2:10">
      <c r="B29">
        <v>1986</v>
      </c>
      <c r="C29">
        <v>2.251247213889719</v>
      </c>
      <c r="D29">
        <v>0.89793456000000005</v>
      </c>
      <c r="E29">
        <f t="shared" si="0"/>
        <v>1.7958691200000001</v>
      </c>
      <c r="F29">
        <v>2.8361120019087371</v>
      </c>
      <c r="G29">
        <v>0.89793467999999999</v>
      </c>
      <c r="H29">
        <f t="shared" si="1"/>
        <v>2.2448367</v>
      </c>
      <c r="I29">
        <v>1.5115315161885201</v>
      </c>
      <c r="J29">
        <v>1.46362515679979</v>
      </c>
    </row>
    <row r="30" spans="2:10">
      <c r="B30">
        <v>1987</v>
      </c>
      <c r="C30">
        <v>0.31756529959885238</v>
      </c>
      <c r="D30">
        <v>0.38245805999999999</v>
      </c>
      <c r="E30">
        <f t="shared" si="0"/>
        <v>0.76491611999999998</v>
      </c>
      <c r="F30">
        <v>-0.52899358962823251</v>
      </c>
      <c r="G30">
        <v>0.38245805999999999</v>
      </c>
      <c r="H30">
        <f t="shared" si="1"/>
        <v>0.95614515</v>
      </c>
      <c r="I30">
        <v>-0.46852283071642697</v>
      </c>
      <c r="J30">
        <v>-0.73318194252086</v>
      </c>
    </row>
    <row r="31" spans="2:10">
      <c r="B31">
        <v>1988</v>
      </c>
      <c r="C31">
        <v>1.8901879753626463</v>
      </c>
      <c r="D31">
        <v>0.69559406999999995</v>
      </c>
      <c r="E31">
        <f t="shared" si="0"/>
        <v>1.3911881399999999</v>
      </c>
      <c r="F31">
        <v>0.75909742480215892</v>
      </c>
      <c r="G31">
        <v>0.69559413000000003</v>
      </c>
      <c r="H31">
        <f t="shared" si="1"/>
        <v>1.738985325</v>
      </c>
      <c r="I31">
        <v>0.73163126063359896</v>
      </c>
      <c r="J31">
        <v>1.02106476411495</v>
      </c>
    </row>
    <row r="32" spans="2:10">
      <c r="B32">
        <v>1989</v>
      </c>
      <c r="C32">
        <v>3.5176692563893308</v>
      </c>
      <c r="D32">
        <v>1.1622684000000001</v>
      </c>
      <c r="E32">
        <f t="shared" si="0"/>
        <v>2.3245368000000002</v>
      </c>
      <c r="F32">
        <v>2.7313914210343442</v>
      </c>
      <c r="G32">
        <v>1.1622684000000001</v>
      </c>
      <c r="H32">
        <f t="shared" si="1"/>
        <v>2.9056710000000003</v>
      </c>
      <c r="I32">
        <v>2.47445076661029</v>
      </c>
      <c r="J32">
        <v>2.5568045102142398</v>
      </c>
    </row>
    <row r="33" spans="2:10">
      <c r="B33">
        <v>1990</v>
      </c>
      <c r="C33">
        <v>2.341613184315106</v>
      </c>
      <c r="D33">
        <v>0.43164074000000002</v>
      </c>
      <c r="E33">
        <f t="shared" si="0"/>
        <v>0.86328148000000005</v>
      </c>
      <c r="F33">
        <v>3.033370035487883</v>
      </c>
      <c r="G33">
        <v>0.43164065000000001</v>
      </c>
      <c r="H33">
        <f t="shared" si="1"/>
        <v>1.0791016250000001</v>
      </c>
      <c r="I33">
        <v>1.9405042760472599</v>
      </c>
      <c r="J33">
        <v>2.0447169665141298</v>
      </c>
    </row>
    <row r="34" spans="2:10">
      <c r="B34">
        <v>1991</v>
      </c>
      <c r="C34">
        <v>2.1435505890691822</v>
      </c>
      <c r="D34">
        <v>0.80792445000000002</v>
      </c>
      <c r="E34">
        <f t="shared" si="0"/>
        <v>1.6158489</v>
      </c>
      <c r="F34">
        <v>3.9869482615851695</v>
      </c>
      <c r="G34">
        <v>0.80792445000000002</v>
      </c>
      <c r="H34">
        <f t="shared" si="1"/>
        <v>2.0198111249999999</v>
      </c>
      <c r="I34">
        <v>2.9871318387358801</v>
      </c>
      <c r="J34">
        <v>2.8883946830728799</v>
      </c>
    </row>
    <row r="35" spans="2:10">
      <c r="B35">
        <v>1992</v>
      </c>
      <c r="C35">
        <v>2.0132030006515809</v>
      </c>
      <c r="D35">
        <v>1.1689776999999999</v>
      </c>
      <c r="E35">
        <f t="shared" si="0"/>
        <v>2.3379553999999998</v>
      </c>
      <c r="F35">
        <v>3.766276249439183</v>
      </c>
      <c r="G35">
        <v>1.1689776999999999</v>
      </c>
      <c r="H35">
        <f t="shared" si="1"/>
        <v>2.9224442499999999</v>
      </c>
      <c r="I35">
        <v>3.2704204742606802</v>
      </c>
      <c r="J35">
        <v>3.0734819226607502</v>
      </c>
    </row>
    <row r="36" spans="2:10">
      <c r="B36">
        <v>1993</v>
      </c>
      <c r="C36">
        <v>2.8851850698626764</v>
      </c>
      <c r="D36">
        <v>1.1308589</v>
      </c>
      <c r="E36">
        <f t="shared" si="0"/>
        <v>2.2617178</v>
      </c>
      <c r="F36">
        <v>2.7359231411940881</v>
      </c>
      <c r="G36">
        <v>1.1308589</v>
      </c>
      <c r="H36">
        <f t="shared" si="1"/>
        <v>2.8271472499999999</v>
      </c>
      <c r="I36">
        <v>2.4169884668896402</v>
      </c>
      <c r="J36">
        <v>2.6288972594607101</v>
      </c>
    </row>
    <row r="37" spans="2:10">
      <c r="B37">
        <v>1994</v>
      </c>
      <c r="C37">
        <v>1.4861991251469928</v>
      </c>
      <c r="D37">
        <v>0.87134993000000005</v>
      </c>
      <c r="E37">
        <f t="shared" si="0"/>
        <v>1.7426998600000001</v>
      </c>
      <c r="F37">
        <v>2.0001069966746838</v>
      </c>
      <c r="G37">
        <v>0.87134993000000005</v>
      </c>
      <c r="H37">
        <f t="shared" si="1"/>
        <v>2.1783748250000001</v>
      </c>
      <c r="I37">
        <v>0.73884352628884997</v>
      </c>
      <c r="J37">
        <v>0.57956911827073299</v>
      </c>
    </row>
    <row r="38" spans="2:10">
      <c r="B38">
        <v>1995</v>
      </c>
      <c r="C38">
        <v>1.6428307489529821</v>
      </c>
      <c r="D38">
        <v>0.43598479000000001</v>
      </c>
      <c r="E38">
        <f t="shared" si="0"/>
        <v>0.87196958000000002</v>
      </c>
      <c r="F38">
        <v>1.5379475967472067</v>
      </c>
      <c r="G38">
        <v>0.43598472999999999</v>
      </c>
      <c r="H38">
        <f t="shared" si="1"/>
        <v>1.0899618250000001</v>
      </c>
      <c r="I38">
        <v>0.53594451731478798</v>
      </c>
      <c r="J38">
        <v>0.82005272945493901</v>
      </c>
    </row>
    <row r="39" spans="2:10">
      <c r="B39">
        <v>1996</v>
      </c>
      <c r="C39">
        <v>3.1406241410649778</v>
      </c>
      <c r="D39">
        <v>1.4743850999999999</v>
      </c>
      <c r="E39">
        <f t="shared" si="0"/>
        <v>2.9487701999999998</v>
      </c>
      <c r="F39">
        <v>3.5998758965449751</v>
      </c>
      <c r="G39">
        <v>1.4743850000000001</v>
      </c>
      <c r="H39">
        <f t="shared" si="1"/>
        <v>3.6859625</v>
      </c>
      <c r="I39">
        <v>2.5788466490902202</v>
      </c>
      <c r="J39">
        <v>2.8741145871409</v>
      </c>
    </row>
    <row r="40" spans="2:10">
      <c r="B40">
        <v>1997</v>
      </c>
      <c r="C40">
        <v>2.9848355757357456</v>
      </c>
      <c r="D40">
        <v>0.74839926000000001</v>
      </c>
      <c r="E40">
        <f t="shared" si="0"/>
        <v>1.49679852</v>
      </c>
      <c r="F40">
        <v>2.1917447230636755</v>
      </c>
      <c r="G40">
        <v>0.74839931999999998</v>
      </c>
      <c r="H40">
        <f t="shared" si="1"/>
        <v>1.8709982999999999</v>
      </c>
      <c r="I40">
        <v>0.80666074210085603</v>
      </c>
      <c r="J40">
        <v>0.79096158528141602</v>
      </c>
    </row>
    <row r="41" spans="2:10">
      <c r="B41">
        <v>1998</v>
      </c>
      <c r="C41">
        <v>1.3447812307364642</v>
      </c>
      <c r="D41">
        <v>5.6994508999999999E-2</v>
      </c>
      <c r="E41">
        <f t="shared" si="0"/>
        <v>0.113989018</v>
      </c>
      <c r="F41">
        <v>-0.25082341779796469</v>
      </c>
      <c r="G41">
        <v>5.6994487000000003E-2</v>
      </c>
      <c r="H41">
        <f t="shared" si="1"/>
        <v>0.14248621750000001</v>
      </c>
      <c r="I41">
        <v>-3.5758698582477003E-2</v>
      </c>
      <c r="J41">
        <v>0.206537394995218</v>
      </c>
    </row>
    <row r="42" spans="2:10">
      <c r="B42">
        <v>1999</v>
      </c>
      <c r="C42">
        <v>3.7048439783852793</v>
      </c>
      <c r="D42">
        <v>1.120182</v>
      </c>
      <c r="E42">
        <f t="shared" si="0"/>
        <v>2.240364</v>
      </c>
      <c r="F42">
        <v>2.9232708629015347</v>
      </c>
      <c r="G42">
        <v>1.1201821999999999</v>
      </c>
      <c r="H42">
        <f t="shared" si="1"/>
        <v>2.8004555</v>
      </c>
      <c r="I42">
        <v>2.4754907391365499</v>
      </c>
      <c r="J42">
        <v>2.5346716774443601</v>
      </c>
    </row>
    <row r="43" spans="2:10">
      <c r="B43">
        <v>2000</v>
      </c>
      <c r="C43">
        <v>3.9868284800578584</v>
      </c>
      <c r="D43">
        <v>1.2232451</v>
      </c>
      <c r="E43">
        <f t="shared" si="0"/>
        <v>2.4464901999999999</v>
      </c>
      <c r="F43">
        <v>3.4814200274003442</v>
      </c>
      <c r="G43">
        <v>1.2232453000000001</v>
      </c>
      <c r="H43">
        <f t="shared" si="1"/>
        <v>3.0581132500000003</v>
      </c>
      <c r="I43">
        <v>2.0555895509108</v>
      </c>
      <c r="J43">
        <v>2.1916782600962499</v>
      </c>
    </row>
    <row r="44" spans="2:10">
      <c r="B44">
        <v>2001</v>
      </c>
      <c r="C44">
        <v>2.4070486243894198</v>
      </c>
      <c r="D44">
        <v>0.76178950000000001</v>
      </c>
      <c r="E44">
        <f t="shared" si="0"/>
        <v>1.523579</v>
      </c>
      <c r="F44">
        <v>2.3645519287473431</v>
      </c>
      <c r="G44">
        <v>0.76178950000000001</v>
      </c>
      <c r="H44">
        <f t="shared" si="1"/>
        <v>1.90447375</v>
      </c>
      <c r="I44">
        <v>1.7803056238208399</v>
      </c>
      <c r="J44">
        <v>2.0388519051045799</v>
      </c>
    </row>
    <row r="45" spans="2:10">
      <c r="B45">
        <v>2002</v>
      </c>
      <c r="C45">
        <v>0.90896815137768394</v>
      </c>
      <c r="D45">
        <v>0.53206617</v>
      </c>
      <c r="E45">
        <f t="shared" si="0"/>
        <v>1.06413234</v>
      </c>
      <c r="F45">
        <v>1.1237307170028261</v>
      </c>
      <c r="G45">
        <v>0.53206617</v>
      </c>
      <c r="H45">
        <f t="shared" si="1"/>
        <v>1.3301654250000001</v>
      </c>
      <c r="I45">
        <v>0.33736666802910098</v>
      </c>
      <c r="J45">
        <v>0.54288977668749006</v>
      </c>
    </row>
    <row r="46" spans="2:10">
      <c r="B46">
        <v>2003</v>
      </c>
      <c r="C46">
        <v>2.3143552870726389</v>
      </c>
      <c r="D46">
        <v>0.77003007999999995</v>
      </c>
      <c r="E46">
        <f t="shared" si="0"/>
        <v>1.5400601599999999</v>
      </c>
      <c r="F46">
        <v>1.7259725923267504</v>
      </c>
      <c r="G46">
        <v>0.77002990000000004</v>
      </c>
      <c r="H46">
        <f t="shared" si="1"/>
        <v>1.9250747500000001</v>
      </c>
      <c r="I46">
        <v>1.3740396827371699</v>
      </c>
      <c r="J46">
        <v>1.3756907235001401</v>
      </c>
    </row>
    <row r="47" spans="2:10">
      <c r="B47">
        <v>2004</v>
      </c>
      <c r="C47">
        <v>3.4635597988045062</v>
      </c>
      <c r="D47">
        <v>1.0339191000000001</v>
      </c>
      <c r="E47">
        <f t="shared" si="0"/>
        <v>2.0678382000000002</v>
      </c>
      <c r="F47">
        <v>3.6618879526134513</v>
      </c>
      <c r="G47">
        <v>1.0339191000000001</v>
      </c>
      <c r="H47">
        <f t="shared" si="1"/>
        <v>2.5847977500000003</v>
      </c>
      <c r="I47">
        <v>3.17249214034717</v>
      </c>
      <c r="J47">
        <v>3.2473320442416198</v>
      </c>
    </row>
    <row r="48" spans="2:10">
      <c r="B48">
        <v>2005</v>
      </c>
      <c r="C48">
        <v>1.6069426120162724</v>
      </c>
      <c r="D48">
        <v>0.63819658999999995</v>
      </c>
      <c r="E48">
        <f t="shared" si="0"/>
        <v>1.2763931799999999</v>
      </c>
      <c r="F48">
        <v>1.8939498101500782</v>
      </c>
      <c r="G48">
        <v>0.63819658999999995</v>
      </c>
      <c r="H48">
        <f t="shared" si="1"/>
        <v>1.5954914749999998</v>
      </c>
      <c r="I48">
        <v>1.75333325055401</v>
      </c>
      <c r="J48">
        <v>1.67227756719878</v>
      </c>
    </row>
    <row r="49" spans="2:10">
      <c r="B49">
        <v>2006</v>
      </c>
      <c r="C49">
        <v>3.1215959839524938</v>
      </c>
      <c r="D49">
        <v>1.0378429</v>
      </c>
      <c r="E49">
        <f t="shared" si="0"/>
        <v>2.0756858</v>
      </c>
      <c r="F49">
        <v>3.5612978471992989</v>
      </c>
      <c r="G49">
        <v>1.0378429</v>
      </c>
      <c r="H49">
        <f t="shared" si="1"/>
        <v>2.5946072500000001</v>
      </c>
      <c r="I49">
        <v>3.45414608850268</v>
      </c>
      <c r="J49">
        <v>2.8829528418306798</v>
      </c>
    </row>
    <row r="50" spans="2:10">
      <c r="B50">
        <v>2007</v>
      </c>
      <c r="C50">
        <v>2.7924163263362178</v>
      </c>
      <c r="D50">
        <v>0.93722594000000004</v>
      </c>
      <c r="E50">
        <f t="shared" si="0"/>
        <v>1.8744518800000001</v>
      </c>
      <c r="F50">
        <v>2.7756183582779661</v>
      </c>
      <c r="G50">
        <v>0.93722594000000004</v>
      </c>
      <c r="H50">
        <f t="shared" si="1"/>
        <v>2.3430648500000002</v>
      </c>
      <c r="I50">
        <v>2.4899668119076699</v>
      </c>
      <c r="J50">
        <v>2.2511005280423002</v>
      </c>
    </row>
    <row r="51" spans="2:10">
      <c r="B51">
        <v>2008</v>
      </c>
      <c r="C51">
        <v>3.7087879922874092</v>
      </c>
      <c r="D51">
        <v>1.4352958</v>
      </c>
      <c r="E51">
        <f t="shared" si="0"/>
        <v>2.8705916</v>
      </c>
      <c r="F51">
        <v>3.8808371993427775</v>
      </c>
      <c r="G51">
        <v>1.4352958</v>
      </c>
      <c r="H51">
        <f t="shared" si="1"/>
        <v>3.5882395000000002</v>
      </c>
      <c r="I51">
        <v>3.9203244035606102</v>
      </c>
      <c r="J51">
        <v>3.4756889657152499</v>
      </c>
    </row>
    <row r="52" spans="2:10">
      <c r="B52">
        <v>2009</v>
      </c>
      <c r="C52">
        <v>2.7727911573119597</v>
      </c>
      <c r="D52">
        <v>1.2134906000000001</v>
      </c>
      <c r="E52">
        <f t="shared" si="0"/>
        <v>2.4269812000000002</v>
      </c>
      <c r="F52">
        <v>4.4448368699726117</v>
      </c>
      <c r="G52">
        <v>1.2134905</v>
      </c>
      <c r="H52">
        <f t="shared" si="1"/>
        <v>3.03372625</v>
      </c>
      <c r="I52">
        <v>3.8211918334758899</v>
      </c>
      <c r="J52">
        <v>3.4723450620643601</v>
      </c>
    </row>
    <row r="53" spans="2:10">
      <c r="B53">
        <v>2010</v>
      </c>
      <c r="C53">
        <v>3.0993645081026049</v>
      </c>
      <c r="D53">
        <v>0.99098122</v>
      </c>
      <c r="E53">
        <f t="shared" si="0"/>
        <v>1.98196244</v>
      </c>
      <c r="F53">
        <v>3.0364453106287894</v>
      </c>
      <c r="G53">
        <v>0.99098116000000003</v>
      </c>
      <c r="H53">
        <f t="shared" si="1"/>
        <v>2.4774529000000003</v>
      </c>
      <c r="I53">
        <v>2.84728194663206</v>
      </c>
      <c r="J53">
        <v>2.7075278726122298</v>
      </c>
    </row>
    <row r="54" spans="2:10">
      <c r="B54">
        <v>2011</v>
      </c>
      <c r="C54">
        <v>4.2544394819186255</v>
      </c>
      <c r="D54">
        <v>1.3760395999999999</v>
      </c>
      <c r="E54">
        <f t="shared" si="0"/>
        <v>2.7520791999999998</v>
      </c>
      <c r="F54">
        <v>4.7385348997893768</v>
      </c>
      <c r="G54">
        <v>1.3760397</v>
      </c>
      <c r="H54">
        <f t="shared" si="1"/>
        <v>3.4400992499999998</v>
      </c>
      <c r="I54">
        <v>4.3835124642289696</v>
      </c>
      <c r="J54">
        <v>4.0908082486774298</v>
      </c>
    </row>
    <row r="55" spans="2:10">
      <c r="B55">
        <v>2012</v>
      </c>
      <c r="C55">
        <v>2.4894357157634324</v>
      </c>
      <c r="D55">
        <v>1.2173349</v>
      </c>
      <c r="E55">
        <f t="shared" si="0"/>
        <v>2.4346698</v>
      </c>
      <c r="F55">
        <v>3.6242374993983981</v>
      </c>
      <c r="G55">
        <v>1.2173350000000001</v>
      </c>
      <c r="H55">
        <f t="shared" si="1"/>
        <v>3.0433375000000003</v>
      </c>
      <c r="I55">
        <v>2.7108157920714802</v>
      </c>
      <c r="J55">
        <v>2.3180001319529202</v>
      </c>
    </row>
    <row r="56" spans="2:10">
      <c r="B56">
        <v>2013</v>
      </c>
      <c r="C56">
        <v>3.2675176639889081</v>
      </c>
      <c r="D56">
        <v>1.3704407999999999</v>
      </c>
      <c r="E56">
        <f t="shared" si="0"/>
        <v>2.7408815999999998</v>
      </c>
      <c r="F56">
        <v>3.5282275356613781</v>
      </c>
      <c r="G56">
        <v>1.3704407999999999</v>
      </c>
      <c r="H56">
        <f t="shared" si="1"/>
        <v>3.4261019999999998</v>
      </c>
      <c r="I56">
        <v>3.37219291988144</v>
      </c>
      <c r="J56">
        <v>3.05285443075728</v>
      </c>
    </row>
    <row r="57" spans="2:10">
      <c r="B57">
        <v>2014</v>
      </c>
      <c r="C57">
        <v>3.8032874826402621</v>
      </c>
      <c r="D57">
        <v>1.2623698000000001</v>
      </c>
      <c r="E57">
        <f t="shared" si="0"/>
        <v>2.5247396000000002</v>
      </c>
      <c r="F57">
        <v>4.4106692623724966</v>
      </c>
      <c r="G57">
        <v>1.2623698999999999</v>
      </c>
      <c r="H57">
        <f t="shared" si="1"/>
        <v>3.1559247499999996</v>
      </c>
      <c r="I57">
        <v>4.1652482826945603</v>
      </c>
      <c r="J57">
        <v>3.4573878901392399</v>
      </c>
    </row>
    <row r="58" spans="2:10">
      <c r="B58">
        <v>2015</v>
      </c>
      <c r="C58">
        <v>1.8378471554484108</v>
      </c>
      <c r="D58">
        <v>0.55657493999999996</v>
      </c>
      <c r="E58">
        <f t="shared" si="0"/>
        <v>1.1131498799999999</v>
      </c>
      <c r="F58">
        <v>2.5312318107100404</v>
      </c>
      <c r="G58">
        <v>0.55657500000000004</v>
      </c>
      <c r="H58">
        <f t="shared" si="1"/>
        <v>1.3914375000000001</v>
      </c>
      <c r="J58">
        <v>1.7710039404707201</v>
      </c>
    </row>
    <row r="59" spans="2:10">
      <c r="B59">
        <v>2016</v>
      </c>
      <c r="C59">
        <v>2.577242923404433</v>
      </c>
      <c r="D59">
        <v>0.62609862999999999</v>
      </c>
      <c r="E59">
        <f t="shared" si="0"/>
        <v>1.25219726</v>
      </c>
      <c r="F59">
        <v>2.3583545195629232</v>
      </c>
      <c r="G59">
        <v>0.62609862999999999</v>
      </c>
      <c r="H59">
        <f t="shared" si="1"/>
        <v>1.565246575</v>
      </c>
      <c r="J59">
        <v>2.4157095929801198</v>
      </c>
    </row>
    <row r="60" spans="2:10">
      <c r="B60">
        <v>2017</v>
      </c>
      <c r="C60">
        <v>3.7821974456072511</v>
      </c>
      <c r="D60">
        <v>1.0369193999999999</v>
      </c>
      <c r="E60">
        <f t="shared" si="0"/>
        <v>2.0738387999999999</v>
      </c>
      <c r="F60">
        <v>4.1062980379924614</v>
      </c>
      <c r="G60">
        <v>1.0369193999999999</v>
      </c>
      <c r="H60">
        <f t="shared" si="1"/>
        <v>2.5922985000000001</v>
      </c>
      <c r="J60">
        <v>3.6805869370711601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C25B-2480-4054-ACCE-2BC958938A50}">
  <sheetPr codeName="Sheet3"/>
  <dimension ref="A1:AJ27"/>
  <sheetViews>
    <sheetView topLeftCell="O1" zoomScale="85" zoomScaleNormal="85" workbookViewId="0">
      <selection activeCell="AD23" sqref="AD23:AJ23"/>
    </sheetView>
  </sheetViews>
  <sheetFormatPr defaultRowHeight="14.5"/>
  <sheetData>
    <row r="1" spans="1:3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36" ht="30" customHeight="1">
      <c r="A2" s="5" t="s">
        <v>41</v>
      </c>
      <c r="B2" t="s">
        <v>7</v>
      </c>
      <c r="C2" t="s">
        <v>9</v>
      </c>
      <c r="D2" t="s">
        <v>10</v>
      </c>
      <c r="E2" t="s">
        <v>8</v>
      </c>
      <c r="F2" t="s">
        <v>11</v>
      </c>
      <c r="G2" t="s">
        <v>12</v>
      </c>
      <c r="H2" t="s">
        <v>13</v>
      </c>
      <c r="I2" t="s">
        <v>14</v>
      </c>
      <c r="J2" s="5" t="s">
        <v>35</v>
      </c>
      <c r="K2" t="s">
        <v>7</v>
      </c>
      <c r="L2" t="s">
        <v>9</v>
      </c>
      <c r="M2" t="s">
        <v>10</v>
      </c>
      <c r="N2" t="s">
        <v>8</v>
      </c>
      <c r="O2" t="s">
        <v>11</v>
      </c>
      <c r="P2" t="s">
        <v>12</v>
      </c>
      <c r="Q2" t="s">
        <v>13</v>
      </c>
      <c r="R2" t="s">
        <v>14</v>
      </c>
      <c r="S2" s="5" t="s">
        <v>36</v>
      </c>
      <c r="T2" t="s">
        <v>7</v>
      </c>
      <c r="U2" t="s">
        <v>9</v>
      </c>
      <c r="V2" t="s">
        <v>10</v>
      </c>
      <c r="W2" t="s">
        <v>8</v>
      </c>
      <c r="X2" t="s">
        <v>11</v>
      </c>
      <c r="Y2" t="s">
        <v>12</v>
      </c>
      <c r="Z2" t="s">
        <v>13</v>
      </c>
      <c r="AA2" t="s">
        <v>14</v>
      </c>
      <c r="AB2" s="5" t="s">
        <v>40</v>
      </c>
      <c r="AC2" t="s">
        <v>7</v>
      </c>
      <c r="AD2" t="s">
        <v>9</v>
      </c>
      <c r="AE2" t="s">
        <v>10</v>
      </c>
      <c r="AF2" t="s">
        <v>8</v>
      </c>
      <c r="AG2" t="s">
        <v>11</v>
      </c>
      <c r="AH2" t="s">
        <v>12</v>
      </c>
      <c r="AI2" t="s">
        <v>13</v>
      </c>
      <c r="AJ2" t="s">
        <v>14</v>
      </c>
    </row>
    <row r="3" spans="1:36">
      <c r="A3" s="5"/>
      <c r="B3">
        <v>1995</v>
      </c>
      <c r="C3">
        <v>757.44494999999995</v>
      </c>
      <c r="D3">
        <v>-84.195319999999995</v>
      </c>
      <c r="E3">
        <v>108.03824</v>
      </c>
      <c r="F3">
        <v>148.81134</v>
      </c>
      <c r="G3">
        <v>503.17966000000001</v>
      </c>
      <c r="H3">
        <v>58.877231999999999</v>
      </c>
      <c r="I3">
        <v>34.926529000000002</v>
      </c>
      <c r="J3" s="5"/>
      <c r="K3">
        <v>1995</v>
      </c>
      <c r="L3">
        <v>535.94451731478796</v>
      </c>
      <c r="M3">
        <v>770.71427592561201</v>
      </c>
      <c r="N3">
        <v>940.58006347859305</v>
      </c>
      <c r="O3">
        <v>-61.024671131019801</v>
      </c>
      <c r="P3">
        <v>-927.80241041768204</v>
      </c>
      <c r="Q3">
        <v>-203.67244490593399</v>
      </c>
      <c r="R3">
        <v>16.7886223524964</v>
      </c>
      <c r="S3" s="5"/>
      <c r="T3">
        <v>1995</v>
      </c>
      <c r="U3">
        <v>820.05272945493596</v>
      </c>
      <c r="V3">
        <v>760.25437798868302</v>
      </c>
      <c r="W3">
        <v>1053.86682996792</v>
      </c>
      <c r="X3">
        <v>-62.928045429768702</v>
      </c>
      <c r="Y3">
        <v>-825.03668696152101</v>
      </c>
      <c r="Z3">
        <v>-83.998609824360798</v>
      </c>
      <c r="AA3">
        <v>-21.787473428499101</v>
      </c>
      <c r="AB3" s="5"/>
      <c r="AC3">
        <v>1995</v>
      </c>
      <c r="AD3">
        <v>1819.8602000000001</v>
      </c>
      <c r="AE3">
        <v>239.83260999999999</v>
      </c>
      <c r="AF3">
        <v>356.75128000000001</v>
      </c>
      <c r="AG3">
        <v>211.87862000000001</v>
      </c>
      <c r="AH3">
        <v>839.19934000000001</v>
      </c>
      <c r="AI3">
        <v>172.76105000000001</v>
      </c>
      <c r="AJ3">
        <v>32.969357000000002</v>
      </c>
    </row>
    <row r="4" spans="1:36">
      <c r="A4" s="5"/>
      <c r="B4">
        <v>1996</v>
      </c>
      <c r="C4">
        <v>1786.9757999999999</v>
      </c>
      <c r="D4">
        <v>228.24365</v>
      </c>
      <c r="E4">
        <v>445.20963</v>
      </c>
      <c r="F4">
        <v>213.74540999999999</v>
      </c>
      <c r="G4">
        <v>747.37945999999999</v>
      </c>
      <c r="H4">
        <v>157.1908</v>
      </c>
      <c r="I4">
        <v>31.865656000000001</v>
      </c>
      <c r="J4" s="5"/>
      <c r="K4">
        <v>1996</v>
      </c>
      <c r="L4">
        <v>2578.8466490902201</v>
      </c>
      <c r="M4">
        <v>910.92353111930595</v>
      </c>
      <c r="N4">
        <v>947.87206885072499</v>
      </c>
      <c r="O4">
        <v>300.98194952848399</v>
      </c>
      <c r="P4">
        <v>-318.86783927199798</v>
      </c>
      <c r="Q4">
        <v>715.266327169134</v>
      </c>
      <c r="R4">
        <v>23.066163704012698</v>
      </c>
      <c r="S4" s="5"/>
      <c r="T4">
        <v>1996</v>
      </c>
      <c r="U4">
        <v>2874.1145871408999</v>
      </c>
      <c r="V4">
        <v>755.21728978950796</v>
      </c>
      <c r="W4">
        <v>1531.1818224255301</v>
      </c>
      <c r="X4">
        <v>-119.07172861006801</v>
      </c>
      <c r="Y4">
        <v>50.439692016310197</v>
      </c>
      <c r="Z4">
        <v>654.184265303492</v>
      </c>
      <c r="AA4">
        <v>2.7152278447507201</v>
      </c>
      <c r="AB4" s="5"/>
      <c r="AC4">
        <v>1996</v>
      </c>
      <c r="AD4">
        <v>1854.4104</v>
      </c>
      <c r="AE4">
        <v>244.97022999999999</v>
      </c>
      <c r="AF4">
        <v>364.07123000000001</v>
      </c>
      <c r="AG4">
        <v>215.82007999999999</v>
      </c>
      <c r="AH4">
        <v>854.22351000000003</v>
      </c>
      <c r="AI4">
        <v>175.88337999999999</v>
      </c>
      <c r="AJ4">
        <v>33.622337000000002</v>
      </c>
    </row>
    <row r="5" spans="1:36">
      <c r="B5">
        <v>1997</v>
      </c>
      <c r="C5">
        <v>1072.4119000000001</v>
      </c>
      <c r="D5">
        <v>79.964591999999996</v>
      </c>
      <c r="E5">
        <v>228.71745000000001</v>
      </c>
      <c r="F5">
        <v>204.57809</v>
      </c>
      <c r="G5">
        <v>492.17696999999998</v>
      </c>
      <c r="H5">
        <v>60.035744000000001</v>
      </c>
      <c r="I5">
        <v>24.564057999999999</v>
      </c>
      <c r="J5" s="5"/>
      <c r="K5">
        <v>1997</v>
      </c>
      <c r="L5">
        <v>806.66074210085503</v>
      </c>
      <c r="M5">
        <v>1041.48554452349</v>
      </c>
      <c r="N5">
        <v>1364.37925820645</v>
      </c>
      <c r="O5">
        <v>-255.35632080920101</v>
      </c>
      <c r="P5">
        <v>-1703.6502315520399</v>
      </c>
      <c r="Q5">
        <v>334.93698244297002</v>
      </c>
      <c r="R5">
        <v>26.502907918422402</v>
      </c>
      <c r="S5" s="5"/>
      <c r="T5">
        <v>1997</v>
      </c>
      <c r="U5">
        <v>790.96158528141598</v>
      </c>
      <c r="V5">
        <v>890.40271931885195</v>
      </c>
      <c r="W5">
        <v>1685.5597348987001</v>
      </c>
      <c r="X5">
        <v>-450.35685350717</v>
      </c>
      <c r="Y5">
        <v>-1779.4217678579801</v>
      </c>
      <c r="Z5">
        <v>401.43682960556401</v>
      </c>
      <c r="AA5">
        <v>45.3286023046564</v>
      </c>
      <c r="AC5">
        <v>1997</v>
      </c>
      <c r="AD5">
        <v>1853.9960000000001</v>
      </c>
      <c r="AE5">
        <v>246.68849</v>
      </c>
      <c r="AF5">
        <v>365.60811999999999</v>
      </c>
      <c r="AG5">
        <v>215.45827</v>
      </c>
      <c r="AH5">
        <v>851.40734999999995</v>
      </c>
      <c r="AI5">
        <v>175.30568</v>
      </c>
      <c r="AJ5">
        <v>33.718834000000001</v>
      </c>
    </row>
    <row r="6" spans="1:36">
      <c r="B6">
        <v>1998</v>
      </c>
      <c r="C6">
        <v>341.59789999999998</v>
      </c>
      <c r="D6">
        <v>193.70837</v>
      </c>
      <c r="E6">
        <v>-42.666504000000003</v>
      </c>
      <c r="F6">
        <v>-18.411584999999999</v>
      </c>
      <c r="G6">
        <v>137.33206000000001</v>
      </c>
      <c r="H6">
        <v>60.400145999999999</v>
      </c>
      <c r="I6">
        <v>14.169015999999999</v>
      </c>
      <c r="K6">
        <v>1998</v>
      </c>
      <c r="L6">
        <v>-35.7586985824775</v>
      </c>
      <c r="M6">
        <v>916.11138237160196</v>
      </c>
      <c r="N6">
        <v>1230.5649277621201</v>
      </c>
      <c r="O6">
        <v>-702.19228347769399</v>
      </c>
      <c r="P6">
        <v>-1719.27001992992</v>
      </c>
      <c r="Q6">
        <v>222.666425761727</v>
      </c>
      <c r="R6">
        <v>16.963161282492699</v>
      </c>
      <c r="T6">
        <v>1998</v>
      </c>
      <c r="U6">
        <v>206.53739499521899</v>
      </c>
      <c r="V6">
        <v>820.93334309467195</v>
      </c>
      <c r="W6">
        <v>1407.57811617226</v>
      </c>
      <c r="X6">
        <v>-511.43030515523702</v>
      </c>
      <c r="Y6">
        <v>-1985.2326803339799</v>
      </c>
      <c r="Z6">
        <v>423.41543021451997</v>
      </c>
      <c r="AA6">
        <v>51.579492825396301</v>
      </c>
      <c r="AC6">
        <v>1998</v>
      </c>
      <c r="AD6">
        <v>1944.21</v>
      </c>
      <c r="AE6">
        <v>257.31878999999998</v>
      </c>
      <c r="AF6">
        <v>382.15039000000002</v>
      </c>
      <c r="AG6">
        <v>226.23891</v>
      </c>
      <c r="AH6">
        <v>894.79760999999996</v>
      </c>
      <c r="AI6">
        <v>184.30551</v>
      </c>
      <c r="AJ6">
        <v>35.25573</v>
      </c>
    </row>
    <row r="7" spans="1:36">
      <c r="B7">
        <v>1999</v>
      </c>
      <c r="C7">
        <v>1355.5209</v>
      </c>
      <c r="D7">
        <v>164.12280000000001</v>
      </c>
      <c r="E7">
        <v>-2.9870288</v>
      </c>
      <c r="F7">
        <v>117.33634000000001</v>
      </c>
      <c r="G7">
        <v>918.60400000000004</v>
      </c>
      <c r="H7">
        <v>159.29819000000001</v>
      </c>
      <c r="I7">
        <v>18.953018</v>
      </c>
      <c r="K7">
        <v>1999</v>
      </c>
      <c r="L7">
        <v>2475.49073913655</v>
      </c>
      <c r="M7">
        <v>995.34784574791104</v>
      </c>
      <c r="N7">
        <v>1032.5495700210099</v>
      </c>
      <c r="O7">
        <v>-152.235272262129</v>
      </c>
      <c r="P7">
        <v>171.853027106284</v>
      </c>
      <c r="Q7">
        <v>378.51258087771703</v>
      </c>
      <c r="R7">
        <v>49.616692394302298</v>
      </c>
      <c r="T7">
        <v>1999</v>
      </c>
      <c r="U7">
        <v>2534.6716774443598</v>
      </c>
      <c r="V7">
        <v>647.42941120731302</v>
      </c>
      <c r="W7">
        <v>1444.2204733650699</v>
      </c>
      <c r="X7">
        <v>-173.594210701668</v>
      </c>
      <c r="Y7">
        <v>197.975928352631</v>
      </c>
      <c r="Z7">
        <v>306.57521192537303</v>
      </c>
      <c r="AA7">
        <v>112.16207368933701</v>
      </c>
      <c r="AC7">
        <v>1999</v>
      </c>
      <c r="AD7">
        <v>1968.9087</v>
      </c>
      <c r="AE7">
        <v>261.51190000000003</v>
      </c>
      <c r="AF7">
        <v>387.84296000000001</v>
      </c>
      <c r="AG7">
        <v>228.96681000000001</v>
      </c>
      <c r="AH7">
        <v>904.78070000000002</v>
      </c>
      <c r="AI7">
        <v>186.38437999999999</v>
      </c>
      <c r="AJ7">
        <v>35.748900999999996</v>
      </c>
    </row>
    <row r="8" spans="1:36">
      <c r="B8">
        <v>2000</v>
      </c>
      <c r="C8">
        <v>1502.1228000000001</v>
      </c>
      <c r="D8">
        <v>115.4911</v>
      </c>
      <c r="E8">
        <v>190.27538999999999</v>
      </c>
      <c r="F8">
        <v>185.74707000000001</v>
      </c>
      <c r="G8">
        <v>815.39844000000005</v>
      </c>
      <c r="H8">
        <v>190.77665999999999</v>
      </c>
      <c r="I8">
        <v>32.253681</v>
      </c>
      <c r="K8">
        <v>2000</v>
      </c>
      <c r="L8">
        <v>2055.5895509108</v>
      </c>
      <c r="M8">
        <v>906.31176386884795</v>
      </c>
      <c r="N8">
        <v>1218.3191127539001</v>
      </c>
      <c r="O8">
        <v>-855.88727704770895</v>
      </c>
      <c r="P8">
        <v>352.78926949844401</v>
      </c>
      <c r="Q8">
        <v>321.71632784980301</v>
      </c>
      <c r="R8">
        <v>111.51055170664399</v>
      </c>
      <c r="T8">
        <v>2000</v>
      </c>
      <c r="U8">
        <v>2191.6782600962501</v>
      </c>
      <c r="V8">
        <v>731.51738968887503</v>
      </c>
      <c r="W8">
        <v>1279.79061902489</v>
      </c>
      <c r="X8">
        <v>-617.49159695650201</v>
      </c>
      <c r="Y8">
        <v>6.6674716387333897</v>
      </c>
      <c r="Z8">
        <v>641.98660365484602</v>
      </c>
      <c r="AA8">
        <v>148.607953856531</v>
      </c>
      <c r="AC8">
        <v>2000</v>
      </c>
      <c r="AD8">
        <v>1966.8082999999999</v>
      </c>
      <c r="AE8">
        <v>263.11478</v>
      </c>
      <c r="AF8">
        <v>389.12700999999998</v>
      </c>
      <c r="AG8">
        <v>228.38138000000001</v>
      </c>
      <c r="AH8">
        <v>901.06457999999998</v>
      </c>
      <c r="AI8">
        <v>185.60834</v>
      </c>
      <c r="AJ8">
        <v>35.818644999999997</v>
      </c>
    </row>
    <row r="9" spans="1:36">
      <c r="B9">
        <v>2001</v>
      </c>
      <c r="C9">
        <v>1065.8933</v>
      </c>
      <c r="D9">
        <v>126.98125</v>
      </c>
      <c r="E9">
        <v>101.82841000000001</v>
      </c>
      <c r="F9">
        <v>129.90834000000001</v>
      </c>
      <c r="G9">
        <v>622.56273999999996</v>
      </c>
      <c r="H9">
        <v>79.007476999999994</v>
      </c>
      <c r="I9">
        <v>22.971793999999999</v>
      </c>
      <c r="K9">
        <v>2001</v>
      </c>
      <c r="L9">
        <v>1780.3056238208401</v>
      </c>
      <c r="M9">
        <v>1070.4073641472</v>
      </c>
      <c r="N9">
        <v>1496.2861097898401</v>
      </c>
      <c r="O9">
        <v>-463.430916742541</v>
      </c>
      <c r="P9">
        <v>-520.65023363932698</v>
      </c>
      <c r="Q9">
        <v>139.937413880018</v>
      </c>
      <c r="R9">
        <v>56.991485342115901</v>
      </c>
      <c r="T9">
        <v>2001</v>
      </c>
      <c r="U9">
        <v>2038.8519051045801</v>
      </c>
      <c r="V9">
        <v>938.21172045163803</v>
      </c>
      <c r="W9">
        <v>1469.54689155149</v>
      </c>
      <c r="X9">
        <v>-108.589868056242</v>
      </c>
      <c r="Y9">
        <v>-624.74428398186501</v>
      </c>
      <c r="Z9">
        <v>259.06499736568401</v>
      </c>
      <c r="AA9">
        <v>104.40455711726899</v>
      </c>
      <c r="AC9">
        <v>2001</v>
      </c>
      <c r="AD9">
        <v>1983.7841000000001</v>
      </c>
      <c r="AE9">
        <v>266.61484000000002</v>
      </c>
      <c r="AF9">
        <v>393.58733999999998</v>
      </c>
      <c r="AG9">
        <v>230.13986</v>
      </c>
      <c r="AH9">
        <v>907.04534999999998</v>
      </c>
      <c r="AI9">
        <v>186.83842000000001</v>
      </c>
      <c r="AJ9">
        <v>36.192107999999998</v>
      </c>
    </row>
    <row r="10" spans="1:36">
      <c r="B10">
        <v>2002</v>
      </c>
      <c r="C10">
        <v>826.32245</v>
      </c>
      <c r="D10">
        <v>90.625</v>
      </c>
      <c r="E10">
        <v>119.67388</v>
      </c>
      <c r="F10">
        <v>99.315903000000006</v>
      </c>
      <c r="G10">
        <v>468.24835000000002</v>
      </c>
      <c r="H10">
        <v>30.196629000000001</v>
      </c>
      <c r="I10">
        <v>32.956885999999997</v>
      </c>
      <c r="K10">
        <v>2002</v>
      </c>
      <c r="L10">
        <v>337.36666802910202</v>
      </c>
      <c r="M10">
        <v>911.94954545261498</v>
      </c>
      <c r="N10">
        <v>999.66843603643997</v>
      </c>
      <c r="O10">
        <v>-151.83973730898799</v>
      </c>
      <c r="P10">
        <v>-1362.50676649757</v>
      </c>
      <c r="Q10">
        <v>-102.716647256144</v>
      </c>
      <c r="R10">
        <v>43.161600322075302</v>
      </c>
      <c r="T10">
        <v>2002</v>
      </c>
      <c r="U10">
        <v>542.88977668749101</v>
      </c>
      <c r="V10">
        <v>770.60784102330194</v>
      </c>
      <c r="W10">
        <v>1323.0028243262</v>
      </c>
      <c r="X10">
        <v>-144.42816893561499</v>
      </c>
      <c r="Y10">
        <v>-1500.2904890105699</v>
      </c>
      <c r="Z10">
        <v>29.846031614356701</v>
      </c>
      <c r="AA10">
        <v>64.581016791197996</v>
      </c>
      <c r="AC10">
        <v>2002</v>
      </c>
      <c r="AD10">
        <v>2026.0673999999999</v>
      </c>
      <c r="AE10">
        <v>272.60345000000001</v>
      </c>
      <c r="AF10">
        <v>402.24054000000001</v>
      </c>
      <c r="AG10">
        <v>235.01009999999999</v>
      </c>
      <c r="AH10">
        <v>925.93060000000003</v>
      </c>
      <c r="AI10">
        <v>190.74202</v>
      </c>
      <c r="AJ10">
        <v>36.966248</v>
      </c>
    </row>
    <row r="11" spans="1:36">
      <c r="B11">
        <v>2003</v>
      </c>
      <c r="C11">
        <v>1036.0582999999999</v>
      </c>
      <c r="D11">
        <v>34.290421000000002</v>
      </c>
      <c r="E11">
        <v>259.89294000000001</v>
      </c>
      <c r="F11">
        <v>140.05665999999999</v>
      </c>
      <c r="G11">
        <v>500.84692000000001</v>
      </c>
      <c r="H11">
        <v>94.362717000000004</v>
      </c>
      <c r="I11">
        <v>28.401323000000001</v>
      </c>
      <c r="K11">
        <v>2003</v>
      </c>
      <c r="L11">
        <v>1374.0396827371701</v>
      </c>
      <c r="M11">
        <v>846.58853918069894</v>
      </c>
      <c r="N11">
        <v>1142.51979182478</v>
      </c>
      <c r="O11">
        <v>-221.33020439263899</v>
      </c>
      <c r="P11">
        <v>-248.30276612380899</v>
      </c>
      <c r="Q11">
        <v>-247.34172986658899</v>
      </c>
      <c r="R11">
        <v>100.648317508932</v>
      </c>
      <c r="T11">
        <v>2003</v>
      </c>
      <c r="U11">
        <v>1375.6907235001399</v>
      </c>
      <c r="V11">
        <v>691.87768189877897</v>
      </c>
      <c r="W11">
        <v>1221.5019195687601</v>
      </c>
      <c r="X11">
        <v>-238.68265611528301</v>
      </c>
      <c r="Y11">
        <v>-156.37599837139501</v>
      </c>
      <c r="Z11">
        <v>-266.47620740848998</v>
      </c>
      <c r="AA11">
        <v>123.145280722724</v>
      </c>
      <c r="AC11">
        <v>2003</v>
      </c>
      <c r="AD11">
        <v>2084.9546</v>
      </c>
      <c r="AE11">
        <v>280.22530999999998</v>
      </c>
      <c r="AF11">
        <v>413.64035000000001</v>
      </c>
      <c r="AG11">
        <v>241.92477</v>
      </c>
      <c r="AH11">
        <v>953.27959999999996</v>
      </c>
      <c r="AI11">
        <v>196.40255999999999</v>
      </c>
      <c r="AJ11">
        <v>38.002513999999998</v>
      </c>
    </row>
    <row r="12" spans="1:36">
      <c r="B12">
        <v>2004</v>
      </c>
      <c r="C12">
        <v>1291.2149999999999</v>
      </c>
      <c r="D12">
        <v>180.36349000000001</v>
      </c>
      <c r="E12">
        <v>211.63449</v>
      </c>
      <c r="F12">
        <v>152.35583</v>
      </c>
      <c r="G12">
        <v>595.72595000000001</v>
      </c>
      <c r="H12">
        <v>140.94005000000001</v>
      </c>
      <c r="I12">
        <v>32.707993000000002</v>
      </c>
      <c r="K12">
        <v>2004</v>
      </c>
      <c r="L12">
        <v>3172.4921403471699</v>
      </c>
      <c r="M12">
        <v>1076.77782389101</v>
      </c>
      <c r="N12">
        <v>1477.16760088257</v>
      </c>
      <c r="O12">
        <v>-275.35761606978502</v>
      </c>
      <c r="P12">
        <v>146.38749549183001</v>
      </c>
      <c r="Q12">
        <v>614.50186823157196</v>
      </c>
      <c r="R12">
        <v>133.62625355053299</v>
      </c>
      <c r="T12">
        <v>2004</v>
      </c>
      <c r="U12">
        <v>3247.3320442416202</v>
      </c>
      <c r="V12">
        <v>974.38771948339399</v>
      </c>
      <c r="W12">
        <v>1505.2051373147101</v>
      </c>
      <c r="X12">
        <v>-236.77187347629501</v>
      </c>
      <c r="Y12">
        <v>224.306203732277</v>
      </c>
      <c r="Z12">
        <v>690.94686343159299</v>
      </c>
      <c r="AA12">
        <v>90.120605794390897</v>
      </c>
      <c r="AC12">
        <v>2004</v>
      </c>
      <c r="AD12">
        <v>2103.8681999999999</v>
      </c>
      <c r="AE12">
        <v>283.92923000000002</v>
      </c>
      <c r="AF12">
        <v>418.42426</v>
      </c>
      <c r="AG12">
        <v>243.91861</v>
      </c>
      <c r="AH12">
        <v>960.23974999999996</v>
      </c>
      <c r="AI12">
        <v>197.83803</v>
      </c>
      <c r="AJ12">
        <v>38.403464999999997</v>
      </c>
    </row>
    <row r="13" spans="1:36">
      <c r="B13">
        <v>2005</v>
      </c>
      <c r="C13">
        <v>891.27319</v>
      </c>
      <c r="D13">
        <v>-9.9185447999999994</v>
      </c>
      <c r="E13">
        <v>207.70078000000001</v>
      </c>
      <c r="F13">
        <v>147.13822999999999</v>
      </c>
      <c r="G13">
        <v>469.92615000000001</v>
      </c>
      <c r="H13">
        <v>65.30265</v>
      </c>
      <c r="I13">
        <v>28.052263</v>
      </c>
      <c r="K13">
        <v>2005</v>
      </c>
      <c r="L13">
        <v>1753.33325055401</v>
      </c>
      <c r="M13">
        <v>1275.75437389116</v>
      </c>
      <c r="N13">
        <v>1385.4078129677</v>
      </c>
      <c r="O13">
        <v>-230.11095987890701</v>
      </c>
      <c r="P13">
        <v>-1015.14703264402</v>
      </c>
      <c r="Q13">
        <v>262.04723448665402</v>
      </c>
      <c r="R13">
        <v>75.742189715745894</v>
      </c>
      <c r="T13">
        <v>2005</v>
      </c>
      <c r="U13">
        <v>1672.2775671987799</v>
      </c>
      <c r="V13">
        <v>1092.1993436396999</v>
      </c>
      <c r="W13">
        <v>1406.5922892496001</v>
      </c>
      <c r="X13">
        <v>-301.05237610011199</v>
      </c>
      <c r="Y13">
        <v>-570.37915461407601</v>
      </c>
      <c r="Z13">
        <v>10.6126528162158</v>
      </c>
      <c r="AA13">
        <v>34.864203380996102</v>
      </c>
      <c r="AC13">
        <v>2005</v>
      </c>
      <c r="AD13">
        <v>2147.4077000000002</v>
      </c>
      <c r="AE13">
        <v>290.08895999999999</v>
      </c>
      <c r="AF13">
        <v>427.31157999999999</v>
      </c>
      <c r="AG13">
        <v>248.93065999999999</v>
      </c>
      <c r="AH13">
        <v>979.72369000000003</v>
      </c>
      <c r="AI13">
        <v>201.85521</v>
      </c>
      <c r="AJ13">
        <v>39.197014000000003</v>
      </c>
    </row>
    <row r="14" spans="1:36">
      <c r="B14">
        <v>2006</v>
      </c>
      <c r="C14">
        <v>1272.3698999999999</v>
      </c>
      <c r="D14">
        <v>196.41820000000001</v>
      </c>
      <c r="E14">
        <v>91.944275000000005</v>
      </c>
      <c r="F14">
        <v>94.008713</v>
      </c>
      <c r="G14">
        <v>752.15337999999997</v>
      </c>
      <c r="H14">
        <v>129.95672999999999</v>
      </c>
      <c r="I14">
        <v>32.485306000000001</v>
      </c>
      <c r="K14">
        <v>2006</v>
      </c>
      <c r="L14">
        <v>3454.14608850268</v>
      </c>
      <c r="M14">
        <v>1076.9150476258501</v>
      </c>
      <c r="N14">
        <v>1315.73278074993</v>
      </c>
      <c r="O14">
        <v>-194.970393003927</v>
      </c>
      <c r="P14">
        <v>478.36092745968699</v>
      </c>
      <c r="Q14">
        <v>698.57155928307498</v>
      </c>
      <c r="R14">
        <v>80.113947222769198</v>
      </c>
      <c r="T14">
        <v>2006</v>
      </c>
      <c r="U14">
        <v>2882.95284183068</v>
      </c>
      <c r="V14">
        <v>1101.46013771613</v>
      </c>
      <c r="W14">
        <v>1031.78286274744</v>
      </c>
      <c r="X14">
        <v>-242.94786210416001</v>
      </c>
      <c r="Y14">
        <v>270.76584146717801</v>
      </c>
      <c r="Z14">
        <v>659.20869660312599</v>
      </c>
      <c r="AA14">
        <v>63.908857021558802</v>
      </c>
      <c r="AC14">
        <v>2006</v>
      </c>
      <c r="AD14">
        <v>2180.6367</v>
      </c>
      <c r="AE14">
        <v>295.24988000000002</v>
      </c>
      <c r="AF14">
        <v>434.50371999999999</v>
      </c>
      <c r="AG14">
        <v>252.67142000000001</v>
      </c>
      <c r="AH14">
        <v>993.93444999999997</v>
      </c>
      <c r="AI14">
        <v>204.77643</v>
      </c>
      <c r="AJ14">
        <v>39.826678999999999</v>
      </c>
    </row>
    <row r="15" spans="1:36">
      <c r="B15">
        <v>2007</v>
      </c>
      <c r="C15">
        <v>1188.9539</v>
      </c>
      <c r="D15">
        <v>-10.211325</v>
      </c>
      <c r="E15">
        <v>80.596367000000001</v>
      </c>
      <c r="F15">
        <v>139.45510999999999</v>
      </c>
      <c r="G15">
        <v>799.08672999999999</v>
      </c>
      <c r="H15">
        <v>164.51581999999999</v>
      </c>
      <c r="I15">
        <v>37.318832</v>
      </c>
      <c r="K15">
        <v>2007</v>
      </c>
      <c r="L15">
        <v>2489.96681190766</v>
      </c>
      <c r="M15">
        <v>1094.19289828865</v>
      </c>
      <c r="N15">
        <v>1349.8531147953399</v>
      </c>
      <c r="O15">
        <v>67.024248449591198</v>
      </c>
      <c r="P15">
        <v>-369.31211460830002</v>
      </c>
      <c r="Q15">
        <v>212.88178399580701</v>
      </c>
      <c r="R15">
        <v>136.96297070952801</v>
      </c>
      <c r="T15">
        <v>2007</v>
      </c>
      <c r="U15">
        <v>2251.1005280423001</v>
      </c>
      <c r="V15">
        <v>1065.4202537556</v>
      </c>
      <c r="W15">
        <v>1074.78108626426</v>
      </c>
      <c r="X15">
        <v>395.72009739427199</v>
      </c>
      <c r="Y15">
        <v>-388.40930097920199</v>
      </c>
      <c r="Z15">
        <v>69.006296135219799</v>
      </c>
      <c r="AA15">
        <v>36.189474208481101</v>
      </c>
      <c r="AC15">
        <v>2007</v>
      </c>
      <c r="AD15">
        <v>2202.2559000000001</v>
      </c>
      <c r="AE15">
        <v>299.29131999999998</v>
      </c>
      <c r="AF15">
        <v>439.78780999999998</v>
      </c>
      <c r="AG15">
        <v>254.97882000000001</v>
      </c>
      <c r="AH15">
        <v>1002.2012999999999</v>
      </c>
      <c r="AI15">
        <v>206.46375</v>
      </c>
      <c r="AJ15">
        <v>40.272686</v>
      </c>
    </row>
    <row r="16" spans="1:36">
      <c r="B16">
        <v>2008</v>
      </c>
      <c r="C16">
        <v>1716.8149000000001</v>
      </c>
      <c r="D16">
        <v>55.168278000000001</v>
      </c>
      <c r="E16">
        <v>241.49477999999999</v>
      </c>
      <c r="F16">
        <v>242.76433</v>
      </c>
      <c r="G16">
        <v>993.44708000000003</v>
      </c>
      <c r="H16">
        <v>190.85095000000001</v>
      </c>
      <c r="I16">
        <v>23.892761</v>
      </c>
      <c r="K16">
        <v>2008</v>
      </c>
      <c r="L16">
        <v>3920.3244035606099</v>
      </c>
      <c r="M16">
        <v>1147.6952080792801</v>
      </c>
      <c r="N16">
        <v>1485.4820130805199</v>
      </c>
      <c r="O16">
        <v>-239.18127849385999</v>
      </c>
      <c r="P16">
        <v>1058.8298152551999</v>
      </c>
      <c r="Q16">
        <v>380.96819875155199</v>
      </c>
      <c r="R16">
        <v>86.991025311917198</v>
      </c>
      <c r="T16">
        <v>2008</v>
      </c>
      <c r="U16">
        <v>3475.6889657152501</v>
      </c>
      <c r="V16">
        <v>1217.4758965577</v>
      </c>
      <c r="W16">
        <v>1096.1389159154201</v>
      </c>
      <c r="X16">
        <v>-13.389282289115201</v>
      </c>
      <c r="Y16">
        <v>1001.0647083025</v>
      </c>
      <c r="Z16">
        <v>126.462396342763</v>
      </c>
      <c r="AA16">
        <v>48.832201930445898</v>
      </c>
      <c r="AC16">
        <v>2008</v>
      </c>
      <c r="AD16">
        <v>2218.4863</v>
      </c>
      <c r="AE16">
        <v>302.82227</v>
      </c>
      <c r="AF16">
        <v>444.19434000000001</v>
      </c>
      <c r="AG16">
        <v>256.61874</v>
      </c>
      <c r="AH16">
        <v>1007.6984</v>
      </c>
      <c r="AI16">
        <v>207.57436999999999</v>
      </c>
      <c r="AJ16">
        <v>40.633591000000003</v>
      </c>
    </row>
    <row r="17" spans="1:36">
      <c r="B17">
        <v>2009</v>
      </c>
      <c r="C17">
        <v>1540.8497</v>
      </c>
      <c r="D17">
        <v>279.90091000000001</v>
      </c>
      <c r="E17">
        <v>348.81781000000001</v>
      </c>
      <c r="F17">
        <v>110.25685</v>
      </c>
      <c r="G17">
        <v>679.39721999999995</v>
      </c>
      <c r="H17">
        <v>126.9652</v>
      </c>
      <c r="I17">
        <v>28.447762000000001</v>
      </c>
      <c r="K17">
        <v>2009</v>
      </c>
      <c r="L17">
        <v>3821.1918334758898</v>
      </c>
      <c r="M17">
        <v>1362.41360111841</v>
      </c>
      <c r="N17">
        <v>1466.32726900189</v>
      </c>
      <c r="O17">
        <v>163.46308317303701</v>
      </c>
      <c r="P17">
        <v>294.07680286364598</v>
      </c>
      <c r="Q17">
        <v>373.48006214964801</v>
      </c>
      <c r="R17">
        <v>164.42323262530701</v>
      </c>
      <c r="T17">
        <v>2009</v>
      </c>
      <c r="U17">
        <v>3472.3450620643598</v>
      </c>
      <c r="V17">
        <v>1438.6403372622799</v>
      </c>
      <c r="W17">
        <v>1239.6288242268099</v>
      </c>
      <c r="X17">
        <v>102.387575044409</v>
      </c>
      <c r="Y17">
        <v>230.377227604626</v>
      </c>
      <c r="Z17">
        <v>356.82221450353302</v>
      </c>
      <c r="AA17">
        <v>107.532662472911</v>
      </c>
      <c r="AC17">
        <v>2009</v>
      </c>
      <c r="AD17">
        <v>2234.1104</v>
      </c>
      <c r="AE17">
        <v>306.30486999999999</v>
      </c>
      <c r="AF17">
        <v>448.50835999999998</v>
      </c>
      <c r="AG17">
        <v>258.18304000000001</v>
      </c>
      <c r="AH17">
        <v>1012.8703</v>
      </c>
      <c r="AI17">
        <v>208.61903000000001</v>
      </c>
      <c r="AJ17">
        <v>40.984589</v>
      </c>
    </row>
    <row r="18" spans="1:36">
      <c r="B18">
        <v>2010</v>
      </c>
      <c r="C18">
        <v>1308.6704999999999</v>
      </c>
      <c r="D18">
        <v>247.21744000000001</v>
      </c>
      <c r="E18">
        <v>236.03416000000001</v>
      </c>
      <c r="F18">
        <v>169.93671000000001</v>
      </c>
      <c r="G18">
        <v>502.98468000000003</v>
      </c>
      <c r="H18">
        <v>145.89972</v>
      </c>
      <c r="I18">
        <v>33.044567000000001</v>
      </c>
      <c r="K18">
        <v>2010</v>
      </c>
      <c r="L18">
        <v>2847.2819466320602</v>
      </c>
      <c r="M18">
        <v>1202.20475098104</v>
      </c>
      <c r="N18">
        <v>1130.34779051438</v>
      </c>
      <c r="O18">
        <v>-363.838561640899</v>
      </c>
      <c r="P18">
        <v>501.419144516161</v>
      </c>
      <c r="Q18">
        <v>260.94808959297501</v>
      </c>
      <c r="R18">
        <v>115.694815987005</v>
      </c>
      <c r="T18">
        <v>2010</v>
      </c>
      <c r="U18">
        <v>2707.5278726122301</v>
      </c>
      <c r="V18">
        <v>1216.5197564970099</v>
      </c>
      <c r="W18">
        <v>950.13856768371704</v>
      </c>
      <c r="X18">
        <v>-359.77467703188</v>
      </c>
      <c r="Y18">
        <v>658.40494967700101</v>
      </c>
      <c r="Z18">
        <v>152.098492347204</v>
      </c>
      <c r="AA18">
        <v>90.836949958537303</v>
      </c>
      <c r="AC18">
        <v>2010</v>
      </c>
      <c r="AD18">
        <v>2277.3276000000001</v>
      </c>
      <c r="AE18">
        <v>312.51355000000001</v>
      </c>
      <c r="AF18">
        <v>457.40384</v>
      </c>
      <c r="AG18">
        <v>263.13763</v>
      </c>
      <c r="AH18">
        <v>1032.1011000000001</v>
      </c>
      <c r="AI18">
        <v>212.56846999999999</v>
      </c>
      <c r="AJ18">
        <v>41.772713000000003</v>
      </c>
    </row>
    <row r="19" spans="1:36">
      <c r="B19">
        <v>2011</v>
      </c>
      <c r="C19">
        <v>1681.5977</v>
      </c>
      <c r="D19">
        <v>51.652121999999999</v>
      </c>
      <c r="E19">
        <v>262.41849000000002</v>
      </c>
      <c r="F19">
        <v>217.10348999999999</v>
      </c>
      <c r="G19">
        <v>941.93591000000004</v>
      </c>
      <c r="H19">
        <v>211.45032</v>
      </c>
      <c r="I19">
        <v>30.141193000000001</v>
      </c>
      <c r="K19">
        <v>2011</v>
      </c>
      <c r="L19">
        <v>4383.5124642289702</v>
      </c>
      <c r="M19">
        <v>1245.2436804664301</v>
      </c>
      <c r="N19">
        <v>1276.96729507082</v>
      </c>
      <c r="O19">
        <v>287.00387970560098</v>
      </c>
      <c r="P19">
        <v>711.95668286431601</v>
      </c>
      <c r="Q19">
        <v>697.78513293142498</v>
      </c>
      <c r="R19">
        <v>163.693852846955</v>
      </c>
      <c r="T19">
        <v>2011</v>
      </c>
      <c r="U19">
        <v>4090.8082486774301</v>
      </c>
      <c r="V19">
        <v>1371.5128126811301</v>
      </c>
      <c r="W19">
        <v>945.02803248992404</v>
      </c>
      <c r="X19">
        <v>274.19475784100899</v>
      </c>
      <c r="Y19">
        <v>789.71000595845499</v>
      </c>
      <c r="Z19">
        <v>604.54910772436995</v>
      </c>
      <c r="AA19">
        <v>106.195907922872</v>
      </c>
      <c r="AC19">
        <v>2011</v>
      </c>
      <c r="AD19">
        <v>2286.4416999999999</v>
      </c>
      <c r="AE19">
        <v>315.35593</v>
      </c>
      <c r="AF19">
        <v>460.63342</v>
      </c>
      <c r="AG19">
        <v>263.90490999999997</v>
      </c>
      <c r="AH19">
        <v>1033.9502</v>
      </c>
      <c r="AI19">
        <v>212.93556000000001</v>
      </c>
      <c r="AJ19">
        <v>42.017837999999998</v>
      </c>
    </row>
    <row r="20" spans="1:36">
      <c r="B20">
        <v>2012</v>
      </c>
      <c r="C20">
        <v>1559.4413999999999</v>
      </c>
      <c r="D20">
        <v>198.72013999999999</v>
      </c>
      <c r="E20">
        <v>138.19135</v>
      </c>
      <c r="F20">
        <v>171.27807999999999</v>
      </c>
      <c r="G20">
        <v>919.59014999999999</v>
      </c>
      <c r="H20">
        <v>129.01697999999999</v>
      </c>
      <c r="I20">
        <v>32.347191000000002</v>
      </c>
      <c r="K20">
        <v>2012</v>
      </c>
      <c r="L20">
        <v>2710.8157920714798</v>
      </c>
      <c r="M20">
        <v>1278.4322684763699</v>
      </c>
      <c r="N20">
        <v>1306.48511137023</v>
      </c>
      <c r="O20">
        <v>-3.0096835117435301</v>
      </c>
      <c r="P20">
        <v>-184.660919809652</v>
      </c>
      <c r="Q20">
        <v>211.16437987666501</v>
      </c>
      <c r="R20">
        <v>101.763217225155</v>
      </c>
      <c r="T20">
        <v>2012</v>
      </c>
      <c r="U20">
        <v>2318.0001319529201</v>
      </c>
      <c r="V20">
        <v>1045.38989522473</v>
      </c>
      <c r="W20">
        <v>1130.00920842493</v>
      </c>
      <c r="X20">
        <v>395.34407470268098</v>
      </c>
      <c r="Y20">
        <v>-448.41885028471199</v>
      </c>
      <c r="Z20">
        <v>101.323118783757</v>
      </c>
      <c r="AA20">
        <v>95.504946378173699</v>
      </c>
      <c r="AC20">
        <v>2012</v>
      </c>
      <c r="AD20">
        <v>2314.1709000000001</v>
      </c>
      <c r="AE20">
        <v>320.04921999999999</v>
      </c>
      <c r="AF20">
        <v>466.96066000000002</v>
      </c>
      <c r="AG20">
        <v>266.95361000000003</v>
      </c>
      <c r="AH20">
        <v>1045.2773</v>
      </c>
      <c r="AI20">
        <v>215.25470999999999</v>
      </c>
      <c r="AJ20">
        <v>42.558472000000002</v>
      </c>
    </row>
    <row r="21" spans="1:36">
      <c r="B21">
        <v>2013</v>
      </c>
      <c r="C21">
        <v>1734.0487000000001</v>
      </c>
      <c r="D21">
        <v>124.55136</v>
      </c>
      <c r="E21">
        <v>352.12966999999998</v>
      </c>
      <c r="F21">
        <v>231.73956000000001</v>
      </c>
      <c r="G21">
        <v>858.59473000000003</v>
      </c>
      <c r="H21">
        <v>179.77378999999999</v>
      </c>
      <c r="I21">
        <v>20.205914</v>
      </c>
      <c r="K21">
        <v>2013</v>
      </c>
      <c r="L21">
        <v>3372.19291988144</v>
      </c>
      <c r="M21">
        <v>1567.7606886757901</v>
      </c>
      <c r="N21">
        <v>1243.6703260699201</v>
      </c>
      <c r="O21">
        <v>47.442303186725397</v>
      </c>
      <c r="P21">
        <v>97.930046336870902</v>
      </c>
      <c r="Q21">
        <v>323.16890427675798</v>
      </c>
      <c r="R21">
        <v>91.503495253600903</v>
      </c>
      <c r="T21">
        <v>2013</v>
      </c>
      <c r="U21">
        <v>3052.8544307572802</v>
      </c>
      <c r="V21">
        <v>1385.3919542815099</v>
      </c>
      <c r="W21">
        <v>1084.87206043629</v>
      </c>
      <c r="X21">
        <v>159.83730045355901</v>
      </c>
      <c r="Y21">
        <v>312.58958550305903</v>
      </c>
      <c r="Z21">
        <v>23.908586744358001</v>
      </c>
      <c r="AA21">
        <v>86.665465085096102</v>
      </c>
      <c r="AC21">
        <v>2013</v>
      </c>
      <c r="AD21">
        <v>2361.1518999999998</v>
      </c>
      <c r="AE21">
        <v>326.64260999999999</v>
      </c>
      <c r="AF21">
        <v>476.48147999999998</v>
      </c>
      <c r="AG21">
        <v>272.37085000000002</v>
      </c>
      <c r="AH21">
        <v>1066.4158</v>
      </c>
      <c r="AI21">
        <v>219.60136</v>
      </c>
      <c r="AJ21">
        <v>43.403179000000002</v>
      </c>
    </row>
    <row r="22" spans="1:36">
      <c r="B22">
        <v>2014</v>
      </c>
      <c r="C22">
        <v>1645.5672999999999</v>
      </c>
      <c r="D22">
        <v>135.76060000000001</v>
      </c>
      <c r="E22">
        <v>315.66125</v>
      </c>
      <c r="F22">
        <v>252.90504000000001</v>
      </c>
      <c r="G22">
        <v>849.65839000000005</v>
      </c>
      <c r="H22">
        <v>99.499381999999997</v>
      </c>
      <c r="I22">
        <v>25.327784000000001</v>
      </c>
      <c r="K22">
        <v>2014</v>
      </c>
      <c r="L22">
        <v>4165.2482826945597</v>
      </c>
      <c r="M22">
        <v>1336.73073239822</v>
      </c>
      <c r="N22">
        <v>1676.42666600709</v>
      </c>
      <c r="O22">
        <v>19.614634875997499</v>
      </c>
      <c r="P22">
        <v>591.23979164244895</v>
      </c>
      <c r="Q22">
        <v>503.91102159285902</v>
      </c>
      <c r="R22">
        <v>36.436071715909598</v>
      </c>
      <c r="T22">
        <v>2014</v>
      </c>
      <c r="U22">
        <v>3457.38789013924</v>
      </c>
      <c r="V22">
        <v>1238.7080019974401</v>
      </c>
      <c r="W22">
        <v>1854.5097904072099</v>
      </c>
      <c r="X22">
        <v>-455.59904483237602</v>
      </c>
      <c r="Y22">
        <v>673.929356807202</v>
      </c>
      <c r="Z22">
        <v>18.098319207112102</v>
      </c>
      <c r="AA22">
        <v>128.05721717907599</v>
      </c>
      <c r="AC22">
        <v>2014</v>
      </c>
      <c r="AD22">
        <v>2382.5228999999999</v>
      </c>
      <c r="AE22">
        <v>330.71057000000002</v>
      </c>
      <c r="AF22">
        <v>481.74808000000002</v>
      </c>
      <c r="AG22">
        <v>274.6395</v>
      </c>
      <c r="AH22">
        <v>1074.5054</v>
      </c>
      <c r="AI22">
        <v>221.25498999999999</v>
      </c>
      <c r="AJ22">
        <v>43.840397000000003</v>
      </c>
    </row>
    <row r="23" spans="1:36">
      <c r="A23" s="1" t="s">
        <v>32</v>
      </c>
      <c r="C23">
        <f>AVERAGE(C3:C22)</f>
        <v>1278.7575244999998</v>
      </c>
      <c r="D23">
        <f t="shared" ref="D23:R23" si="0">AVERAGE(D3:D22)</f>
        <v>119.94272666000002</v>
      </c>
      <c r="E23">
        <f t="shared" si="0"/>
        <v>194.73029146000005</v>
      </c>
      <c r="F23">
        <f t="shared" si="0"/>
        <v>157.50147555000001</v>
      </c>
      <c r="G23">
        <f t="shared" si="0"/>
        <v>678.41144850000012</v>
      </c>
      <c r="H23">
        <f t="shared" si="0"/>
        <v>123.71585935</v>
      </c>
      <c r="I23">
        <f t="shared" si="0"/>
        <v>28.251676349999997</v>
      </c>
      <c r="L23">
        <f t="shared" si="0"/>
        <v>2399.9495704207193</v>
      </c>
      <c r="M23">
        <f t="shared" si="0"/>
        <v>1101.6980433114745</v>
      </c>
      <c r="N23">
        <f t="shared" si="0"/>
        <v>1274.3303559617125</v>
      </c>
      <c r="O23">
        <f t="shared" si="0"/>
        <v>-164.21175384258032</v>
      </c>
      <c r="P23">
        <f t="shared" si="0"/>
        <v>-198.26636657297149</v>
      </c>
      <c r="Q23">
        <f t="shared" si="0"/>
        <v>304.9366735560846</v>
      </c>
      <c r="R23">
        <f t="shared" si="0"/>
        <v>81.610028734795975</v>
      </c>
      <c r="U23">
        <f t="shared" ref="U23" si="1">AVERAGE(U3:U22)</f>
        <v>2300.186211146869</v>
      </c>
      <c r="V23">
        <f t="shared" ref="V23" si="2">AVERAGE(V3:V22)</f>
        <v>1007.6778941779121</v>
      </c>
      <c r="W23">
        <f t="shared" ref="W23" si="3">AVERAGE(W3:W22)</f>
        <v>1286.7468003230565</v>
      </c>
      <c r="X23">
        <f t="shared" ref="X23" si="4">AVERAGE(X3:X22)</f>
        <v>-135.43123719327806</v>
      </c>
      <c r="Y23">
        <f t="shared" ref="Y23" si="5">AVERAGE(Y3:Y22)</f>
        <v>-193.10391206676653</v>
      </c>
      <c r="Z23">
        <f t="shared" ref="Z23" si="6">AVERAGE(Z3:Z22)</f>
        <v>258.95356485451185</v>
      </c>
      <c r="AA23">
        <f t="shared" ref="AA23:AJ23" si="7">AVERAGE(AA3:AA22)</f>
        <v>75.972261152795099</v>
      </c>
      <c r="AD23">
        <f t="shared" si="7"/>
        <v>2110.5689950000001</v>
      </c>
      <c r="AE23">
        <f t="shared" si="7"/>
        <v>285.79194049999995</v>
      </c>
      <c r="AF23">
        <f t="shared" si="7"/>
        <v>420.54883849999999</v>
      </c>
      <c r="AG23">
        <f t="shared" si="7"/>
        <v>244.50632949999999</v>
      </c>
      <c r="AH23">
        <f t="shared" si="7"/>
        <v>962.03231650000021</v>
      </c>
      <c r="AI23">
        <f t="shared" si="7"/>
        <v>198.1486625</v>
      </c>
      <c r="AJ23">
        <f t="shared" si="7"/>
        <v>38.560264850000003</v>
      </c>
    </row>
    <row r="27" spans="1:36">
      <c r="A27" s="4" t="s">
        <v>38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</sheetData>
  <mergeCells count="4">
    <mergeCell ref="J2:J5"/>
    <mergeCell ref="S2:S5"/>
    <mergeCell ref="AB2:AB4"/>
    <mergeCell ref="A2:A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6D44-CFFD-4CA5-A370-5F29313B8046}">
  <sheetPr codeName="Sheet4"/>
  <dimension ref="A1:E12"/>
  <sheetViews>
    <sheetView workbookViewId="0">
      <selection sqref="A1:E12"/>
    </sheetView>
  </sheetViews>
  <sheetFormatPr defaultRowHeight="14.5"/>
  <cols>
    <col min="5" max="5" width="17.81640625" customWidth="1"/>
  </cols>
  <sheetData>
    <row r="1" spans="1:5" ht="18">
      <c r="A1" s="6" t="s">
        <v>15</v>
      </c>
      <c r="B1" s="6"/>
      <c r="C1" s="6"/>
      <c r="D1" s="6"/>
      <c r="E1" s="6"/>
    </row>
    <row r="2" spans="1: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</row>
    <row r="3" spans="1:5">
      <c r="A3" s="3" t="s">
        <v>21</v>
      </c>
      <c r="B3" s="3">
        <v>20</v>
      </c>
      <c r="C3" s="3">
        <v>13.8</v>
      </c>
      <c r="D3" s="3">
        <v>9.3000000000000007</v>
      </c>
      <c r="E3" s="3">
        <v>2.95</v>
      </c>
    </row>
    <row r="4" spans="1:5">
      <c r="A4" s="3" t="s">
        <v>22</v>
      </c>
      <c r="B4" s="3">
        <v>17.5</v>
      </c>
      <c r="C4" s="3">
        <v>49.8</v>
      </c>
      <c r="D4" s="3">
        <v>9.4</v>
      </c>
      <c r="E4" s="3">
        <v>6.91</v>
      </c>
    </row>
    <row r="5" spans="1:5">
      <c r="A5" s="3" t="s">
        <v>23</v>
      </c>
      <c r="B5" s="3">
        <v>14</v>
      </c>
      <c r="C5" s="3">
        <v>49.2</v>
      </c>
      <c r="D5" s="3">
        <v>3.3</v>
      </c>
      <c r="E5" s="3">
        <v>4.16</v>
      </c>
    </row>
    <row r="6" spans="1:5">
      <c r="A6" s="3" t="s">
        <v>24</v>
      </c>
      <c r="B6" s="3">
        <v>55.4</v>
      </c>
      <c r="C6" s="3">
        <v>80.400000000000006</v>
      </c>
      <c r="D6" s="3">
        <v>10.1</v>
      </c>
      <c r="E6" s="3">
        <v>17.186</v>
      </c>
    </row>
    <row r="7" spans="1:5">
      <c r="A7" s="3" t="s">
        <v>25</v>
      </c>
      <c r="B7" s="3">
        <v>7.6</v>
      </c>
      <c r="C7" s="3">
        <v>10.4</v>
      </c>
      <c r="D7" s="3">
        <v>-13.7</v>
      </c>
      <c r="E7" s="3">
        <v>2.4542000000000002</v>
      </c>
    </row>
    <row r="8" spans="1:5">
      <c r="A8" s="3" t="s">
        <v>26</v>
      </c>
      <c r="B8" s="3">
        <v>1.3</v>
      </c>
      <c r="C8" s="3">
        <v>0.5</v>
      </c>
      <c r="D8" s="3">
        <v>-1</v>
      </c>
      <c r="E8" s="3">
        <v>-5.5599999999999997E-2</v>
      </c>
    </row>
    <row r="9" spans="1:5">
      <c r="A9" s="3" t="s">
        <v>27</v>
      </c>
      <c r="B9" s="3">
        <v>116.9</v>
      </c>
      <c r="C9" s="3">
        <v>178</v>
      </c>
      <c r="D9" s="3">
        <v>22.5</v>
      </c>
      <c r="E9" s="3">
        <v>32.898000000000003</v>
      </c>
    </row>
    <row r="10" spans="1:5">
      <c r="A10" s="3" t="s">
        <v>28</v>
      </c>
      <c r="B10" s="3">
        <v>0</v>
      </c>
      <c r="C10" s="3">
        <v>26.1</v>
      </c>
      <c r="D10" s="3">
        <v>-5.2</v>
      </c>
      <c r="E10" s="3">
        <v>0.70660000000000001</v>
      </c>
    </row>
    <row r="11" spans="1:5">
      <c r="A11" s="7" t="s">
        <v>29</v>
      </c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</sheetData>
  <mergeCells count="2">
    <mergeCell ref="A1:E1"/>
    <mergeCell ref="A11:E1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5129-5505-4D99-9F27-DE8FE2E3CDAB}">
  <dimension ref="A1:H6"/>
  <sheetViews>
    <sheetView workbookViewId="0">
      <selection activeCell="Q20" sqref="Q20"/>
    </sheetView>
  </sheetViews>
  <sheetFormatPr defaultRowHeight="14.5"/>
  <sheetData>
    <row r="1" spans="1:8">
      <c r="A1" t="s">
        <v>33</v>
      </c>
      <c r="B1" t="s">
        <v>9</v>
      </c>
      <c r="C1" t="s">
        <v>10</v>
      </c>
      <c r="D1" t="s">
        <v>8</v>
      </c>
      <c r="E1" t="s">
        <v>11</v>
      </c>
      <c r="F1" t="s">
        <v>12</v>
      </c>
      <c r="G1" t="s">
        <v>13</v>
      </c>
      <c r="H1" t="s">
        <v>14</v>
      </c>
    </row>
    <row r="2" spans="1:8">
      <c r="A2" t="s">
        <v>17</v>
      </c>
      <c r="B2">
        <v>2300.186211146869</v>
      </c>
      <c r="C2">
        <v>1007.6778941779121</v>
      </c>
      <c r="D2">
        <v>1286.7468003230565</v>
      </c>
      <c r="E2">
        <v>-135.43123719327806</v>
      </c>
      <c r="F2">
        <v>-193.10391206676653</v>
      </c>
      <c r="G2">
        <v>258.95356485451185</v>
      </c>
      <c r="H2">
        <v>75.972261152795099</v>
      </c>
    </row>
    <row r="3" spans="1:8">
      <c r="A3" t="s">
        <v>34</v>
      </c>
      <c r="B3">
        <v>2399.9495704207193</v>
      </c>
      <c r="C3">
        <v>1101.6980433114745</v>
      </c>
      <c r="D3">
        <v>1274.3303559617125</v>
      </c>
      <c r="E3">
        <v>-164.21175384258032</v>
      </c>
      <c r="F3">
        <v>-198.26636657297149</v>
      </c>
      <c r="G3">
        <v>304.9366735560846</v>
      </c>
      <c r="H3">
        <v>81.610028734795975</v>
      </c>
    </row>
    <row r="4" spans="1:8">
      <c r="A4" t="s">
        <v>39</v>
      </c>
      <c r="B4">
        <v>1278.7575244999998</v>
      </c>
      <c r="C4">
        <v>119.94272666000002</v>
      </c>
      <c r="D4">
        <v>194.73029146000005</v>
      </c>
      <c r="E4">
        <v>157.50147555000001</v>
      </c>
      <c r="F4">
        <v>678.41144850000012</v>
      </c>
      <c r="G4">
        <v>123.71585935</v>
      </c>
      <c r="H4">
        <v>28.251676349999997</v>
      </c>
    </row>
    <row r="5" spans="1:8">
      <c r="A5" t="s">
        <v>42</v>
      </c>
      <c r="B5">
        <v>2110.5689950000001</v>
      </c>
      <c r="C5">
        <v>285.79194049999995</v>
      </c>
      <c r="D5">
        <v>420.54883849999999</v>
      </c>
      <c r="E5">
        <v>244.50632949999999</v>
      </c>
      <c r="F5">
        <v>962.03231650000021</v>
      </c>
      <c r="G5">
        <v>198.1486625</v>
      </c>
      <c r="H5">
        <v>38.560264850000003</v>
      </c>
    </row>
    <row r="6" spans="1:8">
      <c r="A6" t="s">
        <v>47</v>
      </c>
      <c r="B6">
        <v>-1616.61752713737</v>
      </c>
      <c r="C6">
        <v>-148.91595637829499</v>
      </c>
      <c r="D6">
        <v>-451.452700410538</v>
      </c>
      <c r="E6">
        <v>-235.94644082393</v>
      </c>
      <c r="F6">
        <v>-600.89265482258099</v>
      </c>
      <c r="G6">
        <v>-185.97792816757101</v>
      </c>
      <c r="H6">
        <v>-21.535644047041298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0B2D-C280-4AEE-A291-F3A12C42CECF}">
  <sheetPr codeName="Sheet5"/>
  <dimension ref="K1:R21"/>
  <sheetViews>
    <sheetView zoomScaleNormal="100" workbookViewId="0">
      <selection activeCell="H13" sqref="H13"/>
    </sheetView>
  </sheetViews>
  <sheetFormatPr defaultRowHeight="14.5"/>
  <sheetData>
    <row r="1" spans="11:18">
      <c r="K1" t="s">
        <v>7</v>
      </c>
      <c r="L1" t="s">
        <v>9</v>
      </c>
      <c r="M1" t="s">
        <v>10</v>
      </c>
      <c r="N1" t="s">
        <v>8</v>
      </c>
      <c r="O1" t="s">
        <v>11</v>
      </c>
      <c r="P1" t="s">
        <v>12</v>
      </c>
      <c r="Q1" t="s">
        <v>13</v>
      </c>
      <c r="R1" t="s">
        <v>14</v>
      </c>
    </row>
    <row r="2" spans="11:18">
      <c r="K2">
        <v>1</v>
      </c>
      <c r="L2">
        <v>435.98491999999999</v>
      </c>
      <c r="M2">
        <v>-74.509429999999995</v>
      </c>
      <c r="N2">
        <v>80.140822999999997</v>
      </c>
      <c r="O2">
        <v>102.74957999999999</v>
      </c>
      <c r="P2">
        <v>277.39569</v>
      </c>
      <c r="Q2">
        <v>30.288193</v>
      </c>
      <c r="R2">
        <v>27.554413</v>
      </c>
    </row>
    <row r="3" spans="11:18">
      <c r="K3">
        <v>2</v>
      </c>
      <c r="L3">
        <v>1474.3855000000001</v>
      </c>
      <c r="M3">
        <v>234.25287</v>
      </c>
      <c r="N3">
        <v>411.67507999999998</v>
      </c>
      <c r="O3">
        <v>165.34147999999999</v>
      </c>
      <c r="P3">
        <v>537.29369999999994</v>
      </c>
      <c r="Q3">
        <v>133.78559999999999</v>
      </c>
      <c r="R3">
        <v>24.148717999999999</v>
      </c>
    </row>
    <row r="4" spans="11:18">
      <c r="K4">
        <v>3</v>
      </c>
      <c r="L4">
        <v>748.39928999999995</v>
      </c>
      <c r="M4">
        <v>88.764876999999998</v>
      </c>
      <c r="N4">
        <v>194.37497999999999</v>
      </c>
      <c r="O4">
        <v>154.34169</v>
      </c>
      <c r="P4">
        <v>277.50592</v>
      </c>
      <c r="Q4">
        <v>29.930326000000001</v>
      </c>
      <c r="R4">
        <v>16.098559999999999</v>
      </c>
    </row>
    <row r="5" spans="11:18">
      <c r="K5">
        <v>4</v>
      </c>
      <c r="L5">
        <v>56.994461000000001</v>
      </c>
      <c r="M5">
        <v>200.58493000000001</v>
      </c>
      <c r="N5">
        <v>-72.979729000000006</v>
      </c>
      <c r="O5">
        <v>-65.656386999999995</v>
      </c>
      <c r="P5">
        <v>-51.525039999999997</v>
      </c>
      <c r="Q5">
        <v>35.252979000000003</v>
      </c>
      <c r="R5">
        <v>9.7343949999999992</v>
      </c>
    </row>
    <row r="6" spans="11:18">
      <c r="K6">
        <v>5</v>
      </c>
      <c r="L6">
        <v>1120.182</v>
      </c>
      <c r="M6">
        <v>170.01462000000001</v>
      </c>
      <c r="N6">
        <v>-28.744174999999998</v>
      </c>
      <c r="O6">
        <v>76.325767999999997</v>
      </c>
      <c r="P6">
        <v>768.00622999999996</v>
      </c>
      <c r="Q6">
        <v>137.12216000000001</v>
      </c>
      <c r="R6">
        <v>13.380827999999999</v>
      </c>
    </row>
    <row r="7" spans="11:18">
      <c r="K7">
        <v>6</v>
      </c>
      <c r="L7">
        <v>1223.2451000000001</v>
      </c>
      <c r="M7">
        <v>125.71826</v>
      </c>
      <c r="N7">
        <v>161.30595</v>
      </c>
      <c r="O7">
        <v>144.48965000000001</v>
      </c>
      <c r="P7">
        <v>628.26104999999995</v>
      </c>
      <c r="Q7">
        <v>162.34520000000001</v>
      </c>
      <c r="R7">
        <v>24.376068</v>
      </c>
    </row>
    <row r="8" spans="11:18">
      <c r="K8">
        <v>7</v>
      </c>
      <c r="L8">
        <v>761.78931</v>
      </c>
      <c r="M8">
        <v>135.30861999999999</v>
      </c>
      <c r="N8">
        <v>74.390433999999999</v>
      </c>
      <c r="O8">
        <v>86.807586999999998</v>
      </c>
      <c r="P8">
        <v>419.09627999999998</v>
      </c>
      <c r="Q8">
        <v>42.898139999999998</v>
      </c>
      <c r="R8">
        <v>15.654928999999999</v>
      </c>
    </row>
    <row r="9" spans="11:18">
      <c r="K9">
        <v>8</v>
      </c>
      <c r="L9">
        <v>532.06610000000001</v>
      </c>
      <c r="M9">
        <v>100.6452</v>
      </c>
      <c r="N9">
        <v>91.623328999999998</v>
      </c>
      <c r="O9">
        <v>58.402824000000003</v>
      </c>
      <c r="P9">
        <v>269.42093</v>
      </c>
      <c r="Q9">
        <v>-2.7352986000000001</v>
      </c>
      <c r="R9">
        <v>24.347950000000001</v>
      </c>
    </row>
    <row r="10" spans="11:18">
      <c r="K10">
        <v>9</v>
      </c>
      <c r="L10">
        <v>770.02979000000005</v>
      </c>
      <c r="M10">
        <v>45.069842999999999</v>
      </c>
      <c r="N10">
        <v>231.6386</v>
      </c>
      <c r="O10">
        <v>100.69537</v>
      </c>
      <c r="P10">
        <v>320.15264999999999</v>
      </c>
      <c r="Q10">
        <v>69.386581000000007</v>
      </c>
      <c r="R10">
        <v>20.229514999999999</v>
      </c>
    </row>
    <row r="11" spans="11:18">
      <c r="K11">
        <v>10</v>
      </c>
      <c r="L11">
        <v>1033.9192</v>
      </c>
      <c r="M11">
        <v>188.50984</v>
      </c>
      <c r="N11">
        <v>182.11061000000001</v>
      </c>
      <c r="O11">
        <v>113.69670000000001</v>
      </c>
      <c r="P11">
        <v>427.81243999999998</v>
      </c>
      <c r="Q11">
        <v>116.45478</v>
      </c>
      <c r="R11">
        <v>22.980422999999998</v>
      </c>
    </row>
    <row r="12" spans="11:18">
      <c r="K12">
        <v>11</v>
      </c>
      <c r="L12">
        <v>638.19653000000005</v>
      </c>
      <c r="M12">
        <v>0.81281137000000003</v>
      </c>
      <c r="N12">
        <v>177.41101</v>
      </c>
      <c r="O12">
        <v>106.91864</v>
      </c>
      <c r="P12">
        <v>307.32645000000002</v>
      </c>
      <c r="Q12">
        <v>37.108905999999998</v>
      </c>
      <c r="R12">
        <v>20.525980000000001</v>
      </c>
    </row>
    <row r="13" spans="11:18">
      <c r="K13">
        <v>12</v>
      </c>
      <c r="L13">
        <v>1037.8427999999999</v>
      </c>
      <c r="M13">
        <v>203.87372999999999</v>
      </c>
      <c r="N13">
        <v>65.532150000000001</v>
      </c>
      <c r="O13">
        <v>55.297752000000003</v>
      </c>
      <c r="P13">
        <v>604.20507999999995</v>
      </c>
      <c r="Q13">
        <v>106.01434999999999</v>
      </c>
      <c r="R13">
        <v>22.748816999999999</v>
      </c>
    </row>
    <row r="14" spans="11:18">
      <c r="K14">
        <v>13</v>
      </c>
      <c r="L14">
        <v>937.22600999999997</v>
      </c>
      <c r="M14">
        <v>-1.3029895</v>
      </c>
      <c r="N14">
        <v>52.123390000000001</v>
      </c>
      <c r="O14">
        <v>103.64975</v>
      </c>
      <c r="P14">
        <v>634.47002999999995</v>
      </c>
      <c r="Q14">
        <v>136.74961999999999</v>
      </c>
      <c r="R14">
        <v>28.213799999999999</v>
      </c>
    </row>
    <row r="15" spans="11:18">
      <c r="K15">
        <v>14</v>
      </c>
      <c r="L15">
        <v>1435.2958000000001</v>
      </c>
      <c r="M15">
        <v>61.174835000000002</v>
      </c>
      <c r="N15">
        <v>212.92973000000001</v>
      </c>
      <c r="O15">
        <v>203.89349000000001</v>
      </c>
      <c r="P15">
        <v>809.04633000000001</v>
      </c>
      <c r="Q15">
        <v>157.92294000000001</v>
      </c>
      <c r="R15">
        <v>15.610658000000001</v>
      </c>
    </row>
    <row r="16" spans="11:18">
      <c r="K16">
        <v>15</v>
      </c>
      <c r="L16">
        <v>1213.4906000000001</v>
      </c>
      <c r="M16">
        <v>285.32369999999997</v>
      </c>
      <c r="N16">
        <v>317.31351000000001</v>
      </c>
      <c r="O16">
        <v>66.956795</v>
      </c>
      <c r="P16">
        <v>465.3913</v>
      </c>
      <c r="Q16">
        <v>86.621735000000001</v>
      </c>
      <c r="R16">
        <v>18.469785999999999</v>
      </c>
    </row>
    <row r="17" spans="11:18">
      <c r="K17">
        <v>16</v>
      </c>
      <c r="L17">
        <v>990.98126000000002</v>
      </c>
      <c r="M17">
        <v>253.77227999999999</v>
      </c>
      <c r="N17">
        <v>207.51489000000001</v>
      </c>
      <c r="O17">
        <v>124.95296</v>
      </c>
      <c r="P17">
        <v>294.02112</v>
      </c>
      <c r="Q17">
        <v>106.03375</v>
      </c>
      <c r="R17">
        <v>24.685472000000001</v>
      </c>
    </row>
    <row r="18" spans="11:18">
      <c r="K18">
        <v>17</v>
      </c>
      <c r="L18">
        <v>1376.0397</v>
      </c>
      <c r="M18">
        <v>59.405399000000003</v>
      </c>
      <c r="N18">
        <v>229.46481</v>
      </c>
      <c r="O18">
        <v>173.43494000000001</v>
      </c>
      <c r="P18">
        <v>748.74158</v>
      </c>
      <c r="Q18">
        <v>169.94637</v>
      </c>
      <c r="R18">
        <v>21.525203999999999</v>
      </c>
    </row>
    <row r="19" spans="11:18">
      <c r="K19">
        <v>18</v>
      </c>
      <c r="L19">
        <v>1217.335</v>
      </c>
      <c r="M19">
        <v>203.10123999999999</v>
      </c>
      <c r="N19">
        <v>108.18352</v>
      </c>
      <c r="O19">
        <v>123.98304</v>
      </c>
      <c r="P19">
        <v>702.39702999999997</v>
      </c>
      <c r="Q19">
        <v>79.610412999999994</v>
      </c>
      <c r="R19">
        <v>22.495571000000002</v>
      </c>
    </row>
    <row r="20" spans="11:18">
      <c r="K20">
        <v>19</v>
      </c>
      <c r="L20">
        <v>1370.441</v>
      </c>
      <c r="M20">
        <v>130.99477999999999</v>
      </c>
      <c r="N20">
        <v>320.03284000000002</v>
      </c>
      <c r="O20">
        <v>183.66811000000001</v>
      </c>
      <c r="P20">
        <v>618.21301000000005</v>
      </c>
      <c r="Q20">
        <v>131.11342999999999</v>
      </c>
      <c r="R20">
        <v>12.271597</v>
      </c>
    </row>
    <row r="21" spans="11:18">
      <c r="K21">
        <v>20</v>
      </c>
      <c r="L21">
        <v>1262.3701000000001</v>
      </c>
      <c r="M21">
        <v>145.52950999999999</v>
      </c>
      <c r="N21">
        <v>282.19925000000001</v>
      </c>
      <c r="O21">
        <v>199.54464999999999</v>
      </c>
      <c r="P21">
        <v>598.37354000000005</v>
      </c>
      <c r="Q21">
        <v>46.268036000000002</v>
      </c>
      <c r="R21">
        <v>16.157813999999998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BD66-2220-4805-913A-A3420EF83C5B}">
  <dimension ref="A1:F116"/>
  <sheetViews>
    <sheetView tabSelected="1" workbookViewId="0">
      <selection activeCell="W15" sqref="W15"/>
    </sheetView>
  </sheetViews>
  <sheetFormatPr defaultRowHeight="14.5"/>
  <sheetData>
    <row r="1" spans="1:6">
      <c r="B1" t="s">
        <v>44</v>
      </c>
      <c r="C1" t="s">
        <v>43</v>
      </c>
      <c r="D1" t="s">
        <v>45</v>
      </c>
      <c r="E1" t="s">
        <v>46</v>
      </c>
    </row>
    <row r="2" spans="1:6">
      <c r="A2">
        <v>1903</v>
      </c>
      <c r="B2">
        <v>56.853183818782298</v>
      </c>
      <c r="C2">
        <v>65.049987999999999</v>
      </c>
      <c r="D2">
        <f>C2-8.19</f>
        <v>56.859988000000001</v>
      </c>
      <c r="E2">
        <v>51.002661196943201</v>
      </c>
      <c r="F2">
        <f>E2*1.1147</f>
        <v>56.852666436232589</v>
      </c>
    </row>
    <row r="3" spans="1:6">
      <c r="A3">
        <v>1904</v>
      </c>
      <c r="B3">
        <v>56.8478631615206</v>
      </c>
      <c r="C3">
        <v>65.083061000000001</v>
      </c>
      <c r="D3">
        <f t="shared" ref="D3:D66" si="0">C3-8.19</f>
        <v>56.893061000000003</v>
      </c>
      <c r="E3">
        <v>50.855783320179597</v>
      </c>
      <c r="F3">
        <f t="shared" ref="F3:F66" si="1">E3*1.1147</f>
        <v>56.688941667004201</v>
      </c>
    </row>
    <row r="4" spans="1:6">
      <c r="A4">
        <v>1905</v>
      </c>
      <c r="B4">
        <v>55.777202042145099</v>
      </c>
      <c r="C4">
        <v>65.116057999999995</v>
      </c>
      <c r="D4">
        <f t="shared" si="0"/>
        <v>56.926057999999998</v>
      </c>
      <c r="E4">
        <v>50.7499570417746</v>
      </c>
      <c r="F4">
        <f t="shared" si="1"/>
        <v>56.570977114466146</v>
      </c>
    </row>
    <row r="5" spans="1:6">
      <c r="A5">
        <v>1906</v>
      </c>
      <c r="B5">
        <v>57.280499016841802</v>
      </c>
      <c r="C5">
        <v>65.142394999999993</v>
      </c>
      <c r="D5">
        <f t="shared" si="0"/>
        <v>56.952394999999996</v>
      </c>
      <c r="E5">
        <v>51.0584456952691</v>
      </c>
      <c r="F5">
        <f t="shared" si="1"/>
        <v>56.914849416516468</v>
      </c>
    </row>
    <row r="6" spans="1:6">
      <c r="A6">
        <v>1907</v>
      </c>
      <c r="B6">
        <v>57.041397405760499</v>
      </c>
      <c r="C6">
        <v>65.168694000000002</v>
      </c>
      <c r="D6">
        <f t="shared" si="0"/>
        <v>56.978694000000004</v>
      </c>
      <c r="E6">
        <v>50.748363675847102</v>
      </c>
      <c r="F6">
        <f t="shared" si="1"/>
        <v>56.569200989466765</v>
      </c>
    </row>
    <row r="7" spans="1:6">
      <c r="A7">
        <v>1908</v>
      </c>
      <c r="B7">
        <v>56.9027372098328</v>
      </c>
      <c r="C7">
        <v>65.201515000000001</v>
      </c>
      <c r="D7">
        <f t="shared" si="0"/>
        <v>57.011515000000003</v>
      </c>
      <c r="E7">
        <v>51.048768646173997</v>
      </c>
      <c r="F7">
        <f t="shared" si="1"/>
        <v>56.904062409890159</v>
      </c>
    </row>
    <row r="8" spans="1:6">
      <c r="A8">
        <v>1909</v>
      </c>
      <c r="B8">
        <v>56.067706028850601</v>
      </c>
      <c r="C8">
        <v>65.227692000000005</v>
      </c>
      <c r="D8">
        <f t="shared" si="0"/>
        <v>57.037692000000007</v>
      </c>
      <c r="E8">
        <v>50.934781025741501</v>
      </c>
      <c r="F8">
        <f t="shared" si="1"/>
        <v>56.777000409394049</v>
      </c>
    </row>
    <row r="9" spans="1:6">
      <c r="A9">
        <v>1910</v>
      </c>
      <c r="B9">
        <v>57.141066409806903</v>
      </c>
      <c r="C9">
        <v>65.253838000000002</v>
      </c>
      <c r="D9">
        <f t="shared" si="0"/>
        <v>57.063838000000004</v>
      </c>
      <c r="E9">
        <v>51.020429375638699</v>
      </c>
      <c r="F9">
        <f t="shared" si="1"/>
        <v>56.872472625024457</v>
      </c>
    </row>
    <row r="10" spans="1:6">
      <c r="A10">
        <v>1911</v>
      </c>
      <c r="B10">
        <v>56.127310336363898</v>
      </c>
      <c r="C10">
        <v>65.286445999999998</v>
      </c>
      <c r="D10">
        <f t="shared" si="0"/>
        <v>57.096446</v>
      </c>
      <c r="E10">
        <v>50.902914971265602</v>
      </c>
      <c r="F10">
        <f t="shared" si="1"/>
        <v>56.741479318469771</v>
      </c>
    </row>
    <row r="11" spans="1:6">
      <c r="A11">
        <v>1912</v>
      </c>
      <c r="B11">
        <v>56.375756827057501</v>
      </c>
      <c r="C11">
        <v>65.312484999999995</v>
      </c>
      <c r="D11">
        <f t="shared" si="0"/>
        <v>57.122484999999998</v>
      </c>
      <c r="E11">
        <v>50.905260467743901</v>
      </c>
      <c r="F11">
        <f t="shared" si="1"/>
        <v>56.744093843394126</v>
      </c>
    </row>
    <row r="12" spans="1:6">
      <c r="A12">
        <v>1913</v>
      </c>
      <c r="B12">
        <v>56.091211929569702</v>
      </c>
      <c r="C12">
        <v>65.332001000000005</v>
      </c>
      <c r="D12">
        <f t="shared" si="0"/>
        <v>57.142001000000008</v>
      </c>
      <c r="E12">
        <v>50.9547693132455</v>
      </c>
      <c r="F12">
        <f t="shared" si="1"/>
        <v>56.799281353474761</v>
      </c>
    </row>
    <row r="13" spans="1:6">
      <c r="A13">
        <v>1914</v>
      </c>
      <c r="B13">
        <v>56.4671081829106</v>
      </c>
      <c r="C13">
        <v>65.338470000000001</v>
      </c>
      <c r="D13">
        <f t="shared" si="0"/>
        <v>57.148470000000003</v>
      </c>
      <c r="E13">
        <v>51.243955200206798</v>
      </c>
      <c r="F13">
        <f t="shared" si="1"/>
        <v>57.121636861670517</v>
      </c>
    </row>
    <row r="14" spans="1:6">
      <c r="A14">
        <v>1915</v>
      </c>
      <c r="B14">
        <v>56.5230872530977</v>
      </c>
      <c r="C14">
        <v>65.351471000000004</v>
      </c>
      <c r="D14">
        <f t="shared" si="0"/>
        <v>57.161471000000006</v>
      </c>
      <c r="E14">
        <v>51.3660272842476</v>
      </c>
      <c r="F14">
        <f t="shared" si="1"/>
        <v>57.257710613750803</v>
      </c>
    </row>
    <row r="15" spans="1:6">
      <c r="A15">
        <v>1916</v>
      </c>
      <c r="B15">
        <v>56.9052318593832</v>
      </c>
      <c r="C15">
        <v>65.377403000000001</v>
      </c>
      <c r="D15">
        <f t="shared" si="0"/>
        <v>57.187403000000003</v>
      </c>
      <c r="E15">
        <v>51.354839575786997</v>
      </c>
      <c r="F15">
        <f t="shared" si="1"/>
        <v>57.245239675129767</v>
      </c>
    </row>
    <row r="16" spans="1:6">
      <c r="A16">
        <v>1917</v>
      </c>
      <c r="B16">
        <v>57.096609307308</v>
      </c>
      <c r="C16">
        <v>65.403274999999994</v>
      </c>
      <c r="D16">
        <f t="shared" si="0"/>
        <v>57.213274999999996</v>
      </c>
      <c r="E16">
        <v>51.333803858994202</v>
      </c>
      <c r="F16">
        <f t="shared" si="1"/>
        <v>57.221791161620835</v>
      </c>
    </row>
    <row r="17" spans="1:6">
      <c r="A17">
        <v>1918</v>
      </c>
      <c r="B17">
        <v>56.359975549443497</v>
      </c>
      <c r="C17">
        <v>65.429107999999999</v>
      </c>
      <c r="D17">
        <f t="shared" si="0"/>
        <v>57.239108000000002</v>
      </c>
      <c r="E17">
        <v>51.214242825316298</v>
      </c>
      <c r="F17">
        <f t="shared" si="1"/>
        <v>57.088516477380075</v>
      </c>
    </row>
    <row r="18" spans="1:6">
      <c r="A18">
        <v>1919</v>
      </c>
      <c r="B18">
        <v>56.808559070945101</v>
      </c>
      <c r="C18">
        <v>65.441986</v>
      </c>
      <c r="D18">
        <f t="shared" si="0"/>
        <v>57.251986000000002</v>
      </c>
      <c r="E18">
        <v>51.3670428264439</v>
      </c>
      <c r="F18">
        <f t="shared" si="1"/>
        <v>57.258842638637013</v>
      </c>
    </row>
    <row r="19" spans="1:6">
      <c r="A19">
        <v>1920</v>
      </c>
      <c r="B19">
        <v>57.490796425942698</v>
      </c>
      <c r="C19">
        <v>65.467772999999994</v>
      </c>
      <c r="D19">
        <f t="shared" si="0"/>
        <v>57.277772999999996</v>
      </c>
      <c r="E19">
        <v>51.588740361771499</v>
      </c>
      <c r="F19">
        <f t="shared" si="1"/>
        <v>57.505968881266689</v>
      </c>
    </row>
    <row r="20" spans="1:6">
      <c r="A20">
        <v>1921</v>
      </c>
      <c r="B20">
        <v>57.5360565195314</v>
      </c>
      <c r="C20">
        <v>65.487060999999997</v>
      </c>
      <c r="D20">
        <f t="shared" si="0"/>
        <v>57.297060999999999</v>
      </c>
      <c r="E20">
        <v>51.325857647432599</v>
      </c>
      <c r="F20">
        <f t="shared" si="1"/>
        <v>57.212933519593122</v>
      </c>
    </row>
    <row r="21" spans="1:6">
      <c r="A21">
        <v>1922</v>
      </c>
      <c r="B21">
        <v>56.753413556414799</v>
      </c>
      <c r="C21">
        <v>65.512726000000001</v>
      </c>
      <c r="D21">
        <f t="shared" si="0"/>
        <v>57.322726000000003</v>
      </c>
      <c r="E21">
        <v>51.004378626288798</v>
      </c>
      <c r="F21">
        <f t="shared" si="1"/>
        <v>56.854580854724126</v>
      </c>
    </row>
    <row r="22" spans="1:6">
      <c r="A22">
        <v>1923</v>
      </c>
      <c r="B22">
        <v>57.738191537838397</v>
      </c>
      <c r="C22">
        <v>65.538376</v>
      </c>
      <c r="D22">
        <f t="shared" si="0"/>
        <v>57.348376000000002</v>
      </c>
      <c r="E22">
        <v>51.719010185297499</v>
      </c>
      <c r="F22">
        <f t="shared" si="1"/>
        <v>57.651180653551123</v>
      </c>
    </row>
    <row r="23" spans="1:6">
      <c r="A23">
        <v>1924</v>
      </c>
      <c r="B23">
        <v>56.521219015110802</v>
      </c>
      <c r="C23">
        <v>65.563950000000006</v>
      </c>
      <c r="D23">
        <f t="shared" si="0"/>
        <v>57.373950000000008</v>
      </c>
      <c r="E23">
        <v>51.370829140079302</v>
      </c>
      <c r="F23">
        <f t="shared" si="1"/>
        <v>57.2630632424464</v>
      </c>
    </row>
    <row r="24" spans="1:6">
      <c r="A24">
        <v>1925</v>
      </c>
      <c r="B24">
        <v>57.150569636119798</v>
      </c>
      <c r="C24">
        <v>65.589493000000004</v>
      </c>
      <c r="D24">
        <f t="shared" si="0"/>
        <v>57.399493000000007</v>
      </c>
      <c r="E24">
        <v>51.439694971038399</v>
      </c>
      <c r="F24">
        <f t="shared" si="1"/>
        <v>57.339827984216505</v>
      </c>
    </row>
    <row r="25" spans="1:6">
      <c r="A25">
        <v>1926</v>
      </c>
      <c r="B25">
        <v>56.534719493293899</v>
      </c>
      <c r="C25">
        <v>65.621352999999999</v>
      </c>
      <c r="D25">
        <f t="shared" si="0"/>
        <v>57.431353000000001</v>
      </c>
      <c r="E25">
        <v>51.597825034460598</v>
      </c>
      <c r="F25">
        <f t="shared" si="1"/>
        <v>57.516095565913233</v>
      </c>
    </row>
    <row r="26" spans="1:6">
      <c r="A26">
        <v>1927</v>
      </c>
      <c r="B26">
        <v>57.494512786026903</v>
      </c>
      <c r="C26">
        <v>65.646789999999996</v>
      </c>
      <c r="D26">
        <f t="shared" si="0"/>
        <v>57.456789999999998</v>
      </c>
      <c r="E26">
        <v>51.542256334909297</v>
      </c>
      <c r="F26">
        <f t="shared" si="1"/>
        <v>57.454153136523395</v>
      </c>
    </row>
    <row r="27" spans="1:6">
      <c r="A27">
        <v>1928</v>
      </c>
      <c r="B27">
        <v>56.782488297799802</v>
      </c>
      <c r="C27">
        <v>65.672195000000002</v>
      </c>
      <c r="D27">
        <f t="shared" si="0"/>
        <v>57.482195000000004</v>
      </c>
      <c r="E27">
        <v>51.636914701578</v>
      </c>
      <c r="F27">
        <f t="shared" si="1"/>
        <v>57.559668817849001</v>
      </c>
    </row>
    <row r="28" spans="1:6">
      <c r="A28">
        <v>1929</v>
      </c>
      <c r="B28">
        <v>56.820570284091197</v>
      </c>
      <c r="C28">
        <v>65.710212999999996</v>
      </c>
      <c r="D28">
        <f t="shared" si="0"/>
        <v>57.520212999999998</v>
      </c>
      <c r="E28">
        <v>51.567894990427298</v>
      </c>
      <c r="F28">
        <f t="shared" si="1"/>
        <v>57.482732545829307</v>
      </c>
    </row>
    <row r="29" spans="1:6">
      <c r="A29">
        <v>1930</v>
      </c>
      <c r="B29">
        <v>57.317946676546697</v>
      </c>
      <c r="C29">
        <v>65.729195000000004</v>
      </c>
      <c r="D29">
        <f t="shared" si="0"/>
        <v>57.539195000000007</v>
      </c>
      <c r="E29">
        <v>51.7140100556093</v>
      </c>
      <c r="F29">
        <f t="shared" si="1"/>
        <v>57.645607008987689</v>
      </c>
    </row>
    <row r="30" spans="1:6">
      <c r="A30">
        <v>1931</v>
      </c>
      <c r="B30">
        <v>56.927328693164597</v>
      </c>
      <c r="C30">
        <v>65.760741999999993</v>
      </c>
      <c r="D30">
        <f t="shared" si="0"/>
        <v>57.570741999999996</v>
      </c>
      <c r="E30">
        <v>51.759295588266298</v>
      </c>
      <c r="F30">
        <f t="shared" si="1"/>
        <v>57.696086792240443</v>
      </c>
    </row>
    <row r="31" spans="1:6">
      <c r="A31">
        <v>1932</v>
      </c>
      <c r="B31">
        <v>57.798315359662602</v>
      </c>
      <c r="C31">
        <v>65.779647999999995</v>
      </c>
      <c r="D31">
        <f t="shared" si="0"/>
        <v>57.589647999999997</v>
      </c>
      <c r="E31">
        <v>51.6060650425852</v>
      </c>
      <c r="F31">
        <f t="shared" si="1"/>
        <v>57.525280702969724</v>
      </c>
    </row>
    <row r="32" spans="1:6">
      <c r="A32">
        <v>1933</v>
      </c>
      <c r="B32">
        <v>57.262341612280203</v>
      </c>
      <c r="C32">
        <v>65.817368000000002</v>
      </c>
      <c r="D32">
        <f t="shared" si="0"/>
        <v>57.627368000000004</v>
      </c>
      <c r="E32">
        <v>51.755825107910603</v>
      </c>
      <c r="F32">
        <f t="shared" si="1"/>
        <v>57.692218247787949</v>
      </c>
    </row>
    <row r="33" spans="1:6">
      <c r="A33">
        <v>1934</v>
      </c>
      <c r="B33">
        <v>57.730395165924399</v>
      </c>
      <c r="C33">
        <v>65.842461</v>
      </c>
      <c r="D33">
        <f t="shared" si="0"/>
        <v>57.652461000000002</v>
      </c>
      <c r="E33">
        <v>51.763382738217601</v>
      </c>
      <c r="F33">
        <f t="shared" si="1"/>
        <v>57.700642738291158</v>
      </c>
    </row>
    <row r="34" spans="1:6">
      <c r="A34">
        <v>1935</v>
      </c>
      <c r="B34">
        <v>57.584013358109999</v>
      </c>
      <c r="C34">
        <v>65.867515999999995</v>
      </c>
      <c r="D34">
        <f t="shared" si="0"/>
        <v>57.677515999999997</v>
      </c>
      <c r="E34">
        <v>52.037111342082603</v>
      </c>
      <c r="F34">
        <f t="shared" si="1"/>
        <v>58.005768013019477</v>
      </c>
    </row>
    <row r="35" spans="1:6">
      <c r="A35">
        <v>1936</v>
      </c>
      <c r="B35">
        <v>57.431100143286898</v>
      </c>
      <c r="C35">
        <v>65.892516999999998</v>
      </c>
      <c r="D35">
        <f t="shared" si="0"/>
        <v>57.702517</v>
      </c>
      <c r="E35">
        <v>51.764352014817597</v>
      </c>
      <c r="F35">
        <f t="shared" si="1"/>
        <v>57.701723190917178</v>
      </c>
    </row>
    <row r="36" spans="1:6">
      <c r="A36">
        <v>1937</v>
      </c>
      <c r="B36">
        <v>57.566775782864497</v>
      </c>
      <c r="C36">
        <v>65.923714000000004</v>
      </c>
      <c r="D36">
        <f t="shared" si="0"/>
        <v>57.733714000000006</v>
      </c>
      <c r="E36">
        <v>51.630641404914002</v>
      </c>
      <c r="F36">
        <f t="shared" si="1"/>
        <v>57.552675974057642</v>
      </c>
    </row>
    <row r="37" spans="1:6">
      <c r="A37">
        <v>1938</v>
      </c>
      <c r="B37">
        <v>57.790029373638703</v>
      </c>
      <c r="C37">
        <v>65.948623999999995</v>
      </c>
      <c r="D37">
        <f t="shared" si="0"/>
        <v>57.758623999999998</v>
      </c>
      <c r="E37">
        <v>51.725954423236502</v>
      </c>
      <c r="F37">
        <f t="shared" si="1"/>
        <v>57.658921395581729</v>
      </c>
    </row>
    <row r="38" spans="1:6">
      <c r="A38">
        <v>1939</v>
      </c>
      <c r="B38">
        <v>58.019398374918801</v>
      </c>
      <c r="C38">
        <v>65.961060000000003</v>
      </c>
      <c r="D38">
        <f t="shared" si="0"/>
        <v>57.771060000000006</v>
      </c>
      <c r="E38">
        <v>51.791136448432802</v>
      </c>
      <c r="F38">
        <f t="shared" si="1"/>
        <v>57.731579799068044</v>
      </c>
    </row>
    <row r="39" spans="1:6">
      <c r="A39">
        <v>1940</v>
      </c>
      <c r="B39">
        <v>57.238117546024696</v>
      </c>
      <c r="C39">
        <v>65.967285000000004</v>
      </c>
      <c r="D39">
        <f t="shared" si="0"/>
        <v>57.777285000000006</v>
      </c>
      <c r="E39">
        <v>51.924912181516802</v>
      </c>
      <c r="F39">
        <f t="shared" si="1"/>
        <v>57.880699608736784</v>
      </c>
    </row>
    <row r="40" spans="1:6">
      <c r="A40">
        <v>1941</v>
      </c>
      <c r="B40">
        <v>57.866406351656202</v>
      </c>
      <c r="C40">
        <v>65.948623999999995</v>
      </c>
      <c r="D40">
        <f t="shared" si="0"/>
        <v>57.758623999999998</v>
      </c>
      <c r="E40">
        <v>51.754036205464203</v>
      </c>
      <c r="F40">
        <f t="shared" si="1"/>
        <v>57.690224158230947</v>
      </c>
    </row>
    <row r="41" spans="1:6">
      <c r="A41">
        <v>1942</v>
      </c>
      <c r="B41">
        <v>58.130951453012599</v>
      </c>
      <c r="C41">
        <v>65.929955000000007</v>
      </c>
      <c r="D41">
        <f t="shared" si="0"/>
        <v>57.739955000000009</v>
      </c>
      <c r="E41">
        <v>51.969603691906997</v>
      </c>
      <c r="F41">
        <f t="shared" si="1"/>
        <v>57.930517235368733</v>
      </c>
    </row>
    <row r="42" spans="1:6">
      <c r="A42">
        <v>1943</v>
      </c>
      <c r="B42">
        <v>58.2276837468604</v>
      </c>
      <c r="C42">
        <v>65.917473000000001</v>
      </c>
      <c r="D42">
        <f t="shared" si="0"/>
        <v>57.727473000000003</v>
      </c>
      <c r="E42">
        <v>52.251706015505299</v>
      </c>
      <c r="F42">
        <f t="shared" si="1"/>
        <v>58.244976695483757</v>
      </c>
    </row>
    <row r="43" spans="1:6">
      <c r="A43">
        <v>1944</v>
      </c>
      <c r="B43">
        <v>57.423214788349497</v>
      </c>
      <c r="C43">
        <v>65.898758000000001</v>
      </c>
      <c r="D43">
        <f t="shared" si="0"/>
        <v>57.708758000000003</v>
      </c>
      <c r="E43">
        <v>52.305246039027999</v>
      </c>
      <c r="F43">
        <f t="shared" si="1"/>
        <v>58.304657759704511</v>
      </c>
    </row>
    <row r="44" spans="1:6">
      <c r="A44">
        <v>1945</v>
      </c>
      <c r="B44">
        <v>57.9086777051442</v>
      </c>
      <c r="C44">
        <v>65.905022000000002</v>
      </c>
      <c r="D44">
        <f t="shared" si="0"/>
        <v>57.715022000000005</v>
      </c>
      <c r="E44">
        <v>51.990905838162099</v>
      </c>
      <c r="F44">
        <f t="shared" si="1"/>
        <v>57.95426273779929</v>
      </c>
    </row>
    <row r="45" spans="1:6">
      <c r="A45">
        <v>1946</v>
      </c>
      <c r="B45">
        <v>58.058345370808802</v>
      </c>
      <c r="C45">
        <v>65.905022000000002</v>
      </c>
      <c r="D45">
        <f t="shared" si="0"/>
        <v>57.715022000000005</v>
      </c>
      <c r="E45">
        <v>52.2590656899904</v>
      </c>
      <c r="F45">
        <f t="shared" si="1"/>
        <v>58.253180524632299</v>
      </c>
    </row>
    <row r="46" spans="1:6">
      <c r="A46">
        <v>1947</v>
      </c>
      <c r="B46">
        <v>58.238289285824401</v>
      </c>
      <c r="C46">
        <v>65.911240000000006</v>
      </c>
      <c r="D46">
        <f t="shared" si="0"/>
        <v>57.721240000000009</v>
      </c>
      <c r="E46">
        <v>52.0352622650068</v>
      </c>
      <c r="F46">
        <f t="shared" si="1"/>
        <v>58.003706846803084</v>
      </c>
    </row>
    <row r="47" spans="1:6">
      <c r="A47">
        <v>1948</v>
      </c>
      <c r="B47">
        <v>58.317114152842002</v>
      </c>
      <c r="C47">
        <v>65.917473000000001</v>
      </c>
      <c r="D47">
        <f t="shared" si="0"/>
        <v>57.727473000000003</v>
      </c>
      <c r="E47">
        <v>52.167033004894002</v>
      </c>
      <c r="F47">
        <f t="shared" si="1"/>
        <v>58.150591690555345</v>
      </c>
    </row>
    <row r="48" spans="1:6">
      <c r="A48">
        <v>1949</v>
      </c>
      <c r="B48">
        <v>57.914765623905403</v>
      </c>
      <c r="C48">
        <v>65.942397999999997</v>
      </c>
      <c r="D48">
        <f t="shared" si="0"/>
        <v>57.752397999999999</v>
      </c>
      <c r="E48">
        <v>52.197179054267501</v>
      </c>
      <c r="F48">
        <f t="shared" si="1"/>
        <v>58.184195491791982</v>
      </c>
    </row>
    <row r="49" spans="1:6">
      <c r="A49">
        <v>1950</v>
      </c>
      <c r="B49">
        <v>58.892187411062601</v>
      </c>
      <c r="C49">
        <v>65.967285000000004</v>
      </c>
      <c r="D49">
        <f t="shared" si="0"/>
        <v>57.777285000000006</v>
      </c>
      <c r="E49">
        <v>52.334322959177598</v>
      </c>
      <c r="F49">
        <f t="shared" si="1"/>
        <v>58.337069802595266</v>
      </c>
    </row>
    <row r="50" spans="1:6">
      <c r="A50">
        <v>1951</v>
      </c>
      <c r="B50">
        <v>58.0519032586663</v>
      </c>
      <c r="C50">
        <v>65.998322000000002</v>
      </c>
      <c r="D50">
        <f t="shared" si="0"/>
        <v>57.808322000000004</v>
      </c>
      <c r="E50">
        <v>52.121286846175202</v>
      </c>
      <c r="F50">
        <f t="shared" si="1"/>
        <v>58.099598447431497</v>
      </c>
    </row>
    <row r="51" spans="1:6">
      <c r="A51">
        <v>1952</v>
      </c>
      <c r="B51">
        <v>57.426754953870599</v>
      </c>
      <c r="C51">
        <v>66.023094</v>
      </c>
      <c r="D51">
        <f t="shared" si="0"/>
        <v>57.833094000000003</v>
      </c>
      <c r="E51">
        <v>52.331772191690497</v>
      </c>
      <c r="F51">
        <f t="shared" si="1"/>
        <v>58.334226462077396</v>
      </c>
    </row>
    <row r="52" spans="1:6">
      <c r="A52">
        <v>1953</v>
      </c>
      <c r="B52">
        <v>58.809946803012302</v>
      </c>
      <c r="C52">
        <v>66.047828999999993</v>
      </c>
      <c r="D52">
        <f t="shared" si="0"/>
        <v>57.857828999999995</v>
      </c>
      <c r="E52">
        <v>52.279321628905997</v>
      </c>
      <c r="F52">
        <f t="shared" si="1"/>
        <v>58.275759819741516</v>
      </c>
    </row>
    <row r="53" spans="1:6">
      <c r="A53">
        <v>1954</v>
      </c>
      <c r="B53">
        <v>58.459202127342301</v>
      </c>
      <c r="C53">
        <v>66.084854000000007</v>
      </c>
      <c r="D53">
        <f t="shared" si="0"/>
        <v>57.894854000000009</v>
      </c>
      <c r="E53">
        <v>52.3104818805202</v>
      </c>
      <c r="F53">
        <f t="shared" si="1"/>
        <v>58.310494152215867</v>
      </c>
    </row>
    <row r="54" spans="1:6">
      <c r="A54">
        <v>1955</v>
      </c>
      <c r="B54">
        <v>59.154675663545603</v>
      </c>
      <c r="C54">
        <v>66.115639000000002</v>
      </c>
      <c r="D54">
        <f t="shared" si="0"/>
        <v>57.925639000000004</v>
      </c>
      <c r="E54">
        <v>52.614747025282597</v>
      </c>
      <c r="F54">
        <f t="shared" si="1"/>
        <v>58.649658509082514</v>
      </c>
    </row>
    <row r="55" spans="1:6">
      <c r="A55">
        <v>1956</v>
      </c>
      <c r="B55">
        <v>59.841483622629198</v>
      </c>
      <c r="C55">
        <v>66.152489000000003</v>
      </c>
      <c r="D55">
        <f t="shared" si="0"/>
        <v>57.962489000000005</v>
      </c>
      <c r="E55">
        <v>52.491568749284802</v>
      </c>
      <c r="F55">
        <f t="shared" si="1"/>
        <v>58.51235168482777</v>
      </c>
    </row>
    <row r="56" spans="1:6">
      <c r="A56">
        <v>1957</v>
      </c>
      <c r="B56">
        <v>58.791372600693698</v>
      </c>
      <c r="C56">
        <v>66.183098000000001</v>
      </c>
      <c r="D56">
        <f t="shared" si="0"/>
        <v>57.993098000000003</v>
      </c>
      <c r="E56">
        <v>52.429411343650102</v>
      </c>
      <c r="F56">
        <f t="shared" si="1"/>
        <v>58.443064824766772</v>
      </c>
    </row>
    <row r="57" spans="1:6">
      <c r="A57">
        <v>1958</v>
      </c>
      <c r="B57">
        <v>58.549013684580402</v>
      </c>
      <c r="C57">
        <v>66.216103000000004</v>
      </c>
      <c r="D57">
        <f t="shared" si="0"/>
        <v>58.026103000000006</v>
      </c>
      <c r="E57">
        <v>52.399815608372897</v>
      </c>
      <c r="F57">
        <f t="shared" si="1"/>
        <v>58.41007445865327</v>
      </c>
    </row>
    <row r="58" spans="1:6">
      <c r="A58">
        <v>1959</v>
      </c>
      <c r="B58">
        <v>59.027787825857096</v>
      </c>
      <c r="C58">
        <v>66.254524000000004</v>
      </c>
      <c r="D58">
        <f t="shared" si="0"/>
        <v>58.064524000000006</v>
      </c>
      <c r="E58">
        <v>52.304341308338003</v>
      </c>
      <c r="F58">
        <f t="shared" si="1"/>
        <v>58.30364925640437</v>
      </c>
    </row>
    <row r="59" spans="1:6">
      <c r="A59">
        <v>1960</v>
      </c>
      <c r="B59">
        <v>59.352159081229601</v>
      </c>
      <c r="C59">
        <v>66.311629999999994</v>
      </c>
      <c r="D59">
        <f t="shared" si="0"/>
        <v>58.121629999999996</v>
      </c>
      <c r="E59">
        <v>52.713946953434203</v>
      </c>
      <c r="F59">
        <f t="shared" si="1"/>
        <v>58.760236668993109</v>
      </c>
    </row>
    <row r="60" spans="1:6">
      <c r="A60">
        <v>1961</v>
      </c>
      <c r="B60">
        <v>58.853751908225398</v>
      </c>
      <c r="C60">
        <v>66.355819999999994</v>
      </c>
      <c r="D60">
        <f t="shared" si="0"/>
        <v>58.165819999999997</v>
      </c>
      <c r="E60">
        <v>52.7378608077317</v>
      </c>
      <c r="F60">
        <f t="shared" si="1"/>
        <v>58.786893442378528</v>
      </c>
    </row>
    <row r="61" spans="1:6">
      <c r="A61">
        <v>1962</v>
      </c>
      <c r="B61">
        <v>59.129963508059298</v>
      </c>
      <c r="C61">
        <v>66.404708999999997</v>
      </c>
      <c r="D61">
        <f t="shared" si="0"/>
        <v>58.214708999999999</v>
      </c>
      <c r="E61">
        <v>52.580147015003902</v>
      </c>
      <c r="F61">
        <f t="shared" si="1"/>
        <v>58.611089877624849</v>
      </c>
    </row>
    <row r="62" spans="1:6">
      <c r="A62">
        <v>1963</v>
      </c>
      <c r="B62">
        <v>59.001941493384798</v>
      </c>
      <c r="C62">
        <v>66.437195000000003</v>
      </c>
      <c r="D62">
        <f t="shared" si="0"/>
        <v>58.247195000000005</v>
      </c>
      <c r="E62">
        <v>52.990070097432202</v>
      </c>
      <c r="F62">
        <f t="shared" si="1"/>
        <v>59.068031137607676</v>
      </c>
    </row>
    <row r="63" spans="1:6">
      <c r="A63">
        <v>1964</v>
      </c>
      <c r="B63">
        <v>59.543451144372803</v>
      </c>
      <c r="C63">
        <v>66.474997999999999</v>
      </c>
      <c r="D63">
        <f t="shared" si="0"/>
        <v>58.284998000000002</v>
      </c>
      <c r="E63">
        <v>52.911204200584599</v>
      </c>
      <c r="F63">
        <f t="shared" si="1"/>
        <v>58.980119322391651</v>
      </c>
    </row>
    <row r="64" spans="1:6">
      <c r="A64">
        <v>1965</v>
      </c>
      <c r="B64">
        <v>58.090282807362698</v>
      </c>
      <c r="C64">
        <v>66.500152999999997</v>
      </c>
      <c r="D64">
        <f t="shared" si="0"/>
        <v>58.310153</v>
      </c>
      <c r="E64">
        <v>52.916870573781203</v>
      </c>
      <c r="F64">
        <f t="shared" si="1"/>
        <v>58.98643562859391</v>
      </c>
    </row>
    <row r="65" spans="1:6">
      <c r="A65">
        <v>1966</v>
      </c>
      <c r="B65">
        <v>59.281164432026998</v>
      </c>
      <c r="C65">
        <v>66.580093000000005</v>
      </c>
      <c r="D65">
        <f t="shared" si="0"/>
        <v>58.390093000000007</v>
      </c>
      <c r="E65">
        <v>52.9856301176209</v>
      </c>
      <c r="F65">
        <f t="shared" si="1"/>
        <v>59.063081892112017</v>
      </c>
    </row>
    <row r="66" spans="1:6">
      <c r="A66">
        <v>1967</v>
      </c>
      <c r="B66">
        <v>59.878507329340103</v>
      </c>
      <c r="C66">
        <v>66.626396</v>
      </c>
      <c r="D66">
        <f t="shared" si="0"/>
        <v>58.436396000000002</v>
      </c>
      <c r="E66">
        <v>52.838998225648403</v>
      </c>
      <c r="F66">
        <f t="shared" si="1"/>
        <v>58.899631322130276</v>
      </c>
    </row>
    <row r="67" spans="1:6">
      <c r="A67">
        <v>1968</v>
      </c>
      <c r="B67">
        <v>60.219491764431403</v>
      </c>
      <c r="C67">
        <v>66.678451999999993</v>
      </c>
      <c r="D67">
        <f t="shared" ref="D67:D116" si="2">C67-8.19</f>
        <v>58.488451999999995</v>
      </c>
      <c r="E67">
        <v>53.135407126481603</v>
      </c>
      <c r="F67">
        <f t="shared" ref="F67:F109" si="3">E67*1.1147</f>
        <v>59.23003832388904</v>
      </c>
    </row>
    <row r="68" spans="1:6">
      <c r="A68">
        <v>1969</v>
      </c>
      <c r="B68">
        <v>58.8199240029452</v>
      </c>
      <c r="C68">
        <v>66.771468999999996</v>
      </c>
      <c r="D68">
        <f t="shared" si="2"/>
        <v>58.581468999999998</v>
      </c>
      <c r="E68">
        <v>53.194769656647097</v>
      </c>
      <c r="F68">
        <f t="shared" si="3"/>
        <v>59.296209736264522</v>
      </c>
    </row>
    <row r="69" spans="1:6">
      <c r="A69">
        <v>1970</v>
      </c>
      <c r="B69">
        <v>58.954413512024999</v>
      </c>
      <c r="C69">
        <v>66.833511000000001</v>
      </c>
      <c r="D69">
        <f t="shared" si="2"/>
        <v>58.643511000000004</v>
      </c>
      <c r="E69">
        <v>53.362806464389202</v>
      </c>
      <c r="F69">
        <f t="shared" si="3"/>
        <v>59.483520365854645</v>
      </c>
    </row>
    <row r="70" spans="1:6">
      <c r="A70">
        <v>1971</v>
      </c>
      <c r="B70">
        <v>60.4624350962549</v>
      </c>
      <c r="C70">
        <v>66.870834000000002</v>
      </c>
      <c r="D70">
        <f t="shared" si="2"/>
        <v>58.680834000000004</v>
      </c>
      <c r="E70">
        <v>53.390625035512699</v>
      </c>
      <c r="F70">
        <f t="shared" si="3"/>
        <v>59.514529727086007</v>
      </c>
    </row>
    <row r="71" spans="1:6">
      <c r="A71">
        <v>1972</v>
      </c>
      <c r="B71">
        <v>59.253172334941901</v>
      </c>
      <c r="C71">
        <v>66.936508000000003</v>
      </c>
      <c r="D71">
        <f t="shared" si="2"/>
        <v>58.746508000000006</v>
      </c>
      <c r="E71">
        <v>53.723700652804197</v>
      </c>
      <c r="F71">
        <f t="shared" si="3"/>
        <v>59.885809117680843</v>
      </c>
    </row>
    <row r="72" spans="1:6">
      <c r="A72">
        <v>1973</v>
      </c>
      <c r="B72">
        <v>60.844322618101302</v>
      </c>
      <c r="C72">
        <v>67.065146999999996</v>
      </c>
      <c r="D72">
        <f t="shared" si="2"/>
        <v>58.875146999999998</v>
      </c>
      <c r="E72">
        <v>53.747767080191203</v>
      </c>
      <c r="F72">
        <f t="shared" si="3"/>
        <v>59.912635964289137</v>
      </c>
    </row>
    <row r="73" spans="1:6">
      <c r="A73">
        <v>1974</v>
      </c>
      <c r="B73">
        <v>62.325569808736198</v>
      </c>
      <c r="C73">
        <v>67.093834000000001</v>
      </c>
      <c r="D73">
        <f t="shared" si="2"/>
        <v>58.903834000000003</v>
      </c>
      <c r="E73">
        <v>54.000052660787702</v>
      </c>
      <c r="F73">
        <f t="shared" si="3"/>
        <v>60.193858700980051</v>
      </c>
    </row>
    <row r="74" spans="1:6">
      <c r="A74">
        <v>1975</v>
      </c>
      <c r="B74">
        <v>61.486308465978396</v>
      </c>
      <c r="C74">
        <v>67.147034000000005</v>
      </c>
      <c r="D74">
        <f t="shared" si="2"/>
        <v>58.957034000000007</v>
      </c>
      <c r="E74">
        <v>53.801932061136803</v>
      </c>
      <c r="F74">
        <f t="shared" si="3"/>
        <v>59.973013668549193</v>
      </c>
    </row>
    <row r="75" spans="1:6">
      <c r="A75">
        <v>1976</v>
      </c>
      <c r="B75">
        <v>61.2794412196004</v>
      </c>
      <c r="C75">
        <v>67.200005000000004</v>
      </c>
      <c r="D75">
        <f t="shared" si="2"/>
        <v>59.010005000000007</v>
      </c>
      <c r="E75">
        <v>54.184242652679799</v>
      </c>
      <c r="F75">
        <f t="shared" si="3"/>
        <v>60.399175284942174</v>
      </c>
    </row>
    <row r="76" spans="1:6">
      <c r="A76">
        <v>1977</v>
      </c>
      <c r="B76">
        <v>61.244465361682501</v>
      </c>
      <c r="C76">
        <v>67.301392000000007</v>
      </c>
      <c r="D76">
        <f t="shared" si="2"/>
        <v>59.111392000000009</v>
      </c>
      <c r="E76">
        <v>54.330431039200803</v>
      </c>
      <c r="F76">
        <f t="shared" si="3"/>
        <v>60.562131479397138</v>
      </c>
    </row>
    <row r="77" spans="1:6">
      <c r="A77">
        <v>1978</v>
      </c>
      <c r="B77">
        <v>61.566451172311403</v>
      </c>
      <c r="C77">
        <v>67.389708999999996</v>
      </c>
      <c r="D77">
        <f t="shared" si="2"/>
        <v>59.199708999999999</v>
      </c>
      <c r="E77">
        <v>54.410816316054799</v>
      </c>
      <c r="F77">
        <f t="shared" si="3"/>
        <v>60.651736947506286</v>
      </c>
    </row>
    <row r="78" spans="1:6">
      <c r="A78">
        <v>1979</v>
      </c>
      <c r="B78">
        <v>61.0199595294159</v>
      </c>
      <c r="C78">
        <v>67.470184000000003</v>
      </c>
      <c r="D78">
        <f t="shared" si="2"/>
        <v>59.280184000000006</v>
      </c>
      <c r="E78">
        <v>54.585309397878198</v>
      </c>
      <c r="F78">
        <f t="shared" si="3"/>
        <v>60.846244385814828</v>
      </c>
    </row>
    <row r="79" spans="1:6">
      <c r="A79">
        <v>1980</v>
      </c>
      <c r="B79">
        <v>60.243362730049697</v>
      </c>
      <c r="C79">
        <v>67.576233000000002</v>
      </c>
      <c r="D79">
        <f t="shared" si="2"/>
        <v>59.386233000000004</v>
      </c>
      <c r="E79">
        <v>55.005411850285903</v>
      </c>
      <c r="F79">
        <f t="shared" si="3"/>
        <v>61.314532589513696</v>
      </c>
    </row>
    <row r="80" spans="1:6">
      <c r="A80">
        <v>1981</v>
      </c>
      <c r="B80">
        <v>62.142467167275797</v>
      </c>
      <c r="C80">
        <v>67.651222000000004</v>
      </c>
      <c r="D80">
        <f t="shared" si="2"/>
        <v>59.461222000000006</v>
      </c>
      <c r="E80">
        <v>56.340157330233801</v>
      </c>
      <c r="F80">
        <f t="shared" si="3"/>
        <v>62.802373376011616</v>
      </c>
    </row>
    <row r="81" spans="1:6">
      <c r="A81">
        <v>1982</v>
      </c>
      <c r="B81">
        <v>61.2247797098901</v>
      </c>
      <c r="C81">
        <v>67.724677999999997</v>
      </c>
      <c r="D81">
        <f t="shared" si="2"/>
        <v>59.534678</v>
      </c>
      <c r="E81">
        <v>56.519062509257203</v>
      </c>
      <c r="F81">
        <f t="shared" si="3"/>
        <v>63.001798979069008</v>
      </c>
    </row>
    <row r="82" spans="1:6">
      <c r="A82">
        <v>1983</v>
      </c>
      <c r="B82">
        <v>60.148957795359699</v>
      </c>
      <c r="C82">
        <v>67.811890000000005</v>
      </c>
      <c r="D82">
        <f t="shared" si="2"/>
        <v>59.621890000000008</v>
      </c>
      <c r="E82">
        <v>56.9042496704513</v>
      </c>
      <c r="F82">
        <f t="shared" si="3"/>
        <v>63.431167107652065</v>
      </c>
    </row>
    <row r="83" spans="1:6">
      <c r="A83">
        <v>1984</v>
      </c>
      <c r="B83">
        <v>61.923758502120499</v>
      </c>
      <c r="C83">
        <v>67.898537000000005</v>
      </c>
      <c r="D83">
        <f t="shared" si="2"/>
        <v>59.708537000000007</v>
      </c>
      <c r="E83">
        <v>56.894676134117503</v>
      </c>
      <c r="F83">
        <f t="shared" si="3"/>
        <v>63.42049548670078</v>
      </c>
    </row>
    <row r="84" spans="1:6">
      <c r="A84">
        <v>1985</v>
      </c>
      <c r="B84">
        <v>61.652942272655203</v>
      </c>
      <c r="C84">
        <v>67.977622999999994</v>
      </c>
      <c r="D84">
        <f t="shared" si="2"/>
        <v>59.787622999999996</v>
      </c>
      <c r="E84">
        <v>56.912843799824799</v>
      </c>
      <c r="F84">
        <f t="shared" si="3"/>
        <v>63.440746983664702</v>
      </c>
    </row>
    <row r="85" spans="1:6">
      <c r="A85">
        <v>1986</v>
      </c>
      <c r="B85">
        <v>61.457532636056001</v>
      </c>
      <c r="C85">
        <v>68.047211000000004</v>
      </c>
      <c r="D85">
        <f t="shared" si="2"/>
        <v>59.857211000000007</v>
      </c>
      <c r="E85">
        <v>57.192496394227902</v>
      </c>
      <c r="F85">
        <f t="shared" si="3"/>
        <v>63.752475730645841</v>
      </c>
    </row>
    <row r="86" spans="1:6">
      <c r="A86">
        <v>1987</v>
      </c>
      <c r="B86">
        <v>60.336747522933102</v>
      </c>
      <c r="C86">
        <v>68.141341999999995</v>
      </c>
      <c r="D86">
        <f t="shared" si="2"/>
        <v>59.951341999999997</v>
      </c>
      <c r="E86">
        <v>57.249816683152503</v>
      </c>
      <c r="F86">
        <f t="shared" si="3"/>
        <v>63.816370656710099</v>
      </c>
    </row>
    <row r="87" spans="1:6">
      <c r="A87">
        <v>1988</v>
      </c>
      <c r="B87">
        <v>62.690054432078398</v>
      </c>
      <c r="C87">
        <v>68.266838000000007</v>
      </c>
      <c r="D87">
        <f t="shared" si="2"/>
        <v>60.076838000000009</v>
      </c>
      <c r="E87">
        <v>57.559286135990902</v>
      </c>
      <c r="F87">
        <f t="shared" si="3"/>
        <v>64.161336255789067</v>
      </c>
    </row>
    <row r="88" spans="1:6">
      <c r="A88">
        <v>1989</v>
      </c>
      <c r="B88">
        <v>63.120217910170503</v>
      </c>
      <c r="C88">
        <v>68.347922999999994</v>
      </c>
      <c r="D88">
        <f t="shared" si="2"/>
        <v>60.157922999999997</v>
      </c>
      <c r="E88">
        <v>57.626573221433603</v>
      </c>
      <c r="F88">
        <f t="shared" si="3"/>
        <v>64.236341169932032</v>
      </c>
    </row>
    <row r="89" spans="1:6">
      <c r="A89">
        <v>1990</v>
      </c>
      <c r="B89">
        <v>62.8718890425843</v>
      </c>
      <c r="C89">
        <v>68.413994000000002</v>
      </c>
      <c r="D89">
        <f t="shared" si="2"/>
        <v>60.223994000000005</v>
      </c>
      <c r="E89">
        <v>57.339400451618701</v>
      </c>
      <c r="F89">
        <f t="shared" si="3"/>
        <v>63.916229683419367</v>
      </c>
    </row>
    <row r="90" spans="1:6">
      <c r="A90">
        <v>1991</v>
      </c>
      <c r="B90">
        <v>61.8038464439989</v>
      </c>
      <c r="C90">
        <v>68.477149999999995</v>
      </c>
      <c r="D90">
        <f t="shared" si="2"/>
        <v>60.287149999999997</v>
      </c>
      <c r="E90">
        <v>57.851312805039498</v>
      </c>
      <c r="F90">
        <f t="shared" si="3"/>
        <v>64.48685838377753</v>
      </c>
    </row>
    <row r="91" spans="1:6">
      <c r="A91">
        <v>1992</v>
      </c>
      <c r="B91">
        <v>61.885995216455797</v>
      </c>
      <c r="C91">
        <v>68.520461999999995</v>
      </c>
      <c r="D91">
        <f t="shared" si="2"/>
        <v>60.330461999999997</v>
      </c>
      <c r="E91">
        <v>57.618725017461102</v>
      </c>
      <c r="F91">
        <f t="shared" si="3"/>
        <v>64.227592776963888</v>
      </c>
    </row>
    <row r="92" spans="1:6">
      <c r="A92">
        <v>1993</v>
      </c>
      <c r="B92">
        <v>62.642467033881701</v>
      </c>
      <c r="C92">
        <v>68.553878999999995</v>
      </c>
      <c r="D92">
        <f t="shared" si="2"/>
        <v>60.363878999999997</v>
      </c>
      <c r="E92">
        <v>57.8699904500725</v>
      </c>
      <c r="F92">
        <f t="shared" si="3"/>
        <v>64.507678354695813</v>
      </c>
    </row>
    <row r="93" spans="1:6">
      <c r="A93">
        <v>1994</v>
      </c>
      <c r="B93">
        <v>62.147970031682704</v>
      </c>
      <c r="C93">
        <v>68.642386999999999</v>
      </c>
      <c r="D93">
        <f t="shared" si="2"/>
        <v>60.452387000000002</v>
      </c>
      <c r="E93">
        <v>58.050822825361301</v>
      </c>
      <c r="F93">
        <f t="shared" si="3"/>
        <v>64.709252203430239</v>
      </c>
    </row>
    <row r="94" spans="1:6">
      <c r="A94">
        <v>1995</v>
      </c>
      <c r="B94">
        <v>62.390584323535499</v>
      </c>
      <c r="C94">
        <v>68.743461999999994</v>
      </c>
      <c r="D94">
        <f t="shared" si="2"/>
        <v>60.553461999999996</v>
      </c>
      <c r="E94">
        <v>58.2184346879462</v>
      </c>
      <c r="F94">
        <f t="shared" si="3"/>
        <v>64.896089146653637</v>
      </c>
    </row>
    <row r="95" spans="1:6">
      <c r="A95">
        <v>1996</v>
      </c>
      <c r="B95">
        <v>63.190012451903499</v>
      </c>
      <c r="C95">
        <v>68.833679000000004</v>
      </c>
      <c r="D95">
        <f t="shared" si="2"/>
        <v>60.643679000000006</v>
      </c>
      <c r="E95">
        <v>58.452353903507003</v>
      </c>
      <c r="F95">
        <f t="shared" si="3"/>
        <v>65.156838896239265</v>
      </c>
    </row>
    <row r="96" spans="1:6">
      <c r="A96">
        <v>1997</v>
      </c>
      <c r="B96">
        <v>63.7509198805732</v>
      </c>
      <c r="C96">
        <v>68.889824000000004</v>
      </c>
      <c r="D96">
        <f t="shared" si="2"/>
        <v>60.699824000000007</v>
      </c>
      <c r="E96">
        <v>58.594711754443701</v>
      </c>
      <c r="F96">
        <f t="shared" si="3"/>
        <v>65.315525192678393</v>
      </c>
    </row>
    <row r="97" spans="1:6">
      <c r="A97">
        <v>1998</v>
      </c>
      <c r="B97">
        <v>63.302567386764103</v>
      </c>
      <c r="C97">
        <v>69.037505999999993</v>
      </c>
      <c r="D97">
        <f t="shared" si="2"/>
        <v>60.847505999999996</v>
      </c>
      <c r="E97">
        <v>58.629674443993601</v>
      </c>
      <c r="F97">
        <f t="shared" si="3"/>
        <v>65.354498102719674</v>
      </c>
    </row>
    <row r="98" spans="1:6">
      <c r="A98">
        <v>1999</v>
      </c>
      <c r="B98">
        <v>64.641917289349095</v>
      </c>
      <c r="C98">
        <v>69.120293000000004</v>
      </c>
      <c r="D98">
        <f t="shared" si="2"/>
        <v>60.930293000000006</v>
      </c>
      <c r="E98">
        <v>58.940823583703697</v>
      </c>
      <c r="F98">
        <f t="shared" si="3"/>
        <v>65.701336048754513</v>
      </c>
    </row>
    <row r="99" spans="1:6">
      <c r="A99">
        <v>2000</v>
      </c>
      <c r="B99">
        <v>65.439565983549699</v>
      </c>
      <c r="C99">
        <v>69.177611999999996</v>
      </c>
      <c r="D99">
        <f t="shared" si="2"/>
        <v>60.987611999999999</v>
      </c>
      <c r="E99">
        <v>58.830914210188901</v>
      </c>
      <c r="F99">
        <f t="shared" si="3"/>
        <v>65.578820070097564</v>
      </c>
    </row>
    <row r="100" spans="1:6">
      <c r="A100">
        <v>2001</v>
      </c>
      <c r="B100">
        <v>64.366967373974902</v>
      </c>
      <c r="C100">
        <v>69.255134999999996</v>
      </c>
      <c r="D100">
        <f t="shared" si="2"/>
        <v>61.065134999999998</v>
      </c>
      <c r="E100">
        <v>59.112190068009397</v>
      </c>
      <c r="F100">
        <f t="shared" si="3"/>
        <v>65.892358268810071</v>
      </c>
    </row>
    <row r="101" spans="1:6">
      <c r="A101">
        <v>2002</v>
      </c>
      <c r="B101">
        <v>62.904675571443597</v>
      </c>
      <c r="C101">
        <v>69.358672999999996</v>
      </c>
      <c r="D101">
        <f t="shared" si="2"/>
        <v>61.168672999999998</v>
      </c>
      <c r="E101">
        <v>59.107231702845901</v>
      </c>
      <c r="F101">
        <f t="shared" si="3"/>
        <v>65.886831179162328</v>
      </c>
    </row>
    <row r="102" spans="1:6">
      <c r="A102">
        <v>2003</v>
      </c>
      <c r="B102">
        <v>64.173176577526505</v>
      </c>
      <c r="C102">
        <v>69.479552999999996</v>
      </c>
      <c r="D102">
        <f t="shared" si="2"/>
        <v>61.289552999999998</v>
      </c>
      <c r="E102">
        <v>59.966579230960299</v>
      </c>
      <c r="F102">
        <f t="shared" si="3"/>
        <v>66.844745868751446</v>
      </c>
    </row>
    <row r="103" spans="1:6">
      <c r="A103">
        <v>2004</v>
      </c>
      <c r="B103">
        <v>65.648165973867293</v>
      </c>
      <c r="C103">
        <v>69.561385999999999</v>
      </c>
      <c r="D103">
        <f t="shared" si="2"/>
        <v>61.371386000000001</v>
      </c>
      <c r="E103">
        <v>59.803094864190797</v>
      </c>
      <c r="F103">
        <f t="shared" si="3"/>
        <v>66.662509845113476</v>
      </c>
    </row>
    <row r="104" spans="1:6">
      <c r="A104">
        <v>2005</v>
      </c>
      <c r="B104">
        <v>64.3476469514858</v>
      </c>
      <c r="C104">
        <v>69.669051999999994</v>
      </c>
      <c r="D104">
        <f t="shared" si="2"/>
        <v>61.479051999999996</v>
      </c>
      <c r="E104">
        <v>59.935542943712001</v>
      </c>
      <c r="F104">
        <f t="shared" si="3"/>
        <v>66.810149719355763</v>
      </c>
    </row>
    <row r="105" spans="1:6">
      <c r="A105">
        <v>2006</v>
      </c>
      <c r="B105">
        <v>64.926591871172604</v>
      </c>
      <c r="C105">
        <v>69.767364999999998</v>
      </c>
      <c r="D105">
        <f t="shared" si="2"/>
        <v>61.577365</v>
      </c>
      <c r="E105">
        <v>60.224686248191198</v>
      </c>
      <c r="F105">
        <f t="shared" si="3"/>
        <v>67.132457760858728</v>
      </c>
    </row>
    <row r="106" spans="1:6">
      <c r="A106">
        <v>2007</v>
      </c>
      <c r="B106">
        <v>65.698161430105799</v>
      </c>
      <c r="C106">
        <v>69.855193999999997</v>
      </c>
      <c r="D106">
        <f t="shared" si="2"/>
        <v>61.665194</v>
      </c>
      <c r="E106">
        <v>60.490003216522702</v>
      </c>
      <c r="F106">
        <f t="shared" si="3"/>
        <v>67.428206585457858</v>
      </c>
    </row>
    <row r="107" spans="1:6">
      <c r="A107">
        <v>2008</v>
      </c>
      <c r="B107">
        <v>65.715081055370504</v>
      </c>
      <c r="C107">
        <v>69.938721000000001</v>
      </c>
      <c r="D107">
        <f t="shared" si="2"/>
        <v>61.748721000000003</v>
      </c>
      <c r="E107">
        <v>60.549139885341397</v>
      </c>
      <c r="F107">
        <f t="shared" si="3"/>
        <v>67.494126230190062</v>
      </c>
    </row>
    <row r="108" spans="1:6">
      <c r="A108">
        <v>2009</v>
      </c>
      <c r="B108">
        <v>64.844855576811796</v>
      </c>
      <c r="C108">
        <v>70.022614000000004</v>
      </c>
      <c r="D108">
        <f t="shared" si="2"/>
        <v>61.832614000000007</v>
      </c>
      <c r="E108">
        <v>60.750346348338397</v>
      </c>
      <c r="F108">
        <f t="shared" si="3"/>
        <v>67.718411074492806</v>
      </c>
    </row>
    <row r="109" spans="1:6">
      <c r="A109">
        <v>2010</v>
      </c>
      <c r="B109">
        <v>66.2511802079962</v>
      </c>
      <c r="C109">
        <v>70.134917999999999</v>
      </c>
      <c r="D109">
        <f t="shared" si="2"/>
        <v>61.944918000000001</v>
      </c>
      <c r="E109">
        <v>60.640383569199699</v>
      </c>
      <c r="F109">
        <f t="shared" si="3"/>
        <v>67.595835564586906</v>
      </c>
    </row>
    <row r="110" spans="1:6">
      <c r="A110">
        <v>2011</v>
      </c>
      <c r="B110">
        <v>66.582813204774098</v>
      </c>
      <c r="C110">
        <v>70.213875000000002</v>
      </c>
      <c r="D110">
        <f t="shared" si="2"/>
        <v>62.023875000000004</v>
      </c>
    </row>
    <row r="111" spans="1:6">
      <c r="A111">
        <v>2012</v>
      </c>
      <c r="B111">
        <v>65.298461729511004</v>
      </c>
      <c r="C111">
        <v>70.312408000000005</v>
      </c>
      <c r="D111">
        <f t="shared" si="2"/>
        <v>62.122408000000007</v>
      </c>
    </row>
    <row r="112" spans="1:6">
      <c r="A112">
        <v>2013</v>
      </c>
      <c r="B112">
        <v>66.010285066799199</v>
      </c>
      <c r="C112">
        <v>70.430908000000002</v>
      </c>
      <c r="D112">
        <f t="shared" si="2"/>
        <v>62.240908000000005</v>
      </c>
    </row>
    <row r="113" spans="1:4">
      <c r="A113">
        <v>2014</v>
      </c>
      <c r="B113">
        <v>66.645147893756302</v>
      </c>
      <c r="C113">
        <v>70.524619999999999</v>
      </c>
      <c r="D113">
        <f t="shared" si="2"/>
        <v>62.334620000000001</v>
      </c>
    </row>
    <row r="114" spans="1:4">
      <c r="A114">
        <v>2015</v>
      </c>
      <c r="B114">
        <v>65.684249056258594</v>
      </c>
      <c r="C114">
        <v>70.619774000000007</v>
      </c>
      <c r="D114">
        <f t="shared" si="2"/>
        <v>62.429774000000009</v>
      </c>
    </row>
    <row r="115" spans="1:4">
      <c r="A115">
        <v>2016</v>
      </c>
      <c r="C115">
        <v>70.767105000000001</v>
      </c>
      <c r="D115">
        <f t="shared" si="2"/>
        <v>62.577105000000003</v>
      </c>
    </row>
    <row r="116" spans="1:4">
      <c r="A116">
        <v>2017</v>
      </c>
      <c r="C116">
        <v>70.865905999999995</v>
      </c>
      <c r="D116">
        <f t="shared" si="2"/>
        <v>62.675905999999998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1500PgC_temporal</vt:lpstr>
      <vt:lpstr>1500PgC</vt:lpstr>
      <vt:lpstr>1500PgC_trend</vt:lpstr>
      <vt:lpstr>1500PgC_spatial_distribution</vt:lpstr>
      <vt:lpstr>Soilgrids</vt:lpstr>
      <vt:lpstr>u_model against Trendy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2019-06-19T01:59:10Z</dcterms:modified>
</cp:coreProperties>
</file>