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3895" windowHeight="12780"/>
  </bookViews>
  <sheets>
    <sheet name="Rolab_PDD_prot" sheetId="1" r:id="rId1"/>
  </sheets>
  <calcPr calcId="0"/>
</workbook>
</file>

<file path=xl/calcChain.xml><?xml version="1.0" encoding="utf-8"?>
<calcChain xmlns="http://schemas.openxmlformats.org/spreadsheetml/2006/main">
  <c r="I38" i="1"/>
  <c r="I36"/>
  <c r="I35"/>
  <c r="I3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</calcChain>
</file>

<file path=xl/sharedStrings.xml><?xml version="1.0" encoding="utf-8"?>
<sst xmlns="http://schemas.openxmlformats.org/spreadsheetml/2006/main" count="188" uniqueCount="107">
  <si>
    <t>Qty</t>
  </si>
  <si>
    <t>Value</t>
  </si>
  <si>
    <t>Device</t>
  </si>
  <si>
    <t>Package</t>
  </si>
  <si>
    <t>Parts</t>
  </si>
  <si>
    <t>Description</t>
  </si>
  <si>
    <t>JUMPER-2PTH_LOCK</t>
  </si>
  <si>
    <t>1X02_LOCK</t>
  </si>
  <si>
    <t>JP+5V, JP-5V</t>
  </si>
  <si>
    <t>Jumper</t>
  </si>
  <si>
    <t>LED0603</t>
  </si>
  <si>
    <t>LED-0603</t>
  </si>
  <si>
    <t>LEDA-B, LEDB-A, LEDV+, LEDV-</t>
  </si>
  <si>
    <t>LEDs</t>
  </si>
  <si>
    <t>M02LOCK</t>
  </si>
  <si>
    <t>JTAGND</t>
  </si>
  <si>
    <t>Header 2</t>
  </si>
  <si>
    <t>RESISTOR0603-RES</t>
  </si>
  <si>
    <t>0603-RES</t>
  </si>
  <si>
    <t>RSA, RSB</t>
  </si>
  <si>
    <t>Resistor</t>
  </si>
  <si>
    <t>RFIA, RFIB, RHYSA1, RHYSB1, RREF1, RREF2</t>
  </si>
  <si>
    <t>100k</t>
  </si>
  <si>
    <t>PVZ2A</t>
  </si>
  <si>
    <t>TRIM-PVZ2A</t>
  </si>
  <si>
    <t>PREF</t>
  </si>
  <si>
    <t>RLA, RLB</t>
  </si>
  <si>
    <t>100nF</t>
  </si>
  <si>
    <t>CAP0603-CAP</t>
  </si>
  <si>
    <t>0603-CAP</t>
  </si>
  <si>
    <t>CBYP_U5-2, CFIA, CFIB</t>
  </si>
  <si>
    <t>Capacitor</t>
  </si>
  <si>
    <t>10k</t>
  </si>
  <si>
    <t>PA, PB</t>
  </si>
  <si>
    <t>RHYSA2, RHYSB2, ROUTA1, ROUTB1, RR2+, RR2-</t>
  </si>
  <si>
    <t>10nF</t>
  </si>
  <si>
    <t>CRBYP+, CRBYP-, CRNR+, CRNR-</t>
  </si>
  <si>
    <t>10uF</t>
  </si>
  <si>
    <t>CAP_POL3528-KIT</t>
  </si>
  <si>
    <t>EIA3528-KIT</t>
  </si>
  <si>
    <t>CRIN+, CRIN-, CROUT+, CROUT-</t>
  </si>
  <si>
    <t>Capacitor Polarized</t>
  </si>
  <si>
    <t>1uF</t>
  </si>
  <si>
    <t>CBYP_U3, CBYP_U4+, CBYP_U4-, CBYP_U5-1</t>
  </si>
  <si>
    <t>20k</t>
  </si>
  <si>
    <t>ROUTA2, ROUTB2</t>
  </si>
  <si>
    <t>RLEDA-B, RLEDB-A, RLEDV+, RLEDV-</t>
  </si>
  <si>
    <t>2k</t>
  </si>
  <si>
    <t>RFA, RFB</t>
  </si>
  <si>
    <t>31.6k</t>
  </si>
  <si>
    <t>RR1+, RR1-</t>
  </si>
  <si>
    <t>33pF</t>
  </si>
  <si>
    <t>CFA, CFB</t>
  </si>
  <si>
    <t>470nF</t>
  </si>
  <si>
    <t>CREF</t>
  </si>
  <si>
    <t>INA2143</t>
  </si>
  <si>
    <t>SOIC14</t>
  </si>
  <si>
    <t>U4</t>
  </si>
  <si>
    <t>M01PTH</t>
  </si>
  <si>
    <t>1X01</t>
  </si>
  <si>
    <t>JTA-B, JTB-A, JTTIA, JTTIB, JTVREF</t>
  </si>
  <si>
    <t>Header 1</t>
  </si>
  <si>
    <t>OPA2380</t>
  </si>
  <si>
    <t>MSOP8</t>
  </si>
  <si>
    <t>U3</t>
  </si>
  <si>
    <t>SIL3</t>
  </si>
  <si>
    <t>CON3-2.54</t>
  </si>
  <si>
    <t>JOUT</t>
  </si>
  <si>
    <t>SIL4</t>
  </si>
  <si>
    <t>CON4-2.54</t>
  </si>
  <si>
    <t>JIN</t>
  </si>
  <si>
    <t>SOLDERJUMPERNC</t>
  </si>
  <si>
    <t>SJ_2S</t>
  </si>
  <si>
    <t>SJ1, SJ2, SJ3, SJ4, SJ5, SJ6, SJ7, SJ8, SJ9, SJ11</t>
  </si>
  <si>
    <t>Solder Jumper</t>
  </si>
  <si>
    <t>TLV3502</t>
  </si>
  <si>
    <t>SOIC8</t>
  </si>
  <si>
    <t>U5</t>
  </si>
  <si>
    <t>TPS7A3001NO_PAD</t>
  </si>
  <si>
    <t>U2</t>
  </si>
  <si>
    <t>TPS7A4901NO_PAD</t>
  </si>
  <si>
    <t>U1</t>
  </si>
  <si>
    <t>VBPW34SR</t>
  </si>
  <si>
    <t>PHA1, PHA2, PHA3, PHB1, PHB2, PHB3</t>
  </si>
  <si>
    <t>Rolab PhotoDetect Daughter - Proto 1.0</t>
  </si>
  <si>
    <t>Bill-Of-Materials</t>
  </si>
  <si>
    <t>Trimmer</t>
  </si>
  <si>
    <t>Regulator</t>
  </si>
  <si>
    <t>Photodiode</t>
  </si>
  <si>
    <t>High speed comparator</t>
  </si>
  <si>
    <t>Transimpedance OPA</t>
  </si>
  <si>
    <t>Differential OPA</t>
  </si>
  <si>
    <t>Farnell</t>
  </si>
  <si>
    <t>Stock</t>
  </si>
  <si>
    <t>Price</t>
  </si>
  <si>
    <t>Line Price</t>
  </si>
  <si>
    <t>N/A</t>
  </si>
  <si>
    <t>Supply</t>
  </si>
  <si>
    <t>Header 3</t>
  </si>
  <si>
    <t>Header 4</t>
  </si>
  <si>
    <t>Total per board</t>
  </si>
  <si>
    <t>VAT</t>
  </si>
  <si>
    <t>Shipping</t>
  </si>
  <si>
    <t>Grand Total</t>
  </si>
  <si>
    <t>Total tax free</t>
  </si>
  <si>
    <t>Number of boards</t>
  </si>
  <si>
    <t>TI Sample</t>
  </si>
</sst>
</file>

<file path=xl/styles.xml><?xml version="1.0" encoding="utf-8"?>
<styleSheet xmlns="http://schemas.openxmlformats.org/spreadsheetml/2006/main">
  <numFmts count="1">
    <numFmt numFmtId="165" formatCode="#,##0.00\ &quot;€&quot;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theme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3" fillId="33" borderId="0" xfId="0" applyFont="1" applyFill="1"/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 applyAlignment="1">
      <alignment horizontal="center"/>
    </xf>
    <xf numFmtId="165" fontId="22" fillId="0" borderId="0" xfId="0" applyNumberFormat="1" applyFont="1" applyAlignment="1">
      <alignment horizontal="center"/>
    </xf>
    <xf numFmtId="165" fontId="20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0" fillId="0" borderId="10" xfId="0" applyBorder="1" applyAlignment="1">
      <alignment horizontal="right"/>
    </xf>
    <xf numFmtId="165" fontId="16" fillId="0" borderId="0" xfId="0" applyNumberFormat="1" applyFont="1" applyAlignment="1">
      <alignment horizontal="center"/>
    </xf>
    <xf numFmtId="165" fontId="16" fillId="0" borderId="10" xfId="0" applyNumberFormat="1" applyFont="1" applyBorder="1" applyAlignment="1">
      <alignment horizontal="center"/>
    </xf>
    <xf numFmtId="165" fontId="21" fillId="0" borderId="0" xfId="0" applyNumberFormat="1" applyFont="1" applyAlignment="1">
      <alignment horizontal="center"/>
    </xf>
    <xf numFmtId="0" fontId="16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#,##0.00\ &quot;€&quot;"/>
      <alignment horizontal="center" vertical="bottom" textRotation="0" wrapText="0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#,##0.00\ &quot;€&quot;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theme="5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I33" totalsRowShown="0" headerRowDxfId="7">
  <autoFilter ref="A4:I33">
    <filterColumn colId="7"/>
    <filterColumn colId="8"/>
  </autoFilter>
  <sortState ref="A5:G33">
    <sortCondition ref="B4:B33"/>
  </sortState>
  <tableColumns count="9">
    <tableColumn id="1" name="Device"/>
    <tableColumn id="2" name="Package"/>
    <tableColumn id="3" name="Qty" dataDxfId="3"/>
    <tableColumn id="4" name="Value" dataDxfId="4"/>
    <tableColumn id="5" name="Parts" dataDxfId="6"/>
    <tableColumn id="6" name="Description" dataDxfId="5"/>
    <tableColumn id="7" name="Supply" dataDxfId="2"/>
    <tableColumn id="8" name="Price" dataDxfId="0"/>
    <tableColumn id="9" name="Line Price" dataDxfId="1">
      <calculatedColumnFormula>Table1[[#This Row],[Qty]]*Table1[[#This Row],[Price]]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8"/>
  <sheetViews>
    <sheetView showGridLines="0" tabSelected="1" workbookViewId="0">
      <selection activeCell="M10" sqref="M10"/>
    </sheetView>
  </sheetViews>
  <sheetFormatPr defaultRowHeight="15"/>
  <cols>
    <col min="1" max="1" width="19" bestFit="1" customWidth="1"/>
    <col min="2" max="2" width="11.85546875" bestFit="1" customWidth="1"/>
    <col min="3" max="3" width="6.28515625" customWidth="1"/>
    <col min="4" max="4" width="18.28515625" bestFit="1" customWidth="1"/>
    <col min="5" max="5" width="42.85546875" bestFit="1" customWidth="1"/>
    <col min="6" max="6" width="21.85546875" bestFit="1" customWidth="1"/>
    <col min="7" max="7" width="9.28515625" bestFit="1" customWidth="1"/>
    <col min="8" max="8" width="7.7109375" bestFit="1" customWidth="1"/>
    <col min="9" max="9" width="11.85546875" bestFit="1" customWidth="1"/>
  </cols>
  <sheetData>
    <row r="1" spans="1:9" ht="15.75">
      <c r="A1" s="2" t="s">
        <v>84</v>
      </c>
    </row>
    <row r="2" spans="1:9" ht="15.75">
      <c r="A2" s="3" t="s">
        <v>85</v>
      </c>
      <c r="F2" s="10" t="s">
        <v>105</v>
      </c>
      <c r="G2" s="6">
        <v>4</v>
      </c>
    </row>
    <row r="4" spans="1:9">
      <c r="A4" s="1" t="s">
        <v>2</v>
      </c>
      <c r="B4" s="1" t="s">
        <v>3</v>
      </c>
      <c r="C4" s="1" t="s">
        <v>0</v>
      </c>
      <c r="D4" s="1" t="s">
        <v>1</v>
      </c>
      <c r="E4" s="1" t="s">
        <v>4</v>
      </c>
      <c r="F4" s="1" t="s">
        <v>5</v>
      </c>
      <c r="G4" s="1" t="s">
        <v>97</v>
      </c>
      <c r="H4" s="1" t="s">
        <v>94</v>
      </c>
      <c r="I4" s="1" t="s">
        <v>95</v>
      </c>
    </row>
    <row r="5" spans="1:9">
      <c r="A5" t="s">
        <v>28</v>
      </c>
      <c r="B5" t="s">
        <v>29</v>
      </c>
      <c r="C5" s="6">
        <v>3</v>
      </c>
      <c r="D5" s="4" t="s">
        <v>27</v>
      </c>
      <c r="E5" s="5" t="s">
        <v>30</v>
      </c>
      <c r="F5" s="5" t="s">
        <v>31</v>
      </c>
      <c r="G5" s="5" t="s">
        <v>93</v>
      </c>
      <c r="H5" s="8">
        <v>0</v>
      </c>
      <c r="I5" s="7">
        <f>Table1[[#This Row],[Qty]]*Table1[[#This Row],[Price]]</f>
        <v>0</v>
      </c>
    </row>
    <row r="6" spans="1:9">
      <c r="A6" t="s">
        <v>28</v>
      </c>
      <c r="B6" t="s">
        <v>29</v>
      </c>
      <c r="C6" s="6">
        <v>4</v>
      </c>
      <c r="D6" s="4" t="s">
        <v>35</v>
      </c>
      <c r="E6" s="5" t="s">
        <v>36</v>
      </c>
      <c r="F6" s="5" t="s">
        <v>31</v>
      </c>
      <c r="G6" s="5" t="s">
        <v>92</v>
      </c>
      <c r="H6" s="8"/>
      <c r="I6" s="7">
        <f>Table1[[#This Row],[Qty]]*Table1[[#This Row],[Price]]</f>
        <v>0</v>
      </c>
    </row>
    <row r="7" spans="1:9">
      <c r="A7" t="s">
        <v>28</v>
      </c>
      <c r="B7" t="s">
        <v>29</v>
      </c>
      <c r="C7" s="6">
        <v>4</v>
      </c>
      <c r="D7" s="4" t="s">
        <v>42</v>
      </c>
      <c r="E7" s="5" t="s">
        <v>43</v>
      </c>
      <c r="F7" s="5" t="s">
        <v>31</v>
      </c>
      <c r="G7" s="5" t="s">
        <v>92</v>
      </c>
      <c r="H7" s="8"/>
      <c r="I7" s="7">
        <f>Table1[[#This Row],[Qty]]*Table1[[#This Row],[Price]]</f>
        <v>0</v>
      </c>
    </row>
    <row r="8" spans="1:9">
      <c r="A8" t="s">
        <v>28</v>
      </c>
      <c r="B8" t="s">
        <v>29</v>
      </c>
      <c r="C8" s="6">
        <v>2</v>
      </c>
      <c r="D8" s="4" t="s">
        <v>51</v>
      </c>
      <c r="E8" s="5" t="s">
        <v>52</v>
      </c>
      <c r="F8" s="5" t="s">
        <v>31</v>
      </c>
      <c r="G8" s="5" t="s">
        <v>92</v>
      </c>
      <c r="H8" s="8"/>
      <c r="I8" s="7">
        <f>Table1[[#This Row],[Qty]]*Table1[[#This Row],[Price]]</f>
        <v>0</v>
      </c>
    </row>
    <row r="9" spans="1:9">
      <c r="A9" t="s">
        <v>28</v>
      </c>
      <c r="B9" t="s">
        <v>29</v>
      </c>
      <c r="C9" s="6">
        <v>1</v>
      </c>
      <c r="D9" s="4" t="s">
        <v>53</v>
      </c>
      <c r="E9" s="5" t="s">
        <v>54</v>
      </c>
      <c r="F9" s="5" t="s">
        <v>31</v>
      </c>
      <c r="G9" s="5" t="s">
        <v>92</v>
      </c>
      <c r="H9" s="8"/>
      <c r="I9" s="7">
        <f>Table1[[#This Row],[Qty]]*Table1[[#This Row],[Price]]</f>
        <v>0</v>
      </c>
    </row>
    <row r="10" spans="1:9">
      <c r="A10" t="s">
        <v>17</v>
      </c>
      <c r="B10" t="s">
        <v>18</v>
      </c>
      <c r="C10" s="6">
        <v>2</v>
      </c>
      <c r="D10" s="4">
        <v>0</v>
      </c>
      <c r="E10" s="5" t="s">
        <v>19</v>
      </c>
      <c r="F10" s="5" t="s">
        <v>20</v>
      </c>
      <c r="G10" s="5" t="s">
        <v>93</v>
      </c>
      <c r="H10" s="8"/>
      <c r="I10" s="7">
        <f>Table1[[#This Row],[Qty]]*Table1[[#This Row],[Price]]</f>
        <v>0</v>
      </c>
    </row>
    <row r="11" spans="1:9">
      <c r="A11" t="s">
        <v>17</v>
      </c>
      <c r="B11" t="s">
        <v>18</v>
      </c>
      <c r="C11" s="6">
        <v>6</v>
      </c>
      <c r="D11" s="4">
        <v>100</v>
      </c>
      <c r="E11" s="5" t="s">
        <v>21</v>
      </c>
      <c r="F11" s="5" t="s">
        <v>20</v>
      </c>
      <c r="G11" s="5" t="s">
        <v>93</v>
      </c>
      <c r="H11" s="8">
        <v>0</v>
      </c>
      <c r="I11" s="7">
        <f>Table1[[#This Row],[Qty]]*Table1[[#This Row],[Price]]</f>
        <v>0</v>
      </c>
    </row>
    <row r="12" spans="1:9">
      <c r="A12" t="s">
        <v>17</v>
      </c>
      <c r="B12" t="s">
        <v>18</v>
      </c>
      <c r="C12" s="6">
        <v>2</v>
      </c>
      <c r="D12" s="4" t="s">
        <v>22</v>
      </c>
      <c r="E12" s="5" t="s">
        <v>26</v>
      </c>
      <c r="F12" s="5" t="s">
        <v>20</v>
      </c>
      <c r="G12" s="5" t="s">
        <v>93</v>
      </c>
      <c r="H12" s="8">
        <v>0</v>
      </c>
      <c r="I12" s="7">
        <f>Table1[[#This Row],[Qty]]*Table1[[#This Row],[Price]]</f>
        <v>0</v>
      </c>
    </row>
    <row r="13" spans="1:9">
      <c r="A13" t="s">
        <v>17</v>
      </c>
      <c r="B13" t="s">
        <v>18</v>
      </c>
      <c r="C13" s="6">
        <v>6</v>
      </c>
      <c r="D13" s="4" t="s">
        <v>32</v>
      </c>
      <c r="E13" s="5" t="s">
        <v>34</v>
      </c>
      <c r="F13" s="5" t="s">
        <v>20</v>
      </c>
      <c r="G13" s="5" t="s">
        <v>93</v>
      </c>
      <c r="H13" s="8">
        <v>0</v>
      </c>
      <c r="I13" s="7">
        <f>Table1[[#This Row],[Qty]]*Table1[[#This Row],[Price]]</f>
        <v>0</v>
      </c>
    </row>
    <row r="14" spans="1:9">
      <c r="A14" t="s">
        <v>17</v>
      </c>
      <c r="B14" t="s">
        <v>18</v>
      </c>
      <c r="C14" s="6">
        <v>2</v>
      </c>
      <c r="D14" s="4" t="s">
        <v>44</v>
      </c>
      <c r="E14" s="5" t="s">
        <v>45</v>
      </c>
      <c r="F14" s="5" t="s">
        <v>20</v>
      </c>
      <c r="G14" s="5" t="s">
        <v>93</v>
      </c>
      <c r="H14" s="8">
        <v>0</v>
      </c>
      <c r="I14" s="7">
        <f>Table1[[#This Row],[Qty]]*Table1[[#This Row],[Price]]</f>
        <v>0</v>
      </c>
    </row>
    <row r="15" spans="1:9">
      <c r="A15" t="s">
        <v>17</v>
      </c>
      <c r="B15" t="s">
        <v>18</v>
      </c>
      <c r="C15" s="6">
        <v>4</v>
      </c>
      <c r="D15" s="4">
        <v>270</v>
      </c>
      <c r="E15" s="5" t="s">
        <v>46</v>
      </c>
      <c r="F15" s="5" t="s">
        <v>20</v>
      </c>
      <c r="G15" s="5" t="s">
        <v>93</v>
      </c>
      <c r="H15" s="8">
        <v>0</v>
      </c>
      <c r="I15" s="7">
        <f>Table1[[#This Row],[Qty]]*Table1[[#This Row],[Price]]</f>
        <v>0</v>
      </c>
    </row>
    <row r="16" spans="1:9">
      <c r="A16" t="s">
        <v>17</v>
      </c>
      <c r="B16" t="s">
        <v>18</v>
      </c>
      <c r="C16" s="6">
        <v>2</v>
      </c>
      <c r="D16" s="4" t="s">
        <v>47</v>
      </c>
      <c r="E16" s="5" t="s">
        <v>48</v>
      </c>
      <c r="F16" s="5" t="s">
        <v>20</v>
      </c>
      <c r="G16" s="5" t="s">
        <v>92</v>
      </c>
      <c r="H16" s="8"/>
      <c r="I16" s="7">
        <f>Table1[[#This Row],[Qty]]*Table1[[#This Row],[Price]]</f>
        <v>0</v>
      </c>
    </row>
    <row r="17" spans="1:9">
      <c r="A17" t="s">
        <v>17</v>
      </c>
      <c r="B17" t="s">
        <v>18</v>
      </c>
      <c r="C17" s="6">
        <v>2</v>
      </c>
      <c r="D17" s="4" t="s">
        <v>49</v>
      </c>
      <c r="E17" s="5" t="s">
        <v>50</v>
      </c>
      <c r="F17" s="5" t="s">
        <v>20</v>
      </c>
      <c r="G17" s="5" t="s">
        <v>92</v>
      </c>
      <c r="H17" s="8"/>
      <c r="I17" s="7">
        <f>Table1[[#This Row],[Qty]]*Table1[[#This Row],[Price]]</f>
        <v>0</v>
      </c>
    </row>
    <row r="18" spans="1:9">
      <c r="A18" t="s">
        <v>58</v>
      </c>
      <c r="B18" t="s">
        <v>59</v>
      </c>
      <c r="C18" s="6">
        <v>5</v>
      </c>
      <c r="D18" s="4" t="s">
        <v>58</v>
      </c>
      <c r="E18" s="5" t="s">
        <v>60</v>
      </c>
      <c r="F18" s="5" t="s">
        <v>61</v>
      </c>
      <c r="G18" s="5" t="s">
        <v>93</v>
      </c>
      <c r="H18" s="8">
        <v>0</v>
      </c>
      <c r="I18" s="7">
        <f>Table1[[#This Row],[Qty]]*Table1[[#This Row],[Price]]</f>
        <v>0</v>
      </c>
    </row>
    <row r="19" spans="1:9">
      <c r="A19" t="s">
        <v>6</v>
      </c>
      <c r="B19" t="s">
        <v>7</v>
      </c>
      <c r="C19" s="6">
        <v>2</v>
      </c>
      <c r="D19" s="4" t="s">
        <v>96</v>
      </c>
      <c r="E19" s="5" t="s">
        <v>8</v>
      </c>
      <c r="F19" s="5" t="s">
        <v>9</v>
      </c>
      <c r="G19" s="5" t="s">
        <v>93</v>
      </c>
      <c r="H19" s="8">
        <v>0</v>
      </c>
      <c r="I19" s="7">
        <f>Table1[[#This Row],[Qty]]*Table1[[#This Row],[Price]]</f>
        <v>0</v>
      </c>
    </row>
    <row r="20" spans="1:9">
      <c r="A20" t="s">
        <v>14</v>
      </c>
      <c r="B20" t="s">
        <v>7</v>
      </c>
      <c r="C20" s="6">
        <v>1</v>
      </c>
      <c r="D20" s="4" t="s">
        <v>96</v>
      </c>
      <c r="E20" s="5" t="s">
        <v>15</v>
      </c>
      <c r="F20" s="5" t="s">
        <v>16</v>
      </c>
      <c r="G20" s="5" t="s">
        <v>93</v>
      </c>
      <c r="H20" s="8">
        <v>0</v>
      </c>
      <c r="I20" s="7">
        <f>Table1[[#This Row],[Qty]]*Table1[[#This Row],[Price]]</f>
        <v>0</v>
      </c>
    </row>
    <row r="21" spans="1:9">
      <c r="A21" t="s">
        <v>65</v>
      </c>
      <c r="B21" t="s">
        <v>66</v>
      </c>
      <c r="C21" s="6">
        <v>1</v>
      </c>
      <c r="D21" s="4" t="s">
        <v>65</v>
      </c>
      <c r="E21" s="5" t="s">
        <v>67</v>
      </c>
      <c r="F21" s="5" t="s">
        <v>98</v>
      </c>
      <c r="G21" s="5" t="s">
        <v>93</v>
      </c>
      <c r="H21" s="8">
        <v>0</v>
      </c>
      <c r="I21" s="7">
        <f>Table1[[#This Row],[Qty]]*Table1[[#This Row],[Price]]</f>
        <v>0</v>
      </c>
    </row>
    <row r="22" spans="1:9">
      <c r="A22" t="s">
        <v>68</v>
      </c>
      <c r="B22" t="s">
        <v>69</v>
      </c>
      <c r="C22" s="6">
        <v>1</v>
      </c>
      <c r="D22" s="4" t="s">
        <v>68</v>
      </c>
      <c r="E22" s="5" t="s">
        <v>70</v>
      </c>
      <c r="F22" s="5" t="s">
        <v>99</v>
      </c>
      <c r="G22" s="5" t="s">
        <v>93</v>
      </c>
      <c r="H22" s="8">
        <v>0</v>
      </c>
      <c r="I22" s="7">
        <f>Table1[[#This Row],[Qty]]*Table1[[#This Row],[Price]]</f>
        <v>0</v>
      </c>
    </row>
    <row r="23" spans="1:9">
      <c r="A23" t="s">
        <v>38</v>
      </c>
      <c r="B23" t="s">
        <v>39</v>
      </c>
      <c r="C23" s="6">
        <v>4</v>
      </c>
      <c r="D23" s="4" t="s">
        <v>37</v>
      </c>
      <c r="E23" s="5" t="s">
        <v>40</v>
      </c>
      <c r="F23" s="5" t="s">
        <v>41</v>
      </c>
      <c r="G23" s="5" t="s">
        <v>92</v>
      </c>
      <c r="H23" s="8"/>
      <c r="I23" s="7">
        <f>Table1[[#This Row],[Qty]]*Table1[[#This Row],[Price]]</f>
        <v>0</v>
      </c>
    </row>
    <row r="24" spans="1:9">
      <c r="A24" t="s">
        <v>10</v>
      </c>
      <c r="B24" t="s">
        <v>11</v>
      </c>
      <c r="C24" s="6">
        <v>4</v>
      </c>
      <c r="D24" s="4" t="s">
        <v>96</v>
      </c>
      <c r="E24" s="5" t="s">
        <v>12</v>
      </c>
      <c r="F24" s="5" t="s">
        <v>13</v>
      </c>
      <c r="G24" s="5" t="s">
        <v>93</v>
      </c>
      <c r="H24" s="8">
        <v>0</v>
      </c>
      <c r="I24" s="7">
        <f>Table1[[#This Row],[Qty]]*Table1[[#This Row],[Price]]</f>
        <v>0</v>
      </c>
    </row>
    <row r="25" spans="1:9">
      <c r="A25" t="s">
        <v>62</v>
      </c>
      <c r="B25" t="s">
        <v>63</v>
      </c>
      <c r="C25" s="6">
        <v>1</v>
      </c>
      <c r="D25" s="4" t="s">
        <v>62</v>
      </c>
      <c r="E25" s="5" t="s">
        <v>64</v>
      </c>
      <c r="F25" s="5" t="s">
        <v>90</v>
      </c>
      <c r="G25" s="5" t="s">
        <v>106</v>
      </c>
      <c r="H25" s="8">
        <v>0</v>
      </c>
      <c r="I25" s="7">
        <f>Table1[[#This Row],[Qty]]*Table1[[#This Row],[Price]]</f>
        <v>0</v>
      </c>
    </row>
    <row r="26" spans="1:9">
      <c r="A26" t="s">
        <v>78</v>
      </c>
      <c r="B26" t="s">
        <v>63</v>
      </c>
      <c r="C26" s="6">
        <v>1</v>
      </c>
      <c r="D26" s="4" t="s">
        <v>78</v>
      </c>
      <c r="E26" s="5" t="s">
        <v>79</v>
      </c>
      <c r="F26" s="5" t="s">
        <v>87</v>
      </c>
      <c r="G26" s="5" t="s">
        <v>106</v>
      </c>
      <c r="H26" s="8">
        <v>0</v>
      </c>
      <c r="I26" s="7">
        <f>Table1[[#This Row],[Qty]]*Table1[[#This Row],[Price]]</f>
        <v>0</v>
      </c>
    </row>
    <row r="27" spans="1:9">
      <c r="A27" t="s">
        <v>80</v>
      </c>
      <c r="B27" t="s">
        <v>63</v>
      </c>
      <c r="C27" s="6">
        <v>1</v>
      </c>
      <c r="D27" s="4" t="s">
        <v>80</v>
      </c>
      <c r="E27" s="5" t="s">
        <v>81</v>
      </c>
      <c r="F27" s="5" t="s">
        <v>87</v>
      </c>
      <c r="G27" s="5" t="s">
        <v>106</v>
      </c>
      <c r="H27" s="8">
        <v>0</v>
      </c>
      <c r="I27" s="7">
        <f>Table1[[#This Row],[Qty]]*Table1[[#This Row],[Price]]</f>
        <v>0</v>
      </c>
    </row>
    <row r="28" spans="1:9">
      <c r="A28" t="s">
        <v>71</v>
      </c>
      <c r="B28" t="s">
        <v>72</v>
      </c>
      <c r="C28" s="6">
        <v>10</v>
      </c>
      <c r="D28" s="4" t="s">
        <v>71</v>
      </c>
      <c r="E28" s="5" t="s">
        <v>73</v>
      </c>
      <c r="F28" s="5" t="s">
        <v>74</v>
      </c>
      <c r="G28" s="5" t="s">
        <v>96</v>
      </c>
      <c r="H28" s="8">
        <v>0</v>
      </c>
      <c r="I28" s="7">
        <f>Table1[[#This Row],[Qty]]*Table1[[#This Row],[Price]]</f>
        <v>0</v>
      </c>
    </row>
    <row r="29" spans="1:9">
      <c r="A29" t="s">
        <v>55</v>
      </c>
      <c r="B29" t="s">
        <v>56</v>
      </c>
      <c r="C29" s="6">
        <v>1</v>
      </c>
      <c r="D29" s="4" t="s">
        <v>55</v>
      </c>
      <c r="E29" s="5" t="s">
        <v>57</v>
      </c>
      <c r="F29" s="5" t="s">
        <v>91</v>
      </c>
      <c r="G29" s="5" t="s">
        <v>106</v>
      </c>
      <c r="H29" s="8">
        <v>0</v>
      </c>
      <c r="I29" s="7">
        <f>Table1[[#This Row],[Qty]]*Table1[[#This Row],[Price]]</f>
        <v>0</v>
      </c>
    </row>
    <row r="30" spans="1:9">
      <c r="A30" t="s">
        <v>75</v>
      </c>
      <c r="B30" t="s">
        <v>76</v>
      </c>
      <c r="C30" s="6">
        <v>1</v>
      </c>
      <c r="D30" s="4" t="s">
        <v>75</v>
      </c>
      <c r="E30" s="5" t="s">
        <v>77</v>
      </c>
      <c r="F30" s="5" t="s">
        <v>89</v>
      </c>
      <c r="G30" s="5" t="s">
        <v>106</v>
      </c>
      <c r="H30" s="8">
        <v>0</v>
      </c>
      <c r="I30" s="7">
        <f>Table1[[#This Row],[Qty]]*Table1[[#This Row],[Price]]</f>
        <v>0</v>
      </c>
    </row>
    <row r="31" spans="1:9">
      <c r="A31" t="s">
        <v>23</v>
      </c>
      <c r="B31" t="s">
        <v>24</v>
      </c>
      <c r="C31" s="6">
        <v>1</v>
      </c>
      <c r="D31" s="4" t="s">
        <v>22</v>
      </c>
      <c r="E31" s="5" t="s">
        <v>25</v>
      </c>
      <c r="F31" s="5" t="s">
        <v>86</v>
      </c>
      <c r="G31" s="5" t="s">
        <v>93</v>
      </c>
      <c r="H31" s="8">
        <v>0</v>
      </c>
      <c r="I31" s="7">
        <f>Table1[[#This Row],[Qty]]*Table1[[#This Row],[Price]]</f>
        <v>0</v>
      </c>
    </row>
    <row r="32" spans="1:9">
      <c r="A32" t="s">
        <v>23</v>
      </c>
      <c r="B32" t="s">
        <v>24</v>
      </c>
      <c r="C32" s="6">
        <v>2</v>
      </c>
      <c r="D32" s="4" t="s">
        <v>32</v>
      </c>
      <c r="E32" s="5" t="s">
        <v>33</v>
      </c>
      <c r="F32" s="5" t="s">
        <v>86</v>
      </c>
      <c r="G32" s="5" t="s">
        <v>93</v>
      </c>
      <c r="H32" s="8">
        <v>0</v>
      </c>
      <c r="I32" s="7">
        <f>Table1[[#This Row],[Qty]]*Table1[[#This Row],[Price]]</f>
        <v>0</v>
      </c>
    </row>
    <row r="33" spans="1:9">
      <c r="A33" t="s">
        <v>82</v>
      </c>
      <c r="B33" t="s">
        <v>82</v>
      </c>
      <c r="C33" s="6">
        <v>6</v>
      </c>
      <c r="D33" s="4" t="s">
        <v>82</v>
      </c>
      <c r="E33" s="5" t="s">
        <v>83</v>
      </c>
      <c r="F33" s="5" t="s">
        <v>88</v>
      </c>
      <c r="G33" s="5" t="s">
        <v>92</v>
      </c>
      <c r="H33" s="8"/>
      <c r="I33" s="7">
        <f>Table1[[#This Row],[Qty]]*Table1[[#This Row],[Price]]</f>
        <v>0</v>
      </c>
    </row>
    <row r="34" spans="1:9">
      <c r="G34" s="9" t="s">
        <v>100</v>
      </c>
      <c r="H34" s="9"/>
      <c r="I34" s="12">
        <f>SUM(Table1[Line Price])</f>
        <v>0</v>
      </c>
    </row>
    <row r="35" spans="1:9">
      <c r="G35" s="9" t="s">
        <v>104</v>
      </c>
      <c r="H35" s="9"/>
      <c r="I35" s="12">
        <f>$I$34*$G$2</f>
        <v>0</v>
      </c>
    </row>
    <row r="36" spans="1:9">
      <c r="G36" s="9" t="s">
        <v>101</v>
      </c>
      <c r="H36" s="9"/>
      <c r="I36" s="12">
        <f>1.196*$I$35</f>
        <v>0</v>
      </c>
    </row>
    <row r="37" spans="1:9">
      <c r="G37" s="11" t="s">
        <v>102</v>
      </c>
      <c r="H37" s="11"/>
      <c r="I37" s="13">
        <v>20</v>
      </c>
    </row>
    <row r="38" spans="1:9">
      <c r="G38" s="15" t="s">
        <v>103</v>
      </c>
      <c r="H38" s="15"/>
      <c r="I38" s="14">
        <f>$I$35+$I$36+$I$37</f>
        <v>20</v>
      </c>
    </row>
  </sheetData>
  <mergeCells count="5">
    <mergeCell ref="G34:H34"/>
    <mergeCell ref="G36:H36"/>
    <mergeCell ref="G35:H35"/>
    <mergeCell ref="G37:H37"/>
    <mergeCell ref="G38:H38"/>
  </mergeCell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Rolab_PDD_prot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2012-09-13T19:55:40Z</dcterms:created>
  <dcterms:modified xsi:type="dcterms:W3CDTF">2012-09-13T21:40:23Z</dcterms:modified>
</cp:coreProperties>
</file>