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29" l="1"/>
  <c r="I6"/>
  <c r="I51"/>
  <c r="I7"/>
  <c r="I44"/>
  <c r="I8"/>
  <c r="I49"/>
  <c r="I11"/>
  <c r="I14"/>
  <c r="I22"/>
  <c r="I12"/>
  <c r="I52"/>
  <c r="I9"/>
  <c r="I15"/>
  <c r="I45"/>
  <c r="I10"/>
  <c r="I55"/>
  <c r="I46"/>
  <c r="I53"/>
  <c r="I56"/>
  <c r="I43"/>
  <c r="I47"/>
  <c r="I20"/>
  <c r="I21"/>
  <c r="I58"/>
  <c r="I13"/>
  <c r="I57"/>
  <c r="I54"/>
  <c r="I48"/>
  <c r="I50"/>
  <c r="I37"/>
  <c r="I16"/>
  <c r="I17"/>
  <c r="I18"/>
  <c r="I19"/>
  <c r="I23"/>
  <c r="I24"/>
  <c r="I25"/>
  <c r="I26"/>
  <c r="I27"/>
  <c r="I28"/>
  <c r="I31"/>
  <c r="I33"/>
  <c r="I34"/>
  <c r="I35"/>
  <c r="I36"/>
  <c r="I38"/>
  <c r="I39"/>
  <c r="I40"/>
  <c r="I41"/>
  <c r="I42"/>
  <c r="I32"/>
  <c r="I59"/>
  <c r="I60"/>
  <c r="I61"/>
  <c r="I62"/>
  <c r="I63"/>
  <c r="I64"/>
  <c r="I65"/>
  <c r="I66" l="1"/>
  <c r="I68" s="1"/>
  <c r="I69" l="1"/>
</calcChain>
</file>

<file path=xl/sharedStrings.xml><?xml version="1.0" encoding="utf-8"?>
<sst xmlns="http://schemas.openxmlformats.org/spreadsheetml/2006/main" count="586" uniqueCount="241">
  <si>
    <t>Value</t>
  </si>
  <si>
    <t>Device</t>
  </si>
  <si>
    <t>Package</t>
  </si>
  <si>
    <t>CON_3.5_3</t>
  </si>
  <si>
    <t>BAT1</t>
  </si>
  <si>
    <t>MC15-GF-3.81-LR_2</t>
  </si>
  <si>
    <t>CON_3.81_LR_2</t>
  </si>
  <si>
    <t>BAT2</t>
  </si>
  <si>
    <t>JST-XH-S_5</t>
  </si>
  <si>
    <t>JST-XH-5S</t>
  </si>
  <si>
    <t>100nF</t>
  </si>
  <si>
    <t>C-EUC0603</t>
  </si>
  <si>
    <t>C0603</t>
  </si>
  <si>
    <t>18 pF</t>
  </si>
  <si>
    <t>10nF</t>
  </si>
  <si>
    <t>C11</t>
  </si>
  <si>
    <t>1uF</t>
  </si>
  <si>
    <t>C-EUC0805</t>
  </si>
  <si>
    <t>C0805</t>
  </si>
  <si>
    <t>2.2uF</t>
  </si>
  <si>
    <t>C14</t>
  </si>
  <si>
    <t>CPOL-EUB</t>
  </si>
  <si>
    <t>PANASONIC_B</t>
  </si>
  <si>
    <t>22uF</t>
  </si>
  <si>
    <t>C-EUC3225</t>
  </si>
  <si>
    <t>CPOL-EUD</t>
  </si>
  <si>
    <t>PANASONIC_D</t>
  </si>
  <si>
    <t>C-EUC1210</t>
  </si>
  <si>
    <t>C1210</t>
  </si>
  <si>
    <t>3.3nF</t>
  </si>
  <si>
    <t>220nF</t>
  </si>
  <si>
    <t>LT1990</t>
  </si>
  <si>
    <t>S8</t>
  </si>
  <si>
    <t>CX1</t>
  </si>
  <si>
    <t>XTAL_5X3</t>
  </si>
  <si>
    <t>CRYSTAL-OSC-SMD-5X3</t>
  </si>
  <si>
    <t>CON_2.00_MOLEX-53253_3</t>
  </si>
  <si>
    <t>CON_1.27_4</t>
  </si>
  <si>
    <t>HMI</t>
  </si>
  <si>
    <t>HE10_V_16</t>
  </si>
  <si>
    <t>CON_2X_2.54_V_16</t>
  </si>
  <si>
    <t>INA138</t>
  </si>
  <si>
    <t>DBV_05</t>
  </si>
  <si>
    <t>DR1030</t>
  </si>
  <si>
    <t>LED1</t>
  </si>
  <si>
    <t>LEDCHIP-LED0805</t>
  </si>
  <si>
    <t>CHIP-LED0805</t>
  </si>
  <si>
    <t>CON_3.5_2</t>
  </si>
  <si>
    <t>OPA4340U</t>
  </si>
  <si>
    <t>SO14</t>
  </si>
  <si>
    <t>EL3H7-G</t>
  </si>
  <si>
    <t>SSOP_4</t>
  </si>
  <si>
    <t>EL3H4-G</t>
  </si>
  <si>
    <t>P1</t>
  </si>
  <si>
    <t>R-TRIMMT93XB</t>
  </si>
  <si>
    <t>RTRIMT93XB</t>
  </si>
  <si>
    <t>BSS138</t>
  </si>
  <si>
    <t>MOSFET-NCHANNELBSS138</t>
  </si>
  <si>
    <t>SOT23</t>
  </si>
  <si>
    <t>R-EU_R0603</t>
  </si>
  <si>
    <t>R0603</t>
  </si>
  <si>
    <t>50k</t>
  </si>
  <si>
    <t>R5</t>
  </si>
  <si>
    <t>R005</t>
  </si>
  <si>
    <t>R-EU_R2512</t>
  </si>
  <si>
    <t>R2512</t>
  </si>
  <si>
    <t>R01</t>
  </si>
  <si>
    <t>R7</t>
  </si>
  <si>
    <t>300k</t>
  </si>
  <si>
    <t>21k</t>
  </si>
  <si>
    <t>R11</t>
  </si>
  <si>
    <t>7.5k</t>
  </si>
  <si>
    <t>R14</t>
  </si>
  <si>
    <t>383k</t>
  </si>
  <si>
    <t>R18</t>
  </si>
  <si>
    <t>1k</t>
  </si>
  <si>
    <t>10k</t>
  </si>
  <si>
    <t>33k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</si>
  <si>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</si>
  <si>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</si>
  <si>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</si>
  <si>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</si>
  <si>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</si>
  <si>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</si>
  <si>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</si>
  <si>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</si>
  <si>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</si>
  <si>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</si>
  <si>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</si>
  <si>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</si>
  <si>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</si>
  <si>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</si>
  <si>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</si>
  <si>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</si>
  <si>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</si>
  <si>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</si>
  <si>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</si>
  <si>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</si>
  <si>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</si>
  <si>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</si>
  <si>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</si>
  <si>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</si>
  <si>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</si>
  <si>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</si>
  <si>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</si>
  <si>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</si>
  <si>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RS485</t>
  </si>
  <si>
    <t>JST-SHR-8V</t>
  </si>
  <si>
    <t>JST-SHR-08V</t>
  </si>
  <si>
    <t>RTC</t>
  </si>
  <si>
    <t>M03LOCK</t>
  </si>
  <si>
    <t>1X03_LOCK</t>
  </si>
  <si>
    <t>STM32</t>
  </si>
  <si>
    <t>STM32F746VG</t>
  </si>
  <si>
    <t>LQFP_100</t>
  </si>
  <si>
    <t>SWD</t>
  </si>
  <si>
    <t>M06LOCK</t>
  </si>
  <si>
    <t>1X06_LOCK</t>
  </si>
  <si>
    <t>SWITCHS</t>
  </si>
  <si>
    <t>MC15-GF-3.81-LR_4</t>
  </si>
  <si>
    <t>CON_3.81_LR_4</t>
  </si>
  <si>
    <t>U3V3L</t>
  </si>
  <si>
    <t>TSR_1-2433</t>
  </si>
  <si>
    <t>TSR_1-24XX</t>
  </si>
  <si>
    <t>TSR1</t>
  </si>
  <si>
    <t>U5VL</t>
  </si>
  <si>
    <t>TSR_1-2450</t>
  </si>
  <si>
    <t>U12VL</t>
  </si>
  <si>
    <t>TSR_1-24120</t>
  </si>
  <si>
    <t>UART</t>
  </si>
  <si>
    <t>M05LOCK</t>
  </si>
  <si>
    <t>1X05_LOCK</t>
  </si>
  <si>
    <t>UCAN</t>
  </si>
  <si>
    <t>SN65HVD230D</t>
  </si>
  <si>
    <t>MCP2551</t>
  </si>
  <si>
    <t>SO-08</t>
  </si>
  <si>
    <t>UMOT</t>
  </si>
  <si>
    <t>MODULE_DRV8843REV</t>
  </si>
  <si>
    <t>MODULE_DRV884X_REV</t>
  </si>
  <si>
    <t>SN65HVD1476-DGS</t>
  </si>
  <si>
    <t>MSOP-10</t>
  </si>
  <si>
    <t>USB</t>
  </si>
  <si>
    <t>MINI-USB-32005-201</t>
  </si>
  <si>
    <t>32005-201</t>
  </si>
  <si>
    <t>UVP1</t>
  </si>
  <si>
    <t>PTN78060W</t>
  </si>
  <si>
    <t>PTN78060</t>
  </si>
  <si>
    <t>UVP2</t>
  </si>
  <si>
    <t>UVP3</t>
  </si>
  <si>
    <t>PTN78020H</t>
  </si>
  <si>
    <t>VCC1</t>
  </si>
  <si>
    <t>VCC2</t>
  </si>
  <si>
    <t>VCC3</t>
  </si>
  <si>
    <t>VP1</t>
  </si>
  <si>
    <t>VP2</t>
  </si>
  <si>
    <t>VP3</t>
  </si>
  <si>
    <t>VREF</t>
  </si>
  <si>
    <t>REF3030</t>
  </si>
  <si>
    <t>MAX6520</t>
  </si>
  <si>
    <t>IGREBOT 2016</t>
  </si>
  <si>
    <t>BlueBoard v1 - Bill Of Materials</t>
  </si>
  <si>
    <t>Nov. 2015</t>
  </si>
  <si>
    <t>URS485</t>
  </si>
  <si>
    <t>R6, R10, R13</t>
  </si>
  <si>
    <t>UVP1, UVP2</t>
  </si>
  <si>
    <t>OPA1, OPA2</t>
  </si>
  <si>
    <t>CEL1, CEL2, CEL3, CEL4</t>
  </si>
  <si>
    <t>IBAT, IP1, IP2, IP3</t>
  </si>
  <si>
    <t>OPTO1, OPTO2, OPTO3, OPTO4, OPTO5, OPTO6, OPTO7, OPTO8</t>
  </si>
  <si>
    <t>OPTO9, OPTO10, OPTO11, OPTO12, OPTO13, OPTO14, OPTO15, OPTO16, OPTO17, OPTO18</t>
  </si>
  <si>
    <t>ASV1, ASV2, ASV3, ASV4, ASV5, ASV6, ASV7, ASV8, DSV3</t>
  </si>
  <si>
    <t>MOT1, MOT2, VCC1, VCC2, VCC3, VP1, VP2, VP3</t>
  </si>
  <si>
    <t>DSV1, DSV2</t>
  </si>
  <si>
    <t>ENC1, ENC2, END1, END2, END3, END4, END5, END6, END7, END8, IND1, IND2, IND3, IND4, IND5, IND6, IND7, IND8, IND9, IND10</t>
  </si>
  <si>
    <t>Q1, Q2, Q3</t>
  </si>
  <si>
    <t>PLCC4</t>
  </si>
  <si>
    <t>ASMB-MTB0-0A3A2</t>
  </si>
  <si>
    <t>R4, R20, R23, R26, R29, R82, R83, R84</t>
  </si>
  <si>
    <t>R9, R12, R15</t>
  </si>
  <si>
    <t>C25, C26, C27</t>
  </si>
  <si>
    <t>C16, C19, C22</t>
  </si>
  <si>
    <t>R2, R3</t>
  </si>
  <si>
    <t>R30, R33, R44</t>
  </si>
  <si>
    <t>R34, R35, R36, R37, R38, R39, R40, R41, R42, R43, R45, R46, R48, R49, R50, R51, R53, R55, R57, R59, R61, R63, R69, R71, R73, R75</t>
  </si>
  <si>
    <t>C30, C31, C33, C34, C36, C38</t>
  </si>
  <si>
    <t>R1, R16, R80, R81</t>
  </si>
  <si>
    <t>C15, C18, C21, C24</t>
  </si>
  <si>
    <t>C39, C40, C41, C42</t>
  </si>
  <si>
    <t>C12, C13</t>
  </si>
  <si>
    <t>L1, L2, L3</t>
  </si>
  <si>
    <t>C17, C20, C23</t>
  </si>
  <si>
    <t>R19, R52, R54, R56, R58, R60, R62, R68, R70, R72, R74</t>
  </si>
  <si>
    <t>C2, C3</t>
  </si>
  <si>
    <t>R76, R77, R79</t>
  </si>
  <si>
    <t>C9, C10</t>
  </si>
  <si>
    <t>R28, R32, R64, R65, R66, R67, R78</t>
  </si>
  <si>
    <t>Parts</t>
  </si>
  <si>
    <t>Qty</t>
  </si>
  <si>
    <t>Farnell</t>
  </si>
  <si>
    <t>P.U.</t>
  </si>
  <si>
    <t>C1, C4, C5, C6, C7, C8, C28, C29, C32, C35, C37, C43, C44, C45, C46</t>
  </si>
  <si>
    <t>Total</t>
  </si>
  <si>
    <t>Sample</t>
  </si>
  <si>
    <t>Total:</t>
  </si>
  <si>
    <t>VAT:</t>
  </si>
  <si>
    <t>Shipping:</t>
  </si>
  <si>
    <t>Grand Total:</t>
  </si>
  <si>
    <t>Digikey</t>
  </si>
  <si>
    <t>497-15819-ND</t>
  </si>
  <si>
    <t>2.8uH</t>
  </si>
  <si>
    <t>LT1990CS8#PBF-ND</t>
  </si>
  <si>
    <t>PTN78060H</t>
  </si>
  <si>
    <t>296-20523-ND</t>
  </si>
  <si>
    <t>+2</t>
  </si>
  <si>
    <t>X</t>
  </si>
  <si>
    <t>220uF</t>
  </si>
  <si>
    <t>+9</t>
  </si>
  <si>
    <t>+1</t>
  </si>
  <si>
    <t>R8, R47</t>
  </si>
  <si>
    <t>R17, R21, R22, R24, R25, R27, R31</t>
  </si>
  <si>
    <t>47k</t>
  </si>
  <si>
    <t>510k</t>
  </si>
  <si>
    <t>Achats 2017</t>
  </si>
  <si>
    <t>OK</t>
  </si>
  <si>
    <t>Stock</t>
  </si>
  <si>
    <t>LED4, LED5, LED6</t>
  </si>
  <si>
    <t>LED7, LED8, LED9</t>
  </si>
  <si>
    <t>BLUE</t>
  </si>
  <si>
    <t>GREEN</t>
  </si>
  <si>
    <t>KO</t>
  </si>
  <si>
    <t>Panier</t>
  </si>
  <si>
    <t>Nb</t>
  </si>
  <si>
    <t>HMHA2801R2</t>
  </si>
  <si>
    <t>SAMPLE TODO</t>
  </si>
  <si>
    <t>MODULE PRINCE</t>
  </si>
  <si>
    <t>appro x2</t>
  </si>
  <si>
    <t>correspondance: 1792847</t>
  </si>
  <si>
    <t>correspondance: 1792849</t>
  </si>
  <si>
    <t>changement 1716766</t>
  </si>
  <si>
    <t>remplacé</t>
  </si>
  <si>
    <t>remplacé par 10 uF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</si>
</sst>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9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right"/>
    </xf>
    <xf numFmtId="44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44" fontId="7" fillId="0" borderId="0" xfId="1" applyFont="1" applyAlignment="1">
      <alignment horizontal="right"/>
    </xf>
    <xf numFmtId="0" fontId="0" fillId="0" borderId="0" xfId="0" quotePrefix="1"/>
    <xf numFmtId="0" fontId="0" fillId="2" borderId="0" xfId="0" applyFill="1"/>
    <xf numFmtId="0" fontId="0" fillId="0" borderId="0" xfId="0" applyFill="1"/>
    <xf numFmtId="0" fontId="8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0" xfId="0" applyFill="1"/>
    <xf numFmtId="0" fontId="0" fillId="7" borderId="0" xfId="0" applyFill="1" applyAlignment="1">
      <alignment horizontal="center"/>
    </xf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</cellXfs>
  <cellStyles count="2">
    <cellStyle name="Currency" xfId="1" builtinId="4"/>
    <cellStyle name="Normal" xfId="0" builtinId="0"/>
  </cellStyles>
  <dxfs count="7">
    <dxf>
      <numFmt numFmtId="164" formatCode="_-* #,##0.00\ [$€-40C]_-;\-* #,##0.00\ [$€-40C]_-;_-* &quot;-&quot;??\ [$€-40C]_-;_-@_-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-* #,##0.00\ [$€-40C]_-;\-* #,##0.00\ [$€-40C]_-;_-* &quot;-&quot;??\ [$€-40C]_-;_-@_-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4:I65" totalsRowShown="0">
  <autoFilter ref="A4:I65">
    <filterColumn colId="5"/>
    <filterColumn colId="6"/>
    <filterColumn colId="8"/>
  </autoFilter>
  <sortState ref="A5:H69">
    <sortCondition ref="A4:A69"/>
  </sortState>
  <tableColumns count="9">
    <tableColumn id="1" name="Device"/>
    <tableColumn id="2" name="Package"/>
    <tableColumn id="3" name="Value" dataDxfId="6"/>
    <tableColumn id="4" name="Qty" dataDxfId="5"/>
    <tableColumn id="5" name="Parts" dataDxfId="4"/>
    <tableColumn id="8" name="Farnell" dataDxfId="3"/>
    <tableColumn id="10" name="Digikey" dataDxfId="2"/>
    <tableColumn id="6" name="P.U." dataDxfId="1"/>
    <tableColumn id="9" name="Total" dataDxfId="0">
      <calculatedColumnFormula>Table2[[#This Row],[Qty]]*Table2[[#This Row],[P.U.]]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5"/>
  <sheetViews>
    <sheetView showGridLines="0" tabSelected="1" topLeftCell="B1" zoomScale="85" zoomScaleNormal="85" workbookViewId="0">
      <pane ySplit="4" topLeftCell="A5" activePane="bottomLeft" state="frozenSplit"/>
      <selection pane="bottomLeft" activeCell="O46" sqref="O46"/>
    </sheetView>
  </sheetViews>
  <sheetFormatPr defaultRowHeight="15"/>
  <cols>
    <col min="1" max="1" width="33.42578125" customWidth="1"/>
    <col min="2" max="2" width="30" style="1" bestFit="1" customWidth="1"/>
    <col min="3" max="3" width="30" bestFit="1" customWidth="1"/>
    <col min="4" max="4" width="11.140625" customWidth="1"/>
    <col min="5" max="5" width="105.7109375" bestFit="1" customWidth="1"/>
    <col min="6" max="6" width="19.28515625" style="1" customWidth="1"/>
    <col min="7" max="7" width="18" style="1" bestFit="1" customWidth="1"/>
    <col min="8" max="8" width="8.5703125" bestFit="1" customWidth="1"/>
    <col min="9" max="9" width="11.85546875" customWidth="1"/>
    <col min="11" max="12" width="3.42578125" customWidth="1"/>
    <col min="13" max="13" width="11.7109375" bestFit="1" customWidth="1"/>
    <col min="14" max="14" width="5.85546875" bestFit="1" customWidth="1"/>
  </cols>
  <sheetData>
    <row r="1" spans="1:18" ht="21">
      <c r="A1" s="2" t="s">
        <v>159</v>
      </c>
    </row>
    <row r="2" spans="1:18" ht="21">
      <c r="A2" s="3" t="s">
        <v>160</v>
      </c>
      <c r="D2" t="s">
        <v>161</v>
      </c>
    </row>
    <row r="4" spans="1:18">
      <c r="A4" t="s">
        <v>1</v>
      </c>
      <c r="B4" t="s">
        <v>2</v>
      </c>
      <c r="C4" s="1" t="s">
        <v>0</v>
      </c>
      <c r="D4" t="s">
        <v>197</v>
      </c>
      <c r="E4" t="s">
        <v>196</v>
      </c>
      <c r="F4" s="1" t="s">
        <v>198</v>
      </c>
      <c r="G4" s="1" t="s">
        <v>207</v>
      </c>
      <c r="H4" t="s">
        <v>199</v>
      </c>
      <c r="I4" t="s">
        <v>201</v>
      </c>
      <c r="M4" t="s">
        <v>222</v>
      </c>
      <c r="N4" s="19" t="s">
        <v>224</v>
      </c>
      <c r="O4" t="s">
        <v>230</v>
      </c>
      <c r="P4" t="s">
        <v>231</v>
      </c>
    </row>
    <row r="5" spans="1:18">
      <c r="A5" t="s">
        <v>176</v>
      </c>
      <c r="B5" t="s">
        <v>175</v>
      </c>
      <c r="C5" s="1" t="s">
        <v>176</v>
      </c>
      <c r="D5" s="5">
        <v>1</v>
      </c>
      <c r="E5" s="4" t="s">
        <v>44</v>
      </c>
      <c r="F5" s="6">
        <v>2401105</v>
      </c>
      <c r="G5" s="6"/>
      <c r="H5" s="7">
        <v>0.23400000000000001</v>
      </c>
      <c r="I5" s="7">
        <f>Table2[[#This Row],[Qty]]*Table2[[#This Row],[P.U.]]</f>
        <v>0.23400000000000001</v>
      </c>
      <c r="J5" t="s">
        <v>214</v>
      </c>
      <c r="M5" s="17" t="s">
        <v>223</v>
      </c>
      <c r="N5" s="19">
        <v>2</v>
      </c>
    </row>
    <row r="6" spans="1:18">
      <c r="A6" t="s">
        <v>11</v>
      </c>
      <c r="B6" t="s">
        <v>12</v>
      </c>
      <c r="C6" s="1" t="s">
        <v>10</v>
      </c>
      <c r="D6" s="5">
        <v>15</v>
      </c>
      <c r="E6" s="4" t="s">
        <v>200</v>
      </c>
      <c r="F6" s="6"/>
      <c r="G6" s="6"/>
      <c r="H6" s="7"/>
      <c r="I6" s="7">
        <f>Table2[[#This Row],[Qty]]*Table2[[#This Row],[P.U.]]</f>
        <v>0</v>
      </c>
      <c r="J6" t="s">
        <v>214</v>
      </c>
      <c r="K6" s="12" t="s">
        <v>213</v>
      </c>
      <c r="M6" s="17" t="s">
        <v>223</v>
      </c>
      <c r="N6" s="22">
        <v>35</v>
      </c>
      <c r="O6" s="14"/>
    </row>
    <row r="7" spans="1:18">
      <c r="A7" t="s">
        <v>11</v>
      </c>
      <c r="B7" t="s">
        <v>12</v>
      </c>
      <c r="C7" s="1" t="s">
        <v>14</v>
      </c>
      <c r="D7" s="5">
        <v>2</v>
      </c>
      <c r="E7" s="4" t="s">
        <v>194</v>
      </c>
      <c r="F7" s="6"/>
      <c r="G7" s="6"/>
      <c r="H7" s="7"/>
      <c r="I7" s="7">
        <f>Table2[[#This Row],[Qty]]*Table2[[#This Row],[P.U.]]</f>
        <v>0</v>
      </c>
      <c r="J7" t="s">
        <v>214</v>
      </c>
      <c r="K7" s="12" t="s">
        <v>213</v>
      </c>
      <c r="M7" s="17" t="s">
        <v>223</v>
      </c>
      <c r="N7" s="22">
        <v>8</v>
      </c>
      <c r="O7" s="14"/>
    </row>
    <row r="8" spans="1:18">
      <c r="A8" t="s">
        <v>11</v>
      </c>
      <c r="B8" t="s">
        <v>12</v>
      </c>
      <c r="C8" s="1" t="s">
        <v>13</v>
      </c>
      <c r="D8" s="5">
        <v>2</v>
      </c>
      <c r="E8" s="4" t="s">
        <v>192</v>
      </c>
      <c r="F8" s="6"/>
      <c r="G8" s="6"/>
      <c r="H8" s="7"/>
      <c r="I8" s="7">
        <f>Table2[[#This Row],[Qty]]*Table2[[#This Row],[P.U.]]</f>
        <v>0</v>
      </c>
      <c r="J8" t="s">
        <v>214</v>
      </c>
      <c r="M8" s="17" t="s">
        <v>223</v>
      </c>
      <c r="N8" s="22">
        <v>8</v>
      </c>
      <c r="O8" s="14"/>
    </row>
    <row r="9" spans="1:18">
      <c r="A9" t="s">
        <v>11</v>
      </c>
      <c r="B9" t="s">
        <v>12</v>
      </c>
      <c r="C9" s="1" t="s">
        <v>30</v>
      </c>
      <c r="D9" s="5">
        <v>4</v>
      </c>
      <c r="E9" s="4" t="s">
        <v>187</v>
      </c>
      <c r="F9" s="6"/>
      <c r="G9" s="6"/>
      <c r="H9" s="7"/>
      <c r="I9" s="7">
        <f>Table2[[#This Row],[Qty]]*Table2[[#This Row],[P.U.]]</f>
        <v>0</v>
      </c>
      <c r="J9" t="s">
        <v>214</v>
      </c>
      <c r="M9" s="17" t="s">
        <v>223</v>
      </c>
      <c r="N9" s="22">
        <v>6</v>
      </c>
      <c r="O9" s="14"/>
    </row>
    <row r="10" spans="1:18">
      <c r="A10" t="s">
        <v>11</v>
      </c>
      <c r="B10" t="s">
        <v>12</v>
      </c>
      <c r="C10" s="1" t="s">
        <v>29</v>
      </c>
      <c r="D10" s="5">
        <v>6</v>
      </c>
      <c r="E10" s="4" t="s">
        <v>184</v>
      </c>
      <c r="F10" s="6"/>
      <c r="G10" s="6"/>
      <c r="H10" s="7"/>
      <c r="I10" s="7">
        <f>Table2[[#This Row],[Qty]]*Table2[[#This Row],[P.U.]]</f>
        <v>0</v>
      </c>
      <c r="J10" t="s">
        <v>214</v>
      </c>
      <c r="M10" s="25"/>
      <c r="N10" s="26">
        <v>4</v>
      </c>
      <c r="O10" s="25"/>
      <c r="R10" t="s">
        <v>239</v>
      </c>
    </row>
    <row r="11" spans="1:18">
      <c r="A11" t="s">
        <v>17</v>
      </c>
      <c r="B11" t="s">
        <v>18</v>
      </c>
      <c r="C11" s="1" t="s">
        <v>16</v>
      </c>
      <c r="D11" s="5">
        <v>1</v>
      </c>
      <c r="E11" s="4" t="s">
        <v>15</v>
      </c>
      <c r="F11" s="6"/>
      <c r="G11" s="6"/>
      <c r="H11" s="7"/>
      <c r="I11" s="7">
        <f>Table2[[#This Row],[Qty]]*Table2[[#This Row],[P.U.]]</f>
        <v>0</v>
      </c>
      <c r="J11" t="s">
        <v>214</v>
      </c>
      <c r="M11" s="17" t="s">
        <v>223</v>
      </c>
      <c r="N11" s="22">
        <v>1</v>
      </c>
      <c r="O11" s="14"/>
    </row>
    <row r="12" spans="1:18">
      <c r="A12" t="s">
        <v>17</v>
      </c>
      <c r="B12" t="s">
        <v>18</v>
      </c>
      <c r="C12" s="1" t="s">
        <v>19</v>
      </c>
      <c r="D12" s="5">
        <v>2</v>
      </c>
      <c r="E12" s="4" t="s">
        <v>188</v>
      </c>
      <c r="F12" s="6"/>
      <c r="G12" s="6"/>
      <c r="H12" s="7"/>
      <c r="I12" s="7">
        <f>Table2[[#This Row],[Qty]]*Table2[[#This Row],[P.U.]]</f>
        <v>0</v>
      </c>
      <c r="J12" t="s">
        <v>214</v>
      </c>
      <c r="M12" s="17" t="s">
        <v>223</v>
      </c>
      <c r="N12" s="22">
        <v>3</v>
      </c>
      <c r="O12" s="17" t="s">
        <v>223</v>
      </c>
      <c r="P12">
        <v>20</v>
      </c>
    </row>
    <row r="13" spans="1:18">
      <c r="A13" t="s">
        <v>27</v>
      </c>
      <c r="B13" t="s">
        <v>28</v>
      </c>
      <c r="C13" s="1" t="s">
        <v>23</v>
      </c>
      <c r="D13" s="5">
        <v>3</v>
      </c>
      <c r="E13" s="4" t="s">
        <v>179</v>
      </c>
      <c r="F13" s="6"/>
      <c r="G13" s="6"/>
      <c r="H13" s="7"/>
      <c r="I13" s="7">
        <f>Table2[[#This Row],[Qty]]*Table2[[#This Row],[P.U.]]</f>
        <v>0</v>
      </c>
      <c r="J13" t="s">
        <v>214</v>
      </c>
      <c r="M13" s="17" t="s">
        <v>223</v>
      </c>
      <c r="N13" s="22">
        <v>5</v>
      </c>
      <c r="O13" s="14"/>
    </row>
    <row r="14" spans="1:18">
      <c r="A14" t="s">
        <v>24</v>
      </c>
      <c r="B14" t="s">
        <v>28</v>
      </c>
      <c r="C14" s="1" t="s">
        <v>19</v>
      </c>
      <c r="D14" s="5">
        <v>3</v>
      </c>
      <c r="E14" s="4" t="s">
        <v>190</v>
      </c>
      <c r="F14" s="6"/>
      <c r="G14" s="6"/>
      <c r="H14" s="7"/>
      <c r="I14" s="7">
        <f>Table2[[#This Row],[Qty]]*Table2[[#This Row],[P.U.]]</f>
        <v>0</v>
      </c>
      <c r="J14" t="s">
        <v>214</v>
      </c>
      <c r="M14" s="14"/>
      <c r="N14" s="22"/>
      <c r="O14" s="17" t="s">
        <v>223</v>
      </c>
      <c r="P14">
        <v>5</v>
      </c>
    </row>
    <row r="15" spans="1:18">
      <c r="A15" t="s">
        <v>24</v>
      </c>
      <c r="B15" t="s">
        <v>28</v>
      </c>
      <c r="C15" s="1" t="s">
        <v>23</v>
      </c>
      <c r="D15" s="5">
        <v>4</v>
      </c>
      <c r="E15" s="4" t="s">
        <v>186</v>
      </c>
      <c r="F15" s="6"/>
      <c r="G15" s="6"/>
      <c r="H15" s="7"/>
      <c r="I15" s="7">
        <f>Table2[[#This Row],[Qty]]*Table2[[#This Row],[P.U.]]</f>
        <v>0</v>
      </c>
      <c r="J15" t="s">
        <v>214</v>
      </c>
      <c r="M15" s="14"/>
      <c r="N15" s="22"/>
      <c r="O15" s="17" t="s">
        <v>223</v>
      </c>
      <c r="P15">
        <v>5</v>
      </c>
      <c r="R15" t="s">
        <v>240</v>
      </c>
    </row>
    <row r="16" spans="1:18">
      <c r="A16" t="s">
        <v>37</v>
      </c>
      <c r="B16" t="s">
        <v>37</v>
      </c>
      <c r="C16" s="1" t="s">
        <v>37</v>
      </c>
      <c r="D16" s="5">
        <v>20</v>
      </c>
      <c r="E16" s="4" t="s">
        <v>173</v>
      </c>
      <c r="F16" s="6">
        <v>148507</v>
      </c>
      <c r="G16" s="6"/>
      <c r="H16" s="7">
        <v>0.34799999999999998</v>
      </c>
      <c r="I16" s="7">
        <f>Table2[[#This Row],[Qty]]*Table2[[#This Row],[P.U.]]</f>
        <v>6.9599999999999991</v>
      </c>
      <c r="J16" t="s">
        <v>214</v>
      </c>
      <c r="N16" s="19"/>
      <c r="O16" s="17" t="s">
        <v>223</v>
      </c>
      <c r="P16">
        <v>20</v>
      </c>
    </row>
    <row r="17" spans="1:18">
      <c r="A17" t="s">
        <v>36</v>
      </c>
      <c r="B17" t="s">
        <v>36</v>
      </c>
      <c r="C17" s="1" t="s">
        <v>36</v>
      </c>
      <c r="D17" s="5">
        <v>2</v>
      </c>
      <c r="E17" s="4" t="s">
        <v>172</v>
      </c>
      <c r="F17" s="6">
        <v>1756921</v>
      </c>
      <c r="G17" s="6"/>
      <c r="H17" s="7">
        <v>0.16400000000000001</v>
      </c>
      <c r="I17" s="7">
        <f>Table2[[#This Row],[Qty]]*Table2[[#This Row],[P.U.]]</f>
        <v>0.32800000000000001</v>
      </c>
      <c r="J17" t="s">
        <v>214</v>
      </c>
      <c r="M17" s="17" t="s">
        <v>223</v>
      </c>
      <c r="N17" s="19">
        <v>7</v>
      </c>
    </row>
    <row r="18" spans="1:18">
      <c r="A18" t="s">
        <v>47</v>
      </c>
      <c r="B18" t="s">
        <v>47</v>
      </c>
      <c r="C18" s="1" t="s">
        <v>47</v>
      </c>
      <c r="D18" s="5">
        <v>8</v>
      </c>
      <c r="E18" s="4" t="s">
        <v>171</v>
      </c>
      <c r="F18" s="6">
        <v>1098611</v>
      </c>
      <c r="G18" s="6"/>
      <c r="H18" s="7">
        <v>0.25800000000000001</v>
      </c>
      <c r="I18" s="7">
        <f>Table2[[#This Row],[Qty]]*Table2[[#This Row],[P.U.]]</f>
        <v>2.0640000000000001</v>
      </c>
      <c r="J18" t="s">
        <v>214</v>
      </c>
      <c r="N18" s="19"/>
      <c r="O18" s="17" t="s">
        <v>223</v>
      </c>
      <c r="P18">
        <v>10</v>
      </c>
    </row>
    <row r="19" spans="1:18">
      <c r="A19" t="s">
        <v>3</v>
      </c>
      <c r="B19" t="s">
        <v>3</v>
      </c>
      <c r="C19" s="1" t="s">
        <v>3</v>
      </c>
      <c r="D19" s="5">
        <v>9</v>
      </c>
      <c r="E19" s="4" t="s">
        <v>170</v>
      </c>
      <c r="F19" s="6">
        <v>3882627</v>
      </c>
      <c r="G19" s="6"/>
      <c r="H19" s="7">
        <v>0.39200000000000002</v>
      </c>
      <c r="I19" s="7">
        <f>Table2[[#This Row],[Qty]]*Table2[[#This Row],[P.U.]]</f>
        <v>3.528</v>
      </c>
      <c r="J19" t="s">
        <v>214</v>
      </c>
      <c r="N19" s="19"/>
      <c r="O19" s="17" t="s">
        <v>223</v>
      </c>
      <c r="P19">
        <v>10</v>
      </c>
    </row>
    <row r="20" spans="1:18">
      <c r="A20" t="s">
        <v>21</v>
      </c>
      <c r="B20" t="s">
        <v>22</v>
      </c>
      <c r="C20" s="1" t="s">
        <v>23</v>
      </c>
      <c r="D20" s="5">
        <v>1</v>
      </c>
      <c r="E20" s="4" t="s">
        <v>20</v>
      </c>
      <c r="F20" s="6">
        <v>1868413</v>
      </c>
      <c r="G20" s="6"/>
      <c r="H20" s="7">
        <v>0.313</v>
      </c>
      <c r="I20" s="7">
        <f>Table2[[#This Row],[Qty]]*Table2[[#This Row],[P.U.]]</f>
        <v>0.313</v>
      </c>
      <c r="J20" t="s">
        <v>214</v>
      </c>
      <c r="M20" s="17" t="s">
        <v>223</v>
      </c>
      <c r="N20" s="19">
        <v>4</v>
      </c>
    </row>
    <row r="21" spans="1:18">
      <c r="A21" t="s">
        <v>25</v>
      </c>
      <c r="B21" t="s">
        <v>26</v>
      </c>
      <c r="C21" s="1" t="s">
        <v>215</v>
      </c>
      <c r="D21" s="5">
        <v>3</v>
      </c>
      <c r="E21" s="4" t="s">
        <v>180</v>
      </c>
      <c r="F21" s="6">
        <v>2326116</v>
      </c>
      <c r="G21" s="6"/>
      <c r="H21" s="7">
        <v>0.42</v>
      </c>
      <c r="I21" s="7">
        <f>Table2[[#This Row],[Qty]]*Table2[[#This Row],[P.U.]]</f>
        <v>1.26</v>
      </c>
      <c r="J21" t="s">
        <v>214</v>
      </c>
      <c r="K21" s="12" t="s">
        <v>213</v>
      </c>
      <c r="M21" s="17" t="s">
        <v>223</v>
      </c>
      <c r="N21" s="22">
        <v>7</v>
      </c>
      <c r="O21" s="14"/>
      <c r="P21" s="14"/>
    </row>
    <row r="22" spans="1:18">
      <c r="A22" t="s">
        <v>43</v>
      </c>
      <c r="B22" t="s">
        <v>43</v>
      </c>
      <c r="C22" s="1" t="s">
        <v>209</v>
      </c>
      <c r="D22" s="5">
        <v>3</v>
      </c>
      <c r="E22" s="4" t="s">
        <v>189</v>
      </c>
      <c r="F22" s="6">
        <v>2145102</v>
      </c>
      <c r="G22" s="6"/>
      <c r="H22" s="7">
        <v>0.122</v>
      </c>
      <c r="I22" s="7">
        <f>Table2[[#This Row],[Qty]]*Table2[[#This Row],[P.U.]]</f>
        <v>0.36599999999999999</v>
      </c>
      <c r="J22" t="s">
        <v>214</v>
      </c>
      <c r="N22" s="19">
        <v>2</v>
      </c>
      <c r="O22" s="17" t="s">
        <v>223</v>
      </c>
      <c r="P22" s="14">
        <v>1</v>
      </c>
    </row>
    <row r="23" spans="1:18">
      <c r="A23" t="s">
        <v>52</v>
      </c>
      <c r="B23" t="s">
        <v>51</v>
      </c>
      <c r="C23" s="1" t="s">
        <v>52</v>
      </c>
      <c r="D23" s="5">
        <v>10</v>
      </c>
      <c r="E23" s="4" t="s">
        <v>169</v>
      </c>
      <c r="F23" s="6">
        <v>1852698</v>
      </c>
      <c r="G23" s="6"/>
      <c r="H23" s="7">
        <v>0.22900000000000001</v>
      </c>
      <c r="I23" s="7">
        <f>Table2[[#This Row],[Qty]]*Table2[[#This Row],[P.U.]]</f>
        <v>2.29</v>
      </c>
      <c r="J23" t="s">
        <v>214</v>
      </c>
      <c r="N23" s="19"/>
      <c r="O23" s="17" t="s">
        <v>223</v>
      </c>
      <c r="P23">
        <v>10</v>
      </c>
    </row>
    <row r="24" spans="1:18">
      <c r="A24" t="s">
        <v>50</v>
      </c>
      <c r="B24" t="s">
        <v>51</v>
      </c>
      <c r="C24" s="1" t="s">
        <v>232</v>
      </c>
      <c r="D24" s="5">
        <v>8</v>
      </c>
      <c r="E24" s="4" t="s">
        <v>168</v>
      </c>
      <c r="F24" s="6">
        <v>2453214</v>
      </c>
      <c r="G24" s="6"/>
      <c r="H24" s="7">
        <v>0.36</v>
      </c>
      <c r="I24" s="7">
        <f>Table2[[#This Row],[Qty]]*Table2[[#This Row],[P.U.]]</f>
        <v>2.88</v>
      </c>
      <c r="J24" t="s">
        <v>214</v>
      </c>
      <c r="N24" s="19"/>
      <c r="O24" s="17" t="s">
        <v>223</v>
      </c>
      <c r="P24">
        <v>10</v>
      </c>
    </row>
    <row r="25" spans="1:18">
      <c r="A25" t="s">
        <v>39</v>
      </c>
      <c r="B25" t="s">
        <v>40</v>
      </c>
      <c r="C25" s="1" t="s">
        <v>39</v>
      </c>
      <c r="D25" s="5">
        <v>1</v>
      </c>
      <c r="E25" s="4" t="s">
        <v>38</v>
      </c>
      <c r="F25" s="6">
        <v>1554029</v>
      </c>
      <c r="G25" s="6"/>
      <c r="H25" s="7">
        <v>1.1399999999999999</v>
      </c>
      <c r="I25" s="7">
        <f>Table2[[#This Row],[Qty]]*Table2[[#This Row],[P.U.]]</f>
        <v>1.1399999999999999</v>
      </c>
      <c r="J25" t="s">
        <v>214</v>
      </c>
      <c r="N25" s="19"/>
      <c r="O25" s="17" t="s">
        <v>223</v>
      </c>
      <c r="P25">
        <v>2</v>
      </c>
    </row>
    <row r="26" spans="1:18">
      <c r="A26" t="s">
        <v>41</v>
      </c>
      <c r="B26" t="s">
        <v>42</v>
      </c>
      <c r="C26" s="1" t="s">
        <v>41</v>
      </c>
      <c r="D26" s="5">
        <v>4</v>
      </c>
      <c r="E26" s="4" t="s">
        <v>167</v>
      </c>
      <c r="F26" s="6" t="s">
        <v>202</v>
      </c>
      <c r="G26" s="6"/>
      <c r="H26" s="7"/>
      <c r="I26" s="7">
        <f>Table2[[#This Row],[Qty]]*Table2[[#This Row],[P.U.]]</f>
        <v>0</v>
      </c>
      <c r="J26" s="13" t="s">
        <v>214</v>
      </c>
      <c r="N26" s="19"/>
      <c r="O26" s="18" t="s">
        <v>229</v>
      </c>
      <c r="P26">
        <v>1</v>
      </c>
      <c r="R26" s="20" t="s">
        <v>233</v>
      </c>
    </row>
    <row r="27" spans="1:18">
      <c r="A27" t="s">
        <v>107</v>
      </c>
      <c r="B27" t="s">
        <v>108</v>
      </c>
      <c r="C27" s="1" t="s">
        <v>107</v>
      </c>
      <c r="D27" s="5">
        <v>1</v>
      </c>
      <c r="E27" s="4" t="s">
        <v>106</v>
      </c>
      <c r="F27" s="6">
        <v>1679134</v>
      </c>
      <c r="G27" s="6"/>
      <c r="H27" s="7">
        <v>0.98899999999999999</v>
      </c>
      <c r="I27" s="7">
        <f>Table2[[#This Row],[Qty]]*Table2[[#This Row],[P.U.]]</f>
        <v>0.98899999999999999</v>
      </c>
      <c r="J27" t="s">
        <v>214</v>
      </c>
      <c r="L27" s="12" t="s">
        <v>216</v>
      </c>
      <c r="M27" s="17" t="s">
        <v>223</v>
      </c>
      <c r="N27" s="19">
        <v>9</v>
      </c>
    </row>
    <row r="28" spans="1:18">
      <c r="A28" t="s">
        <v>8</v>
      </c>
      <c r="B28" t="s">
        <v>9</v>
      </c>
      <c r="C28" s="1" t="s">
        <v>8</v>
      </c>
      <c r="D28" s="5">
        <v>1</v>
      </c>
      <c r="E28" s="4" t="s">
        <v>7</v>
      </c>
      <c r="F28" s="6">
        <v>1516293</v>
      </c>
      <c r="G28" s="6"/>
      <c r="H28" s="7">
        <v>0.29499999999999998</v>
      </c>
      <c r="I28" s="7">
        <f>Table2[[#This Row],[Qty]]*Table2[[#This Row],[P.U.]]</f>
        <v>0.29499999999999998</v>
      </c>
      <c r="J28" t="s">
        <v>214</v>
      </c>
      <c r="L28" s="12" t="s">
        <v>216</v>
      </c>
      <c r="M28" s="17" t="s">
        <v>223</v>
      </c>
      <c r="N28" s="19">
        <v>9</v>
      </c>
    </row>
    <row r="29" spans="1:18">
      <c r="A29" t="s">
        <v>45</v>
      </c>
      <c r="B29" t="s">
        <v>46</v>
      </c>
      <c r="C29" s="1" t="s">
        <v>227</v>
      </c>
      <c r="D29" s="5">
        <v>3</v>
      </c>
      <c r="E29" s="4" t="s">
        <v>226</v>
      </c>
      <c r="F29" s="6">
        <v>2217974</v>
      </c>
      <c r="G29" s="6"/>
      <c r="H29" s="7">
        <v>0.17299999999999999</v>
      </c>
      <c r="I29" s="7">
        <f>Table2[[#This Row],[Qty]]*Table2[[#This Row],[P.U.]]</f>
        <v>0.51899999999999991</v>
      </c>
      <c r="J29" s="14" t="s">
        <v>214</v>
      </c>
      <c r="M29" s="17" t="s">
        <v>223</v>
      </c>
      <c r="N29" s="19">
        <v>6</v>
      </c>
    </row>
    <row r="30" spans="1:18">
      <c r="A30" t="s">
        <v>45</v>
      </c>
      <c r="B30" t="s">
        <v>46</v>
      </c>
      <c r="C30" s="1" t="s">
        <v>228</v>
      </c>
      <c r="D30" s="5">
        <v>3</v>
      </c>
      <c r="E30" s="4" t="s">
        <v>225</v>
      </c>
      <c r="F30" s="6">
        <v>2290331</v>
      </c>
      <c r="G30" s="6"/>
      <c r="H30" s="7"/>
      <c r="I30" s="7"/>
      <c r="J30" s="14"/>
      <c r="M30" s="18" t="s">
        <v>229</v>
      </c>
      <c r="N30" s="19">
        <v>1</v>
      </c>
      <c r="O30" s="17" t="s">
        <v>223</v>
      </c>
      <c r="P30">
        <v>10</v>
      </c>
      <c r="R30" t="s">
        <v>238</v>
      </c>
    </row>
    <row r="31" spans="1:18">
      <c r="A31" t="s">
        <v>31</v>
      </c>
      <c r="B31" t="s">
        <v>32</v>
      </c>
      <c r="C31" s="1" t="s">
        <v>31</v>
      </c>
      <c r="D31" s="5">
        <v>4</v>
      </c>
      <c r="E31" s="4" t="s">
        <v>166</v>
      </c>
      <c r="F31" s="6">
        <v>1330733</v>
      </c>
      <c r="G31" s="6" t="s">
        <v>210</v>
      </c>
      <c r="H31" s="7">
        <v>3.35</v>
      </c>
      <c r="I31" s="7">
        <f>Table2[[#This Row],[Qty]]*Table2[[#This Row],[P.U.]]</f>
        <v>13.4</v>
      </c>
      <c r="J31" t="s">
        <v>214</v>
      </c>
      <c r="M31" s="23"/>
      <c r="N31" s="24"/>
      <c r="O31" s="23"/>
    </row>
    <row r="32" spans="1:18">
      <c r="A32" t="s">
        <v>157</v>
      </c>
      <c r="B32" t="s">
        <v>58</v>
      </c>
      <c r="C32" s="1" t="s">
        <v>157</v>
      </c>
      <c r="D32" s="5">
        <v>1</v>
      </c>
      <c r="E32" s="4" t="s">
        <v>156</v>
      </c>
      <c r="F32" s="6" t="s">
        <v>202</v>
      </c>
      <c r="G32" s="6"/>
      <c r="H32" s="7"/>
      <c r="I32" s="7">
        <f>Table2[[#This Row],[Qty]]*Table2[[#This Row],[P.U.]]</f>
        <v>0</v>
      </c>
      <c r="J32" s="13" t="s">
        <v>214</v>
      </c>
      <c r="M32" s="17" t="s">
        <v>223</v>
      </c>
      <c r="N32" s="19">
        <v>4</v>
      </c>
    </row>
    <row r="33" spans="1:18">
      <c r="A33" t="s">
        <v>5</v>
      </c>
      <c r="B33" t="s">
        <v>6</v>
      </c>
      <c r="C33" s="1" t="s">
        <v>5</v>
      </c>
      <c r="D33" s="5">
        <v>1</v>
      </c>
      <c r="E33" s="4" t="s">
        <v>4</v>
      </c>
      <c r="F33" s="6">
        <v>2393507</v>
      </c>
      <c r="G33" s="6"/>
      <c r="H33" s="7">
        <v>1.38</v>
      </c>
      <c r="I33" s="7">
        <f>Table2[[#This Row],[Qty]]*Table2[[#This Row],[P.U.]]</f>
        <v>1.38</v>
      </c>
      <c r="J33" t="s">
        <v>214</v>
      </c>
      <c r="N33" s="19"/>
      <c r="O33" s="17" t="s">
        <v>223</v>
      </c>
      <c r="P33">
        <v>1</v>
      </c>
      <c r="R33" t="s">
        <v>236</v>
      </c>
    </row>
    <row r="34" spans="1:18">
      <c r="A34" t="s">
        <v>119</v>
      </c>
      <c r="B34" t="s">
        <v>120</v>
      </c>
      <c r="C34" s="1" t="s">
        <v>119</v>
      </c>
      <c r="D34" s="5">
        <v>1</v>
      </c>
      <c r="E34" s="4" t="s">
        <v>118</v>
      </c>
      <c r="F34" s="6">
        <v>2393509</v>
      </c>
      <c r="G34" s="6"/>
      <c r="H34" s="7">
        <v>1.83</v>
      </c>
      <c r="I34" s="7">
        <f>Table2[[#This Row],[Qty]]*Table2[[#This Row],[P.U.]]</f>
        <v>1.83</v>
      </c>
      <c r="J34" t="s">
        <v>214</v>
      </c>
      <c r="N34" s="19"/>
      <c r="O34" s="17" t="s">
        <v>223</v>
      </c>
      <c r="P34">
        <v>1</v>
      </c>
      <c r="R34" t="s">
        <v>237</v>
      </c>
    </row>
    <row r="35" spans="1:18">
      <c r="A35" t="s">
        <v>142</v>
      </c>
      <c r="B35" t="s">
        <v>143</v>
      </c>
      <c r="C35" s="1" t="s">
        <v>142</v>
      </c>
      <c r="D35" s="5">
        <v>1</v>
      </c>
      <c r="E35" s="4" t="s">
        <v>141</v>
      </c>
      <c r="F35" s="6">
        <v>2112375</v>
      </c>
      <c r="G35" s="6"/>
      <c r="H35" s="7">
        <v>1.55</v>
      </c>
      <c r="I35" s="7">
        <f>Table2[[#This Row],[Qty]]*Table2[[#This Row],[P.U.]]</f>
        <v>1.55</v>
      </c>
      <c r="J35" t="s">
        <v>214</v>
      </c>
      <c r="L35" s="12" t="s">
        <v>217</v>
      </c>
      <c r="M35" s="17" t="s">
        <v>223</v>
      </c>
      <c r="N35" s="19">
        <v>4</v>
      </c>
    </row>
    <row r="36" spans="1:18">
      <c r="A36" t="s">
        <v>137</v>
      </c>
      <c r="B36" t="s">
        <v>138</v>
      </c>
      <c r="C36" s="1" t="s">
        <v>137</v>
      </c>
      <c r="D36" s="5">
        <v>2</v>
      </c>
      <c r="E36" s="4" t="s">
        <v>136</v>
      </c>
      <c r="F36" s="6">
        <v>1098043</v>
      </c>
      <c r="G36" s="6"/>
      <c r="H36" s="7">
        <v>1.18</v>
      </c>
      <c r="I36" s="7">
        <f>Table2[[#This Row],[Qty]]*Table2[[#This Row],[P.U.]]</f>
        <v>2.36</v>
      </c>
      <c r="J36" t="s">
        <v>214</v>
      </c>
      <c r="N36" s="19"/>
      <c r="O36" s="17" t="s">
        <v>223</v>
      </c>
      <c r="P36">
        <v>4</v>
      </c>
    </row>
    <row r="37" spans="1:18">
      <c r="A37" t="s">
        <v>57</v>
      </c>
      <c r="B37" t="s">
        <v>58</v>
      </c>
      <c r="C37" s="1" t="s">
        <v>56</v>
      </c>
      <c r="D37" s="5">
        <v>3</v>
      </c>
      <c r="E37" s="4" t="s">
        <v>174</v>
      </c>
      <c r="F37" s="6">
        <v>9845330</v>
      </c>
      <c r="G37" s="6"/>
      <c r="H37" s="7">
        <v>0.20599999999999999</v>
      </c>
      <c r="I37" s="7">
        <f>Table2[[#This Row],[Qty]]*Table2[[#This Row],[P.U.]]</f>
        <v>0.61799999999999999</v>
      </c>
      <c r="J37" t="s">
        <v>214</v>
      </c>
      <c r="N37" s="19">
        <v>2</v>
      </c>
      <c r="O37" s="17" t="s">
        <v>223</v>
      </c>
      <c r="P37">
        <v>10</v>
      </c>
    </row>
    <row r="38" spans="1:18">
      <c r="A38" t="s">
        <v>48</v>
      </c>
      <c r="B38" t="s">
        <v>49</v>
      </c>
      <c r="C38" s="1" t="s">
        <v>48</v>
      </c>
      <c r="D38" s="5">
        <v>2</v>
      </c>
      <c r="E38" s="4" t="s">
        <v>165</v>
      </c>
      <c r="F38" s="6" t="s">
        <v>202</v>
      </c>
      <c r="G38" s="6"/>
      <c r="H38" s="7"/>
      <c r="I38" s="7">
        <f>Table2[[#This Row],[Qty]]*Table2[[#This Row],[P.U.]]</f>
        <v>0</v>
      </c>
      <c r="J38" s="13" t="s">
        <v>214</v>
      </c>
      <c r="M38" s="17" t="s">
        <v>223</v>
      </c>
      <c r="N38" s="19">
        <v>2</v>
      </c>
    </row>
    <row r="39" spans="1:18">
      <c r="A39" t="s">
        <v>211</v>
      </c>
      <c r="B39" t="s">
        <v>146</v>
      </c>
      <c r="C39" t="s">
        <v>211</v>
      </c>
      <c r="D39" s="5">
        <v>1</v>
      </c>
      <c r="E39" s="4" t="s">
        <v>148</v>
      </c>
      <c r="F39" s="6">
        <v>2323482</v>
      </c>
      <c r="G39" s="6"/>
      <c r="H39" s="7">
        <v>21.38</v>
      </c>
      <c r="I39" s="7">
        <f>Table2[[#This Row],[Qty]]*Table2[[#This Row],[P.U.]]</f>
        <v>21.38</v>
      </c>
      <c r="J39" s="16"/>
      <c r="M39" s="21" t="s">
        <v>234</v>
      </c>
      <c r="N39" s="21"/>
      <c r="O39" s="21"/>
      <c r="R39" t="s">
        <v>235</v>
      </c>
    </row>
    <row r="40" spans="1:18">
      <c r="A40" t="s">
        <v>145</v>
      </c>
      <c r="B40" t="s">
        <v>146</v>
      </c>
      <c r="C40" s="1" t="s">
        <v>145</v>
      </c>
      <c r="D40" s="5">
        <v>2</v>
      </c>
      <c r="E40" s="4" t="s">
        <v>164</v>
      </c>
      <c r="F40" s="6"/>
      <c r="G40" s="6" t="s">
        <v>212</v>
      </c>
      <c r="H40" s="7">
        <v>18.510000000000002</v>
      </c>
      <c r="I40" s="7">
        <f>Table2[[#This Row],[Qty]]*Table2[[#This Row],[P.U.]]</f>
        <v>37.020000000000003</v>
      </c>
      <c r="J40" s="16"/>
      <c r="M40" s="17" t="s">
        <v>223</v>
      </c>
      <c r="N40" s="19">
        <v>2</v>
      </c>
    </row>
    <row r="41" spans="1:18">
      <c r="A41" t="s">
        <v>64</v>
      </c>
      <c r="B41" t="s">
        <v>65</v>
      </c>
      <c r="C41" s="1" t="s">
        <v>63</v>
      </c>
      <c r="D41" s="5">
        <v>1</v>
      </c>
      <c r="E41" s="4" t="s">
        <v>62</v>
      </c>
      <c r="F41" s="6"/>
      <c r="G41" s="6"/>
      <c r="H41" s="7"/>
      <c r="I41" s="7">
        <f>Table2[[#This Row],[Qty]]*Table2[[#This Row],[P.U.]]</f>
        <v>0</v>
      </c>
      <c r="J41" t="s">
        <v>214</v>
      </c>
      <c r="M41" s="17" t="s">
        <v>223</v>
      </c>
      <c r="N41" s="22">
        <v>3</v>
      </c>
      <c r="O41" s="14"/>
    </row>
    <row r="42" spans="1:18">
      <c r="A42" t="s">
        <v>64</v>
      </c>
      <c r="B42" t="s">
        <v>65</v>
      </c>
      <c r="C42" s="1" t="s">
        <v>66</v>
      </c>
      <c r="D42" s="5">
        <v>3</v>
      </c>
      <c r="E42" s="4" t="s">
        <v>163</v>
      </c>
      <c r="F42" s="6">
        <v>2116438</v>
      </c>
      <c r="G42" s="6"/>
      <c r="H42" s="7"/>
      <c r="I42" s="7">
        <f>Table2[[#This Row],[Qty]]*Table2[[#This Row],[P.U.]]</f>
        <v>0</v>
      </c>
      <c r="J42" t="s">
        <v>214</v>
      </c>
      <c r="M42" s="14"/>
      <c r="N42" s="22">
        <v>2</v>
      </c>
      <c r="O42" s="17" t="s">
        <v>223</v>
      </c>
      <c r="P42">
        <v>5</v>
      </c>
    </row>
    <row r="43" spans="1:18">
      <c r="A43" t="s">
        <v>59</v>
      </c>
      <c r="B43" t="s">
        <v>60</v>
      </c>
      <c r="C43" s="1">
        <v>47</v>
      </c>
      <c r="D43" s="5">
        <v>2</v>
      </c>
      <c r="E43" s="4" t="s">
        <v>181</v>
      </c>
      <c r="F43" s="6"/>
      <c r="G43" s="6"/>
      <c r="H43" s="7"/>
      <c r="I43" s="7">
        <f>Table2[[#This Row],[Qty]]*Table2[[#This Row],[P.U.]]</f>
        <v>0</v>
      </c>
      <c r="J43" t="s">
        <v>214</v>
      </c>
      <c r="M43" s="17" t="s">
        <v>223</v>
      </c>
      <c r="N43" s="22">
        <v>98</v>
      </c>
      <c r="O43" s="14"/>
    </row>
    <row r="44" spans="1:18">
      <c r="A44" t="s">
        <v>59</v>
      </c>
      <c r="B44" t="s">
        <v>60</v>
      </c>
      <c r="C44" s="1">
        <v>120</v>
      </c>
      <c r="D44" s="5">
        <v>3</v>
      </c>
      <c r="E44" s="4" t="s">
        <v>193</v>
      </c>
      <c r="F44" s="6"/>
      <c r="G44" s="6"/>
      <c r="H44" s="7"/>
      <c r="I44" s="7">
        <f>Table2[[#This Row],[Qty]]*Table2[[#This Row],[P.U.]]</f>
        <v>0</v>
      </c>
      <c r="J44" t="s">
        <v>214</v>
      </c>
      <c r="M44" s="17" t="s">
        <v>223</v>
      </c>
      <c r="N44" s="22"/>
      <c r="O44" s="14"/>
    </row>
    <row r="45" spans="1:18">
      <c r="A45" t="s">
        <v>59</v>
      </c>
      <c r="B45" t="s">
        <v>60</v>
      </c>
      <c r="C45" s="1">
        <v>270</v>
      </c>
      <c r="D45" s="5">
        <v>4</v>
      </c>
      <c r="E45" s="4" t="s">
        <v>185</v>
      </c>
      <c r="F45" s="6"/>
      <c r="G45" s="6"/>
      <c r="H45" s="7"/>
      <c r="I45" s="7">
        <f>Table2[[#This Row],[Qty]]*Table2[[#This Row],[P.U.]]</f>
        <v>0</v>
      </c>
      <c r="J45" t="s">
        <v>214</v>
      </c>
      <c r="M45" s="17" t="s">
        <v>223</v>
      </c>
      <c r="N45" s="22"/>
      <c r="O45" s="14"/>
    </row>
    <row r="46" spans="1:18">
      <c r="A46" t="s">
        <v>59</v>
      </c>
      <c r="B46" t="s">
        <v>60</v>
      </c>
      <c r="C46" s="1">
        <v>330</v>
      </c>
      <c r="D46" s="5">
        <v>26</v>
      </c>
      <c r="E46" s="4" t="s">
        <v>183</v>
      </c>
      <c r="F46" s="6"/>
      <c r="G46" s="6"/>
      <c r="H46" s="7"/>
      <c r="I46" s="7">
        <f>Table2[[#This Row],[Qty]]*Table2[[#This Row],[P.U.]]</f>
        <v>0</v>
      </c>
      <c r="J46" t="s">
        <v>214</v>
      </c>
      <c r="M46" s="17" t="s">
        <v>223</v>
      </c>
      <c r="N46" s="22">
        <v>70</v>
      </c>
      <c r="O46" s="14"/>
    </row>
    <row r="47" spans="1:18">
      <c r="A47" t="s">
        <v>59</v>
      </c>
      <c r="B47" t="s">
        <v>60</v>
      </c>
      <c r="C47" s="1">
        <v>470</v>
      </c>
      <c r="D47" s="5">
        <v>7</v>
      </c>
      <c r="E47" s="4" t="s">
        <v>219</v>
      </c>
      <c r="F47" s="6"/>
      <c r="G47" s="6"/>
      <c r="H47" s="7"/>
      <c r="I47" s="7">
        <f>Table2[[#This Row],[Qty]]*Table2[[#This Row],[P.U.]]</f>
        <v>0</v>
      </c>
      <c r="J47" t="s">
        <v>214</v>
      </c>
      <c r="M47" s="17" t="s">
        <v>223</v>
      </c>
      <c r="N47" s="22">
        <v>100</v>
      </c>
      <c r="O47" s="14"/>
    </row>
    <row r="48" spans="1:18">
      <c r="A48" t="s">
        <v>59</v>
      </c>
      <c r="B48" t="s">
        <v>60</v>
      </c>
      <c r="C48" s="1">
        <v>680</v>
      </c>
      <c r="D48" s="5">
        <v>1</v>
      </c>
      <c r="E48" s="4" t="s">
        <v>74</v>
      </c>
      <c r="F48" s="6"/>
      <c r="G48" s="6"/>
      <c r="H48" s="7"/>
      <c r="I48" s="7">
        <f>Table2[[#This Row],[Qty]]*Table2[[#This Row],[P.U.]]</f>
        <v>0</v>
      </c>
      <c r="J48" t="s">
        <v>214</v>
      </c>
      <c r="M48" s="17" t="s">
        <v>223</v>
      </c>
      <c r="N48" s="22">
        <v>9</v>
      </c>
      <c r="O48" s="14"/>
    </row>
    <row r="49" spans="1:16">
      <c r="A49" t="s">
        <v>59</v>
      </c>
      <c r="B49" t="s">
        <v>60</v>
      </c>
      <c r="C49" s="1" t="s">
        <v>75</v>
      </c>
      <c r="D49" s="5">
        <v>11</v>
      </c>
      <c r="E49" s="4" t="s">
        <v>191</v>
      </c>
      <c r="F49" s="6"/>
      <c r="G49" s="6"/>
      <c r="H49" s="7"/>
      <c r="I49" s="7">
        <f>Table2[[#This Row],[Qty]]*Table2[[#This Row],[P.U.]]</f>
        <v>0</v>
      </c>
      <c r="J49" t="s">
        <v>214</v>
      </c>
      <c r="M49" s="17" t="s">
        <v>223</v>
      </c>
      <c r="N49" s="22"/>
      <c r="O49" s="14"/>
    </row>
    <row r="50" spans="1:16">
      <c r="A50" t="s">
        <v>59</v>
      </c>
      <c r="B50" t="s">
        <v>60</v>
      </c>
      <c r="C50" s="1" t="s">
        <v>71</v>
      </c>
      <c r="D50" s="5">
        <v>1</v>
      </c>
      <c r="E50" s="4" t="s">
        <v>70</v>
      </c>
      <c r="F50" s="6"/>
      <c r="G50" s="6"/>
      <c r="H50" s="7"/>
      <c r="I50" s="7">
        <f>Table2[[#This Row],[Qty]]*Table2[[#This Row],[P.U.]]</f>
        <v>0</v>
      </c>
      <c r="J50" t="s">
        <v>214</v>
      </c>
      <c r="M50" s="17" t="s">
        <v>223</v>
      </c>
      <c r="N50" s="22"/>
      <c r="O50" s="14"/>
    </row>
    <row r="51" spans="1:16">
      <c r="A51" t="s">
        <v>59</v>
      </c>
      <c r="B51" t="s">
        <v>60</v>
      </c>
      <c r="C51" s="1" t="s">
        <v>76</v>
      </c>
      <c r="D51" s="5">
        <v>7</v>
      </c>
      <c r="E51" s="4" t="s">
        <v>195</v>
      </c>
      <c r="F51" s="6"/>
      <c r="G51" s="6"/>
      <c r="H51" s="7"/>
      <c r="I51" s="7">
        <f>Table2[[#This Row],[Qty]]*Table2[[#This Row],[P.U.]]</f>
        <v>0</v>
      </c>
      <c r="J51" t="s">
        <v>214</v>
      </c>
      <c r="M51" s="17" t="s">
        <v>223</v>
      </c>
      <c r="N51" s="22">
        <v>90</v>
      </c>
      <c r="O51" s="14"/>
    </row>
    <row r="52" spans="1:16">
      <c r="A52" t="s">
        <v>59</v>
      </c>
      <c r="B52" t="s">
        <v>60</v>
      </c>
      <c r="C52" s="1" t="s">
        <v>69</v>
      </c>
      <c r="D52" s="5">
        <v>2</v>
      </c>
      <c r="E52" s="4" t="s">
        <v>218</v>
      </c>
      <c r="F52" s="6"/>
      <c r="G52" s="6"/>
      <c r="H52" s="7"/>
      <c r="I52" s="7">
        <f>Table2[[#This Row],[Qty]]*Table2[[#This Row],[P.U.]]</f>
        <v>0</v>
      </c>
      <c r="J52" t="s">
        <v>214</v>
      </c>
      <c r="M52" s="17" t="s">
        <v>223</v>
      </c>
      <c r="N52" s="22"/>
      <c r="O52" s="14"/>
    </row>
    <row r="53" spans="1:16">
      <c r="A53" t="s">
        <v>59</v>
      </c>
      <c r="B53" t="s">
        <v>60</v>
      </c>
      <c r="C53" s="1" t="s">
        <v>77</v>
      </c>
      <c r="D53" s="5">
        <v>3</v>
      </c>
      <c r="E53" s="4" t="s">
        <v>182</v>
      </c>
      <c r="F53" s="6"/>
      <c r="G53" s="6"/>
      <c r="H53" s="7"/>
      <c r="I53" s="7">
        <f>Table2[[#This Row],[Qty]]*Table2[[#This Row],[P.U.]]</f>
        <v>0</v>
      </c>
      <c r="J53" t="s">
        <v>214</v>
      </c>
      <c r="M53" s="17" t="s">
        <v>223</v>
      </c>
      <c r="N53" s="22"/>
      <c r="O53" s="14"/>
    </row>
    <row r="54" spans="1:16">
      <c r="A54" t="s">
        <v>59</v>
      </c>
      <c r="B54" t="s">
        <v>60</v>
      </c>
      <c r="C54" s="1" t="s">
        <v>220</v>
      </c>
      <c r="D54" s="5">
        <v>8</v>
      </c>
      <c r="E54" s="4" t="s">
        <v>177</v>
      </c>
      <c r="F54" s="6"/>
      <c r="G54" s="6"/>
      <c r="H54" s="7"/>
      <c r="I54" s="7">
        <f>Table2[[#This Row],[Qty]]*Table2[[#This Row],[P.U.]]</f>
        <v>0</v>
      </c>
      <c r="J54" t="s">
        <v>214</v>
      </c>
      <c r="M54" s="17" t="s">
        <v>223</v>
      </c>
      <c r="N54" s="22"/>
      <c r="O54" s="14"/>
    </row>
    <row r="55" spans="1:16">
      <c r="A55" t="s">
        <v>59</v>
      </c>
      <c r="B55" t="s">
        <v>60</v>
      </c>
      <c r="C55" s="1" t="s">
        <v>68</v>
      </c>
      <c r="D55" s="5">
        <v>1</v>
      </c>
      <c r="E55" s="4" t="s">
        <v>67</v>
      </c>
      <c r="F55" s="6"/>
      <c r="G55" s="6"/>
      <c r="H55" s="7"/>
      <c r="I55" s="7">
        <f>Table2[[#This Row],[Qty]]*Table2[[#This Row],[P.U.]]</f>
        <v>0</v>
      </c>
      <c r="J55" t="s">
        <v>214</v>
      </c>
      <c r="M55" s="17" t="s">
        <v>223</v>
      </c>
      <c r="N55" s="22"/>
      <c r="O55" s="14"/>
    </row>
    <row r="56" spans="1:16">
      <c r="A56" t="s">
        <v>59</v>
      </c>
      <c r="B56" t="s">
        <v>60</v>
      </c>
      <c r="C56" s="1" t="s">
        <v>73</v>
      </c>
      <c r="D56" s="5">
        <v>1</v>
      </c>
      <c r="E56" s="4" t="s">
        <v>72</v>
      </c>
      <c r="F56" s="6"/>
      <c r="G56" s="6"/>
      <c r="H56" s="7"/>
      <c r="I56" s="7">
        <f>Table2[[#This Row],[Qty]]*Table2[[#This Row],[P.U.]]</f>
        <v>0</v>
      </c>
      <c r="J56" t="s">
        <v>214</v>
      </c>
      <c r="M56" s="17" t="s">
        <v>223</v>
      </c>
      <c r="N56" s="22"/>
      <c r="O56" s="14"/>
    </row>
    <row r="57" spans="1:16">
      <c r="A57" t="s">
        <v>59</v>
      </c>
      <c r="B57" t="s">
        <v>60</v>
      </c>
      <c r="C57" s="1" t="s">
        <v>221</v>
      </c>
      <c r="D57" s="5">
        <v>3</v>
      </c>
      <c r="E57" s="4" t="s">
        <v>178</v>
      </c>
      <c r="F57" s="6"/>
      <c r="G57" s="6"/>
      <c r="H57" s="7"/>
      <c r="I57" s="7">
        <f>Table2[[#This Row],[Qty]]*Table2[[#This Row],[P.U.]]</f>
        <v>0</v>
      </c>
      <c r="J57" t="s">
        <v>214</v>
      </c>
      <c r="M57" s="17" t="s">
        <v>223</v>
      </c>
      <c r="N57" s="22">
        <v>47</v>
      </c>
      <c r="O57" s="14"/>
    </row>
    <row r="58" spans="1:16">
      <c r="A58" t="s">
        <v>54</v>
      </c>
      <c r="B58" t="s">
        <v>55</v>
      </c>
      <c r="C58" s="1" t="s">
        <v>61</v>
      </c>
      <c r="D58" s="5">
        <v>1</v>
      </c>
      <c r="E58" s="4" t="s">
        <v>53</v>
      </c>
      <c r="F58" s="6">
        <v>1141392</v>
      </c>
      <c r="G58" s="6"/>
      <c r="H58" s="7">
        <v>1.59</v>
      </c>
      <c r="I58" s="7">
        <f>Table2[[#This Row],[Qty]]*Table2[[#This Row],[P.U.]]</f>
        <v>1.59</v>
      </c>
      <c r="J58" t="s">
        <v>214</v>
      </c>
      <c r="M58" s="14"/>
      <c r="N58" s="22"/>
      <c r="O58" s="17" t="s">
        <v>223</v>
      </c>
      <c r="P58">
        <v>1</v>
      </c>
    </row>
    <row r="59" spans="1:16">
      <c r="A59" t="s">
        <v>139</v>
      </c>
      <c r="B59" t="s">
        <v>140</v>
      </c>
      <c r="C59" s="1" t="s">
        <v>139</v>
      </c>
      <c r="D59" s="5">
        <v>1</v>
      </c>
      <c r="E59" s="4" t="s">
        <v>162</v>
      </c>
      <c r="F59" s="6" t="s">
        <v>202</v>
      </c>
      <c r="G59" s="6"/>
      <c r="H59" s="7"/>
      <c r="I59" s="7">
        <f>Table2[[#This Row],[Qty]]*Table2[[#This Row],[P.U.]]</f>
        <v>0</v>
      </c>
      <c r="J59" s="13" t="s">
        <v>214</v>
      </c>
      <c r="M59" s="17" t="s">
        <v>223</v>
      </c>
      <c r="N59" s="22">
        <v>4</v>
      </c>
    </row>
    <row r="60" spans="1:16">
      <c r="A60" t="s">
        <v>133</v>
      </c>
      <c r="B60" t="s">
        <v>135</v>
      </c>
      <c r="C60" s="1" t="s">
        <v>133</v>
      </c>
      <c r="D60" s="5">
        <v>1</v>
      </c>
      <c r="E60" s="4" t="s">
        <v>132</v>
      </c>
      <c r="F60" s="6" t="s">
        <v>202</v>
      </c>
      <c r="G60" s="6"/>
      <c r="H60" s="7"/>
      <c r="I60" s="7">
        <f>Table2[[#This Row],[Qty]]*Table2[[#This Row],[P.U.]]</f>
        <v>0</v>
      </c>
      <c r="J60" s="13" t="s">
        <v>214</v>
      </c>
      <c r="M60" s="17" t="s">
        <v>223</v>
      </c>
      <c r="N60" s="22">
        <v>4</v>
      </c>
    </row>
    <row r="61" spans="1:16">
      <c r="A61" t="s">
        <v>113</v>
      </c>
      <c r="B61" t="s">
        <v>114</v>
      </c>
      <c r="C61" s="1" t="s">
        <v>113</v>
      </c>
      <c r="D61" s="5">
        <v>1</v>
      </c>
      <c r="E61" s="4" t="s">
        <v>112</v>
      </c>
      <c r="F61" s="6">
        <v>2484971</v>
      </c>
      <c r="G61" s="6" t="s">
        <v>208</v>
      </c>
      <c r="H61" s="7">
        <v>15.86</v>
      </c>
      <c r="I61" s="7">
        <f>Table2[[#This Row],[Qty]]*Table2[[#This Row],[P.U.]]</f>
        <v>15.86</v>
      </c>
      <c r="J61" t="s">
        <v>214</v>
      </c>
      <c r="M61" s="17" t="s">
        <v>223</v>
      </c>
      <c r="N61" s="22">
        <v>2</v>
      </c>
    </row>
    <row r="62" spans="1:16">
      <c r="A62" t="s">
        <v>123</v>
      </c>
      <c r="B62" t="s">
        <v>124</v>
      </c>
      <c r="C62" s="1" t="s">
        <v>128</v>
      </c>
      <c r="D62" s="5">
        <v>1</v>
      </c>
      <c r="E62" s="4" t="s">
        <v>127</v>
      </c>
      <c r="F62" s="6">
        <v>1672130</v>
      </c>
      <c r="G62" s="6"/>
      <c r="H62" s="7">
        <v>5.5</v>
      </c>
      <c r="I62" s="7">
        <f>Table2[[#This Row],[Qty]]*Table2[[#This Row],[P.U.]]</f>
        <v>5.5</v>
      </c>
      <c r="J62" t="s">
        <v>214</v>
      </c>
      <c r="M62" s="17" t="s">
        <v>223</v>
      </c>
      <c r="N62" s="22">
        <v>2</v>
      </c>
    </row>
    <row r="63" spans="1:16">
      <c r="A63" t="s">
        <v>123</v>
      </c>
      <c r="B63" t="s">
        <v>124</v>
      </c>
      <c r="C63" s="1" t="s">
        <v>122</v>
      </c>
      <c r="D63" s="5">
        <v>1</v>
      </c>
      <c r="E63" s="4" t="s">
        <v>121</v>
      </c>
      <c r="F63" s="6">
        <v>1696319</v>
      </c>
      <c r="G63" s="6"/>
      <c r="H63" s="7">
        <v>7.1</v>
      </c>
      <c r="I63" s="7">
        <f>Table2[[#This Row],[Qty]]*Table2[[#This Row],[P.U.]]</f>
        <v>7.1</v>
      </c>
      <c r="J63" t="s">
        <v>214</v>
      </c>
      <c r="M63" s="17" t="s">
        <v>223</v>
      </c>
      <c r="N63" s="22">
        <v>2</v>
      </c>
    </row>
    <row r="64" spans="1:16">
      <c r="A64" t="s">
        <v>123</v>
      </c>
      <c r="B64" t="s">
        <v>124</v>
      </c>
      <c r="C64" s="1" t="s">
        <v>126</v>
      </c>
      <c r="D64" s="5">
        <v>1</v>
      </c>
      <c r="E64" s="4" t="s">
        <v>125</v>
      </c>
      <c r="F64" s="6">
        <v>1696320</v>
      </c>
      <c r="G64" s="6"/>
      <c r="H64" s="7">
        <v>4.4000000000000004</v>
      </c>
      <c r="I64" s="7">
        <f>Table2[[#This Row],[Qty]]*Table2[[#This Row],[P.U.]]</f>
        <v>4.4000000000000004</v>
      </c>
      <c r="J64" t="s">
        <v>214</v>
      </c>
      <c r="M64" s="17" t="s">
        <v>223</v>
      </c>
      <c r="N64" s="19">
        <v>2</v>
      </c>
    </row>
    <row r="65" spans="1:16">
      <c r="A65" t="s">
        <v>34</v>
      </c>
      <c r="B65" t="s">
        <v>35</v>
      </c>
      <c r="C65" s="1" t="s">
        <v>34</v>
      </c>
      <c r="D65" s="5">
        <v>1</v>
      </c>
      <c r="E65" s="4" t="s">
        <v>33</v>
      </c>
      <c r="F65" s="6">
        <v>2308726</v>
      </c>
      <c r="G65" s="6"/>
      <c r="H65" s="7">
        <v>1.43</v>
      </c>
      <c r="I65" s="7">
        <f>Table2[[#This Row],[Qty]]*Table2[[#This Row],[P.U.]]</f>
        <v>1.43</v>
      </c>
      <c r="J65" t="s">
        <v>214</v>
      </c>
      <c r="N65" s="19"/>
      <c r="O65" s="17" t="s">
        <v>223</v>
      </c>
      <c r="P65">
        <v>2</v>
      </c>
    </row>
    <row r="66" spans="1:16">
      <c r="H66" s="10" t="s">
        <v>203</v>
      </c>
      <c r="I66" s="11">
        <f>SUM(Table2[Total])</f>
        <v>138.58400000000003</v>
      </c>
    </row>
    <row r="67" spans="1:16">
      <c r="H67" s="10" t="s">
        <v>205</v>
      </c>
      <c r="I67" s="11">
        <v>12</v>
      </c>
    </row>
    <row r="68" spans="1:16">
      <c r="H68" s="10" t="s">
        <v>204</v>
      </c>
      <c r="I68" s="11">
        <f>(I66+I67)*0.2</f>
        <v>30.116800000000008</v>
      </c>
    </row>
    <row r="69" spans="1:16">
      <c r="H69" s="8" t="s">
        <v>206</v>
      </c>
      <c r="I69" s="9">
        <f>I66+I68</f>
        <v>168.70080000000004</v>
      </c>
    </row>
    <row r="70" spans="1:16">
      <c r="A70" s="15"/>
    </row>
    <row r="175" spans="1:4">
      <c r="A175" t="s">
        <v>78</v>
      </c>
      <c r="B175" s="1" t="s">
        <v>75</v>
      </c>
      <c r="C175" t="s">
        <v>59</v>
      </c>
      <c r="D175" t="s">
        <v>60</v>
      </c>
    </row>
    <row r="176" spans="1:4">
      <c r="A176" t="s">
        <v>79</v>
      </c>
      <c r="B176" s="1">
        <v>330</v>
      </c>
      <c r="C176" t="s">
        <v>59</v>
      </c>
      <c r="D176" t="s">
        <v>60</v>
      </c>
    </row>
    <row r="177" spans="1:4">
      <c r="A177" t="s">
        <v>80</v>
      </c>
      <c r="B177" s="1" t="s">
        <v>75</v>
      </c>
      <c r="C177" t="s">
        <v>59</v>
      </c>
      <c r="D177" t="s">
        <v>60</v>
      </c>
    </row>
    <row r="178" spans="1:4">
      <c r="A178" t="s">
        <v>81</v>
      </c>
      <c r="B178" s="1">
        <v>330</v>
      </c>
      <c r="C178" t="s">
        <v>59</v>
      </c>
      <c r="D178" t="s">
        <v>60</v>
      </c>
    </row>
    <row r="179" spans="1:4">
      <c r="A179" t="s">
        <v>82</v>
      </c>
      <c r="B179" s="1" t="s">
        <v>75</v>
      </c>
      <c r="C179" t="s">
        <v>59</v>
      </c>
      <c r="D179" t="s">
        <v>60</v>
      </c>
    </row>
    <row r="180" spans="1:4">
      <c r="A180" t="s">
        <v>83</v>
      </c>
      <c r="B180" s="1">
        <v>330</v>
      </c>
      <c r="C180" t="s">
        <v>59</v>
      </c>
      <c r="D180" t="s">
        <v>60</v>
      </c>
    </row>
    <row r="181" spans="1:4">
      <c r="A181" t="s">
        <v>84</v>
      </c>
      <c r="B181" s="1" t="s">
        <v>75</v>
      </c>
      <c r="C181" t="s">
        <v>59</v>
      </c>
      <c r="D181" t="s">
        <v>60</v>
      </c>
    </row>
    <row r="182" spans="1:4">
      <c r="A182" t="s">
        <v>85</v>
      </c>
      <c r="B182" s="1">
        <v>330</v>
      </c>
      <c r="C182" t="s">
        <v>59</v>
      </c>
      <c r="D182" t="s">
        <v>60</v>
      </c>
    </row>
    <row r="183" spans="1:4">
      <c r="A183" t="s">
        <v>86</v>
      </c>
      <c r="B183" s="1" t="s">
        <v>75</v>
      </c>
      <c r="C183" t="s">
        <v>59</v>
      </c>
      <c r="D183" t="s">
        <v>60</v>
      </c>
    </row>
    <row r="184" spans="1:4">
      <c r="A184" t="s">
        <v>87</v>
      </c>
      <c r="B184" s="1">
        <v>330</v>
      </c>
      <c r="C184" t="s">
        <v>59</v>
      </c>
      <c r="D184" t="s">
        <v>60</v>
      </c>
    </row>
    <row r="185" spans="1:4">
      <c r="A185" t="s">
        <v>88</v>
      </c>
      <c r="B185" s="1" t="s">
        <v>75</v>
      </c>
      <c r="C185" t="s">
        <v>59</v>
      </c>
      <c r="D185" t="s">
        <v>60</v>
      </c>
    </row>
    <row r="186" spans="1:4">
      <c r="A186" t="s">
        <v>89</v>
      </c>
      <c r="B186" s="1">
        <v>330</v>
      </c>
      <c r="C186" t="s">
        <v>59</v>
      </c>
      <c r="D186" t="s">
        <v>60</v>
      </c>
    </row>
    <row r="187" spans="1:4">
      <c r="A187" t="s">
        <v>90</v>
      </c>
      <c r="B187" s="1" t="s">
        <v>76</v>
      </c>
      <c r="C187" t="s">
        <v>59</v>
      </c>
      <c r="D187" t="s">
        <v>60</v>
      </c>
    </row>
    <row r="188" spans="1:4">
      <c r="A188" t="s">
        <v>91</v>
      </c>
      <c r="B188" s="1" t="s">
        <v>76</v>
      </c>
      <c r="C188" t="s">
        <v>59</v>
      </c>
      <c r="D188" t="s">
        <v>60</v>
      </c>
    </row>
    <row r="189" spans="1:4">
      <c r="A189" t="s">
        <v>92</v>
      </c>
      <c r="B189" s="1" t="s">
        <v>76</v>
      </c>
      <c r="C189" t="s">
        <v>59</v>
      </c>
      <c r="D189" t="s">
        <v>60</v>
      </c>
    </row>
    <row r="190" spans="1:4">
      <c r="A190" t="s">
        <v>93</v>
      </c>
      <c r="B190" s="1" t="s">
        <v>76</v>
      </c>
      <c r="C190" t="s">
        <v>59</v>
      </c>
      <c r="D190" t="s">
        <v>60</v>
      </c>
    </row>
    <row r="191" spans="1:4">
      <c r="A191" t="s">
        <v>94</v>
      </c>
      <c r="B191" s="1" t="s">
        <v>75</v>
      </c>
      <c r="C191" t="s">
        <v>59</v>
      </c>
      <c r="D191" t="s">
        <v>60</v>
      </c>
    </row>
    <row r="192" spans="1:4">
      <c r="A192" t="s">
        <v>95</v>
      </c>
      <c r="B192" s="1">
        <v>330</v>
      </c>
      <c r="C192" t="s">
        <v>59</v>
      </c>
      <c r="D192" t="s">
        <v>60</v>
      </c>
    </row>
    <row r="193" spans="1:4">
      <c r="A193" t="s">
        <v>96</v>
      </c>
      <c r="B193" s="1" t="s">
        <v>75</v>
      </c>
      <c r="C193" t="s">
        <v>59</v>
      </c>
      <c r="D193" t="s">
        <v>60</v>
      </c>
    </row>
    <row r="194" spans="1:4">
      <c r="A194" t="s">
        <v>97</v>
      </c>
      <c r="B194" s="1">
        <v>330</v>
      </c>
      <c r="C194" t="s">
        <v>59</v>
      </c>
      <c r="D194" t="s">
        <v>60</v>
      </c>
    </row>
    <row r="195" spans="1:4">
      <c r="A195" t="s">
        <v>98</v>
      </c>
      <c r="B195" s="1" t="s">
        <v>75</v>
      </c>
      <c r="C195" t="s">
        <v>59</v>
      </c>
      <c r="D195" t="s">
        <v>60</v>
      </c>
    </row>
    <row r="196" spans="1:4">
      <c r="A196" t="s">
        <v>99</v>
      </c>
      <c r="B196" s="1">
        <v>330</v>
      </c>
      <c r="C196" t="s">
        <v>59</v>
      </c>
      <c r="D196" t="s">
        <v>60</v>
      </c>
    </row>
    <row r="197" spans="1:4">
      <c r="A197" t="s">
        <v>100</v>
      </c>
      <c r="B197" s="1" t="s">
        <v>75</v>
      </c>
      <c r="C197" t="s">
        <v>59</v>
      </c>
      <c r="D197" t="s">
        <v>60</v>
      </c>
    </row>
    <row r="198" spans="1:4">
      <c r="A198" t="s">
        <v>101</v>
      </c>
      <c r="B198" s="1">
        <v>330</v>
      </c>
      <c r="C198" t="s">
        <v>59</v>
      </c>
      <c r="D198" t="s">
        <v>60</v>
      </c>
    </row>
    <row r="199" spans="1:4">
      <c r="A199" t="s">
        <v>102</v>
      </c>
      <c r="B199" s="1">
        <v>120</v>
      </c>
      <c r="C199" t="s">
        <v>59</v>
      </c>
      <c r="D199" t="s">
        <v>60</v>
      </c>
    </row>
    <row r="200" spans="1:4">
      <c r="A200" t="s">
        <v>103</v>
      </c>
      <c r="B200" s="1">
        <v>120</v>
      </c>
      <c r="C200" t="s">
        <v>59</v>
      </c>
      <c r="D200" t="s">
        <v>60</v>
      </c>
    </row>
    <row r="201" spans="1:4">
      <c r="A201" t="s">
        <v>104</v>
      </c>
      <c r="B201" s="1" t="s">
        <v>76</v>
      </c>
      <c r="C201" t="s">
        <v>59</v>
      </c>
      <c r="D201" t="s">
        <v>60</v>
      </c>
    </row>
    <row r="202" spans="1:4">
      <c r="A202" t="s">
        <v>105</v>
      </c>
      <c r="B202" s="1">
        <v>120</v>
      </c>
      <c r="C202" t="s">
        <v>59</v>
      </c>
      <c r="D202" t="s">
        <v>60</v>
      </c>
    </row>
    <row r="203" spans="1:4">
      <c r="A203" t="s">
        <v>106</v>
      </c>
      <c r="B203" s="1" t="s">
        <v>107</v>
      </c>
      <c r="C203" t="s">
        <v>107</v>
      </c>
      <c r="D203" t="s">
        <v>108</v>
      </c>
    </row>
    <row r="204" spans="1:4">
      <c r="A204" t="s">
        <v>109</v>
      </c>
      <c r="C204" t="s">
        <v>110</v>
      </c>
      <c r="D204" t="s">
        <v>111</v>
      </c>
    </row>
    <row r="205" spans="1:4">
      <c r="A205" t="s">
        <v>112</v>
      </c>
      <c r="B205" s="1" t="s">
        <v>113</v>
      </c>
      <c r="C205" t="s">
        <v>113</v>
      </c>
      <c r="D205" t="s">
        <v>114</v>
      </c>
    </row>
    <row r="206" spans="1:4">
      <c r="A206" t="s">
        <v>115</v>
      </c>
      <c r="C206" t="s">
        <v>116</v>
      </c>
      <c r="D206" t="s">
        <v>117</v>
      </c>
    </row>
    <row r="207" spans="1:4">
      <c r="A207" t="s">
        <v>118</v>
      </c>
      <c r="B207" s="1" t="s">
        <v>119</v>
      </c>
      <c r="C207" t="s">
        <v>119</v>
      </c>
      <c r="D207" t="s">
        <v>120</v>
      </c>
    </row>
    <row r="208" spans="1:4">
      <c r="A208" t="s">
        <v>121</v>
      </c>
      <c r="B208" s="1" t="s">
        <v>122</v>
      </c>
      <c r="C208" t="s">
        <v>123</v>
      </c>
      <c r="D208" t="s">
        <v>124</v>
      </c>
    </row>
    <row r="209" spans="1:4">
      <c r="A209" t="s">
        <v>125</v>
      </c>
      <c r="B209" s="1" t="s">
        <v>126</v>
      </c>
      <c r="C209" t="s">
        <v>123</v>
      </c>
      <c r="D209" t="s">
        <v>124</v>
      </c>
    </row>
    <row r="210" spans="1:4">
      <c r="A210" t="s">
        <v>127</v>
      </c>
      <c r="B210" s="1" t="s">
        <v>128</v>
      </c>
      <c r="C210" t="s">
        <v>123</v>
      </c>
      <c r="D210" t="s">
        <v>124</v>
      </c>
    </row>
    <row r="211" spans="1:4">
      <c r="A211" t="s">
        <v>129</v>
      </c>
      <c r="C211" t="s">
        <v>130</v>
      </c>
      <c r="D211" t="s">
        <v>131</v>
      </c>
    </row>
    <row r="212" spans="1:4">
      <c r="A212" t="s">
        <v>132</v>
      </c>
      <c r="B212" s="1" t="s">
        <v>133</v>
      </c>
      <c r="C212" t="s">
        <v>134</v>
      </c>
      <c r="D212" t="s">
        <v>135</v>
      </c>
    </row>
    <row r="213" spans="1:4">
      <c r="A213" t="s">
        <v>136</v>
      </c>
      <c r="B213" s="1" t="s">
        <v>137</v>
      </c>
      <c r="C213" t="s">
        <v>137</v>
      </c>
      <c r="D213" t="s">
        <v>138</v>
      </c>
    </row>
    <row r="214" spans="1:4">
      <c r="A214" t="s">
        <v>162</v>
      </c>
      <c r="B214" s="1" t="s">
        <v>139</v>
      </c>
      <c r="C214" t="s">
        <v>139</v>
      </c>
      <c r="D214" t="s">
        <v>140</v>
      </c>
    </row>
    <row r="215" spans="1:4">
      <c r="A215" t="s">
        <v>141</v>
      </c>
      <c r="B215" s="1" t="s">
        <v>142</v>
      </c>
      <c r="C215" t="s">
        <v>142</v>
      </c>
      <c r="D215" t="s">
        <v>143</v>
      </c>
    </row>
    <row r="216" spans="1:4">
      <c r="A216" t="s">
        <v>144</v>
      </c>
      <c r="B216" s="1" t="s">
        <v>145</v>
      </c>
      <c r="C216" t="s">
        <v>145</v>
      </c>
      <c r="D216" t="s">
        <v>146</v>
      </c>
    </row>
    <row r="217" spans="1:4">
      <c r="A217" t="s">
        <v>147</v>
      </c>
      <c r="B217" s="1" t="s">
        <v>145</v>
      </c>
      <c r="C217" t="s">
        <v>145</v>
      </c>
      <c r="D217" t="s">
        <v>146</v>
      </c>
    </row>
    <row r="218" spans="1:4">
      <c r="A218" t="s">
        <v>148</v>
      </c>
      <c r="B218" s="1" t="s">
        <v>149</v>
      </c>
      <c r="C218" t="s">
        <v>145</v>
      </c>
      <c r="D218" t="s">
        <v>146</v>
      </c>
    </row>
    <row r="219" spans="1:4">
      <c r="A219" t="s">
        <v>150</v>
      </c>
      <c r="B219" s="1" t="s">
        <v>47</v>
      </c>
      <c r="C219" t="s">
        <v>47</v>
      </c>
      <c r="D219" t="s">
        <v>47</v>
      </c>
    </row>
    <row r="220" spans="1:4">
      <c r="A220" t="s">
        <v>151</v>
      </c>
      <c r="B220" s="1" t="s">
        <v>47</v>
      </c>
      <c r="C220" t="s">
        <v>47</v>
      </c>
      <c r="D220" t="s">
        <v>47</v>
      </c>
    </row>
    <row r="221" spans="1:4">
      <c r="A221" t="s">
        <v>152</v>
      </c>
      <c r="B221" s="1" t="s">
        <v>47</v>
      </c>
      <c r="C221" t="s">
        <v>47</v>
      </c>
      <c r="D221" t="s">
        <v>47</v>
      </c>
    </row>
    <row r="222" spans="1:4">
      <c r="A222" t="s">
        <v>153</v>
      </c>
      <c r="B222" s="1" t="s">
        <v>47</v>
      </c>
      <c r="C222" t="s">
        <v>47</v>
      </c>
      <c r="D222" t="s">
        <v>47</v>
      </c>
    </row>
    <row r="223" spans="1:4">
      <c r="A223" t="s">
        <v>154</v>
      </c>
      <c r="B223" s="1" t="s">
        <v>47</v>
      </c>
      <c r="C223" t="s">
        <v>47</v>
      </c>
      <c r="D223" t="s">
        <v>47</v>
      </c>
    </row>
    <row r="224" spans="1:4">
      <c r="A224" t="s">
        <v>155</v>
      </c>
      <c r="B224" s="1" t="s">
        <v>47</v>
      </c>
      <c r="C224" t="s">
        <v>47</v>
      </c>
      <c r="D224" t="s">
        <v>47</v>
      </c>
    </row>
    <row r="225" spans="1:4">
      <c r="A225" t="s">
        <v>156</v>
      </c>
      <c r="B225" s="1" t="s">
        <v>157</v>
      </c>
      <c r="C225" t="s">
        <v>158</v>
      </c>
      <c r="D225" t="s">
        <v>58</v>
      </c>
    </row>
  </sheetData>
  <mergeCells count="1">
    <mergeCell ref="M39:O39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2015-11-01T19:37:19Z</dcterms:created>
  <dcterms:modified xsi:type="dcterms:W3CDTF">2017-05-02T20:34:25Z</dcterms:modified>
</cp:coreProperties>
</file>