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ugas\Clown Project\Flow_Meter\Floww Data test\"/>
    </mc:Choice>
  </mc:AlternateContent>
  <xr:revisionPtr revIDLastSave="0" documentId="13_ncr:1_{C5DE3B5C-B34D-4BE8-984B-CA90520BD5B7}" xr6:coauthVersionLast="36" xr6:coauthVersionMax="36" xr10:uidLastSave="{00000000-0000-0000-0000-000000000000}"/>
  <bookViews>
    <workbookView xWindow="0" yWindow="0" windowWidth="15345" windowHeight="4380" xr2:uid="{460C6BE8-7C40-4219-A129-6DE6CF87F8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4" i="1" l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B33" i="1"/>
  <c r="B31" i="1"/>
  <c r="B32" i="1"/>
  <c r="F30" i="1"/>
  <c r="G30" i="1"/>
  <c r="H30" i="1"/>
  <c r="I30" i="1"/>
  <c r="J30" i="1"/>
  <c r="K30" i="1"/>
  <c r="L30" i="1"/>
  <c r="M30" i="1"/>
  <c r="N30" i="1"/>
  <c r="O30" i="1"/>
  <c r="P30" i="1"/>
  <c r="Q30" i="1"/>
  <c r="C30" i="1"/>
  <c r="D30" i="1"/>
  <c r="E30" i="1"/>
  <c r="B30" i="1"/>
</calcChain>
</file>

<file path=xl/sharedStrings.xml><?xml version="1.0" encoding="utf-8"?>
<sst xmlns="http://schemas.openxmlformats.org/spreadsheetml/2006/main" count="47" uniqueCount="10">
  <si>
    <t>Freq</t>
  </si>
  <si>
    <t>Debit</t>
  </si>
  <si>
    <t>Air Bersih</t>
  </si>
  <si>
    <t>Air Sabun</t>
  </si>
  <si>
    <t>No</t>
  </si>
  <si>
    <t>Avg</t>
  </si>
  <si>
    <t>Max</t>
  </si>
  <si>
    <t>Min</t>
  </si>
  <si>
    <t>stdiv P</t>
  </si>
  <si>
    <t>Note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</si>
</sst>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4" borderId="1" xfId="0" applyFill="1" applyBorder="1"/>
    <xf numFmtId="0" fontId="1" fillId="0" borderId="0" xfId="0" applyFont="1"/>
    <xf numFmtId="9" fontId="0" fillId="0" borderId="1" xfId="0" applyNumberFormat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 BERSIH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(Sheet1!$C$61,Sheet1!$E$61,Sheet1!$G$61,Sheet1!$I$61)</c:f>
              <c:numCache>
                <c:formatCode>General</c:formatCode>
                <c:ptCount val="4"/>
                <c:pt idx="0">
                  <c:v>2.2549999999999999E-5</c:v>
                </c:pt>
                <c:pt idx="1">
                  <c:v>2.5549999999999998E-5</c:v>
                </c:pt>
                <c:pt idx="2">
                  <c:v>1.8099999999999995E-4</c:v>
                </c:pt>
                <c:pt idx="3">
                  <c:v>5.6199999999999997E-5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2-4C30-84D2-EC874CC13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91"/>
        <c:axId val="1753043215"/>
      </c:lineChart>
      <c:catAx>
        <c:axId val="82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043215"/>
        <c:crosses val="autoZero"/>
        <c:auto val="1"/>
        <c:lblAlgn val="ctr"/>
        <c:lblOffset val="100"/>
        <c:noMultiLvlLbl val="0"/>
      </c:catAx>
      <c:valAx>
        <c:axId val="175304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</a:t>
            </a:r>
            <a:r>
              <a:rPr lang="en-US" baseline="0"/>
              <a:t> SABUN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(Sheet1!$K$61,Sheet1!$M$61,Sheet1!$O$61,Sheet1!$Q$61)</c:f>
              <c:numCache>
                <c:formatCode>General</c:formatCode>
                <c:ptCount val="4"/>
                <c:pt idx="0">
                  <c:v>2.6800000000000001E-5</c:v>
                </c:pt>
                <c:pt idx="1">
                  <c:v>8.8321500000000004E-3</c:v>
                </c:pt>
                <c:pt idx="2">
                  <c:v>1.1082849999999997E-2</c:v>
                </c:pt>
                <c:pt idx="3">
                  <c:v>6.8829999999999985E-3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29-4D65-B107-28058D331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9984415"/>
        <c:axId val="1789849919"/>
      </c:lineChart>
      <c:catAx>
        <c:axId val="2049984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849919"/>
        <c:crosses val="autoZero"/>
        <c:auto val="1"/>
        <c:lblAlgn val="ctr"/>
        <c:lblOffset val="100"/>
        <c:noMultiLvlLbl val="0"/>
      </c:catAx>
      <c:valAx>
        <c:axId val="178984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984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 BERSIH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(Sheet1!$C$30,Sheet1!$E$30,Sheet1!$G$30,Sheet1!$I$30)</c:f>
              <c:numCache>
                <c:formatCode>General</c:formatCode>
                <c:ptCount val="4"/>
                <c:pt idx="0">
                  <c:v>2.2619047619047616E-5</c:v>
                </c:pt>
                <c:pt idx="1">
                  <c:v>2.6190476190476185E-5</c:v>
                </c:pt>
                <c:pt idx="2">
                  <c:v>1.7485714285714281E-4</c:v>
                </c:pt>
                <c:pt idx="3">
                  <c:v>5.5619047619047618E-5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F-4789-BEF5-6D97B254E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361871"/>
        <c:axId val="1789917727"/>
      </c:lineChart>
      <c:catAx>
        <c:axId val="103361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917727"/>
        <c:crosses val="autoZero"/>
        <c:auto val="1"/>
        <c:lblAlgn val="ctr"/>
        <c:lblOffset val="100"/>
        <c:noMultiLvlLbl val="0"/>
      </c:catAx>
      <c:valAx>
        <c:axId val="178991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6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 SABUN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(Sheet1!$K$30,Sheet1!$M$30,Sheet1!$O$30,Sheet1!$Q$30)</c:f>
              <c:numCache>
                <c:formatCode>General</c:formatCode>
                <c:ptCount val="4"/>
                <c:pt idx="0">
                  <c:v>2.6333333333333334E-5</c:v>
                </c:pt>
                <c:pt idx="1">
                  <c:v>9.6476190476190472E-3</c:v>
                </c:pt>
                <c:pt idx="2">
                  <c:v>1.1706476190476187E-2</c:v>
                </c:pt>
                <c:pt idx="3">
                  <c:v>6.6385238095238086E-3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71-425D-8476-B4ECDE796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402303"/>
        <c:axId val="2029872335"/>
      </c:lineChart>
      <c:catAx>
        <c:axId val="2030402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872335"/>
        <c:crosses val="autoZero"/>
        <c:auto val="1"/>
        <c:lblAlgn val="ctr"/>
        <c:lblOffset val="100"/>
        <c:noMultiLvlLbl val="0"/>
      </c:catAx>
      <c:valAx>
        <c:axId val="202987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40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196408</xdr:colOff>
      <xdr:row>37</xdr:row>
      <xdr:rowOff>32131</xdr:rowOff>
    </xdr:from>
    <xdr:to>
      <xdr:col>24</xdr:col>
      <xdr:colOff>506513</xdr:colOff>
      <xdr:row>51</xdr:row>
      <xdr:rowOff>110743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304EB2-A6F6-47C9-B107-2061EEDE1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73457</xdr:colOff>
      <xdr:row>37</xdr:row>
      <xdr:rowOff>4898</xdr:rowOff>
    </xdr:from>
    <xdr:to>
      <xdr:col>34</xdr:col>
      <xdr:colOff>323844</xdr:colOff>
      <xdr:row>49</xdr:row>
      <xdr:rowOff>1921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F42919-4B80-432D-A5F4-8E9B42E4E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191706</xdr:colOff>
      <xdr:row>5</xdr:row>
      <xdr:rowOff>33036</xdr:rowOff>
    </xdr:from>
    <xdr:to>
      <xdr:col>24</xdr:col>
      <xdr:colOff>459370</xdr:colOff>
      <xdr:row>19</xdr:row>
      <xdr:rowOff>75477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602C47D-FE7B-4DDC-AC4C-9092322DC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541356</xdr:colOff>
      <xdr:row>5</xdr:row>
      <xdr:rowOff>8923</xdr:rowOff>
    </xdr:from>
    <xdr:to>
      <xdr:col>33</xdr:col>
      <xdr:colOff>555825</xdr:colOff>
      <xdr:row>19</xdr:row>
      <xdr:rowOff>51364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D42666D-7278-468C-8454-587FC271DC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6CB76-03AA-4F39-B473-D565A03AE961}">
  <dimension ref="A6:AE64"/>
  <sheetViews>
    <sheetView tabSelected="1" topLeftCell="K5" zoomScale="80" zoomScaleNormal="100" workbookViewId="0">
      <selection activeCell="W26" sqref="W26"/>
    </sheetView>
  </sheetViews>
  <sheetFormatPr defaultRowHeight="15" x14ac:dyDescent="0.25"/>
  <cols>
    <col min="2" max="2" width="9.140625" customWidth="1"/>
    <col min="3" max="3" width="9.5703125" customWidth="1"/>
    <col min="4" max="4" width="9.28515625" bestFit="1" customWidth="1"/>
    <col min="5" max="5" width="13.7109375" bestFit="1" customWidth="1"/>
    <col min="6" max="6" width="9.28515625" bestFit="1" customWidth="1"/>
    <col min="7" max="7" width="10.42578125" bestFit="1" customWidth="1"/>
    <col min="8" max="8" width="9.28515625" bestFit="1" customWidth="1"/>
    <col min="9" max="9" width="12.7109375" bestFit="1" customWidth="1"/>
    <col min="10" max="10" width="9.28515625" bestFit="1" customWidth="1"/>
    <col min="11" max="11" width="12.7109375" bestFit="1" customWidth="1"/>
    <col min="12" max="13" width="10.42578125" bestFit="1" customWidth="1"/>
    <col min="14" max="14" width="9.28515625" bestFit="1" customWidth="1"/>
    <col min="15" max="15" width="10.42578125" bestFit="1" customWidth="1"/>
    <col min="16" max="16" width="9.28515625" bestFit="1" customWidth="1"/>
    <col min="17" max="17" width="10.42578125" bestFit="1" customWidth="1"/>
    <col min="30" max="30" width="1.5703125" customWidth="1"/>
    <col min="32" max="32" width="2.140625" customWidth="1"/>
  </cols>
  <sheetData>
    <row r="6" spans="1:17" x14ac:dyDescent="0.25">
      <c r="A6" s="13" t="s">
        <v>4</v>
      </c>
      <c r="B6" s="11" t="s">
        <v>2</v>
      </c>
      <c r="C6" s="11"/>
      <c r="D6" s="11"/>
      <c r="E6" s="11"/>
      <c r="F6" s="11"/>
      <c r="G6" s="11"/>
      <c r="H6" s="11"/>
      <c r="I6" s="11"/>
      <c r="J6" s="12" t="s">
        <v>3</v>
      </c>
      <c r="K6" s="12"/>
      <c r="L6" s="12"/>
      <c r="M6" s="12"/>
      <c r="N6" s="12"/>
      <c r="O6" s="12"/>
      <c r="P6" s="12"/>
      <c r="Q6" s="12"/>
    </row>
    <row r="7" spans="1:17" x14ac:dyDescent="0.25">
      <c r="A7" s="13"/>
      <c r="B7" s="10">
        <v>25</v>
      </c>
      <c r="C7" s="10"/>
      <c r="D7" s="10">
        <v>50</v>
      </c>
      <c r="E7" s="10"/>
      <c r="F7" s="10">
        <v>75</v>
      </c>
      <c r="G7" s="10"/>
      <c r="H7" s="10">
        <v>100</v>
      </c>
      <c r="I7" s="10"/>
      <c r="J7" s="10">
        <v>25</v>
      </c>
      <c r="K7" s="10"/>
      <c r="L7" s="10">
        <v>50</v>
      </c>
      <c r="M7" s="10"/>
      <c r="N7" s="10">
        <v>75</v>
      </c>
      <c r="O7" s="10"/>
      <c r="P7" s="10">
        <v>100</v>
      </c>
      <c r="Q7" s="10"/>
    </row>
    <row r="8" spans="1:17" x14ac:dyDescent="0.25">
      <c r="A8" s="13"/>
      <c r="B8" s="2" t="s">
        <v>0</v>
      </c>
      <c r="C8" s="2" t="s">
        <v>1</v>
      </c>
      <c r="D8" s="2" t="s">
        <v>0</v>
      </c>
      <c r="E8" s="2" t="s">
        <v>1</v>
      </c>
      <c r="F8" s="2" t="s">
        <v>0</v>
      </c>
      <c r="G8" s="2" t="s">
        <v>1</v>
      </c>
      <c r="H8" s="2" t="s">
        <v>0</v>
      </c>
      <c r="I8" s="2" t="s">
        <v>1</v>
      </c>
      <c r="J8" s="2" t="s">
        <v>0</v>
      </c>
      <c r="K8" s="2" t="s">
        <v>1</v>
      </c>
      <c r="L8" s="2" t="s">
        <v>0</v>
      </c>
      <c r="M8" s="2" t="s">
        <v>1</v>
      </c>
      <c r="N8" s="2" t="s">
        <v>0</v>
      </c>
      <c r="O8" s="2" t="s">
        <v>1</v>
      </c>
      <c r="P8" s="2" t="s">
        <v>0</v>
      </c>
      <c r="Q8" s="2" t="s">
        <v>1</v>
      </c>
    </row>
    <row r="9" spans="1:17" x14ac:dyDescent="0.25">
      <c r="A9" s="3">
        <v>1</v>
      </c>
      <c r="B9" s="2">
        <v>40075.17</v>
      </c>
      <c r="C9" s="2">
        <v>5.0000000000000004E-6</v>
      </c>
      <c r="D9" s="2">
        <v>39489.660000000003</v>
      </c>
      <c r="E9" s="2">
        <v>3.4999999999999997E-5</v>
      </c>
      <c r="F9" s="2">
        <v>79988.75</v>
      </c>
      <c r="G9" s="2">
        <v>2.761E-3</v>
      </c>
      <c r="H9" s="2">
        <v>39573.019999999997</v>
      </c>
      <c r="I9" s="2">
        <v>2.9E-5</v>
      </c>
      <c r="J9" s="2">
        <v>39500.230000000003</v>
      </c>
      <c r="K9" s="2">
        <v>3.4999999999999997E-5</v>
      </c>
      <c r="L9" s="2">
        <v>40892.22</v>
      </c>
      <c r="M9" s="2">
        <v>6.2000000000000003E-5</v>
      </c>
      <c r="N9" s="2">
        <v>40957.910000000003</v>
      </c>
      <c r="O9" s="2">
        <v>6.6000000000000005E-5</v>
      </c>
      <c r="P9" s="2">
        <v>40147.61</v>
      </c>
      <c r="Q9" s="2">
        <v>1.0000000000000001E-5</v>
      </c>
    </row>
    <row r="10" spans="1:17" x14ac:dyDescent="0.25">
      <c r="A10" s="3">
        <v>2</v>
      </c>
      <c r="B10" s="2">
        <v>39539.910000000003</v>
      </c>
      <c r="C10" s="2">
        <v>3.1999999999999999E-5</v>
      </c>
      <c r="D10" s="2">
        <v>40090.559999999998</v>
      </c>
      <c r="E10" s="2">
        <v>6.0000000000000002E-6</v>
      </c>
      <c r="F10" s="2">
        <v>38972.75</v>
      </c>
      <c r="G10" s="2">
        <v>7.1000000000000005E-5</v>
      </c>
      <c r="H10" s="2">
        <v>39455.21</v>
      </c>
      <c r="I10" s="2">
        <v>3.8000000000000002E-5</v>
      </c>
      <c r="J10" s="2">
        <v>40054.01</v>
      </c>
      <c r="K10" s="2">
        <v>3.9999999999999998E-6</v>
      </c>
      <c r="L10" s="2">
        <v>159812.18</v>
      </c>
      <c r="M10" s="2">
        <v>8.2740000000000001E-3</v>
      </c>
      <c r="N10" s="2">
        <v>306743.43</v>
      </c>
      <c r="O10" s="2">
        <v>1.8419999999999999E-2</v>
      </c>
      <c r="P10" s="2">
        <v>56954.07</v>
      </c>
      <c r="Q10" s="2">
        <v>1.1709999999999999E-3</v>
      </c>
    </row>
    <row r="11" spans="1:17" x14ac:dyDescent="0.25">
      <c r="A11" s="3">
        <v>3</v>
      </c>
      <c r="B11" s="2">
        <v>39475.58</v>
      </c>
      <c r="C11" s="2">
        <v>3.6000000000000001E-5</v>
      </c>
      <c r="D11" s="2">
        <v>39502.480000000003</v>
      </c>
      <c r="E11" s="2">
        <v>3.4E-5</v>
      </c>
      <c r="F11" s="2">
        <v>40695</v>
      </c>
      <c r="G11" s="2">
        <v>4.8000000000000001E-5</v>
      </c>
      <c r="H11" s="2">
        <v>40840.01</v>
      </c>
      <c r="I11" s="2">
        <v>5.8E-5</v>
      </c>
      <c r="J11" s="2">
        <v>39462.39</v>
      </c>
      <c r="K11" s="2">
        <v>3.6999999999999998E-5</v>
      </c>
      <c r="L11" s="2">
        <v>417000</v>
      </c>
      <c r="M11" s="2">
        <v>2.6033000000000001E-2</v>
      </c>
      <c r="N11" s="2">
        <v>32666.560000000001</v>
      </c>
      <c r="O11" s="2">
        <v>5.0600000000000005E-4</v>
      </c>
      <c r="P11" s="2">
        <v>42699.06</v>
      </c>
      <c r="Q11" s="2">
        <v>1.8599999999999999E-4</v>
      </c>
    </row>
    <row r="12" spans="1:17" x14ac:dyDescent="0.25">
      <c r="A12" s="3">
        <v>4</v>
      </c>
      <c r="B12" s="2">
        <v>40119.949999999997</v>
      </c>
      <c r="C12" s="2">
        <v>7.9999999999999996E-6</v>
      </c>
      <c r="D12" s="2">
        <v>39493.29</v>
      </c>
      <c r="E12" s="2">
        <v>3.4999999999999997E-5</v>
      </c>
      <c r="F12" s="2">
        <v>40123.78</v>
      </c>
      <c r="G12" s="2">
        <v>9.0000000000000002E-6</v>
      </c>
      <c r="H12" s="2">
        <v>38969.519999999997</v>
      </c>
      <c r="I12" s="2">
        <v>7.1000000000000005E-5</v>
      </c>
      <c r="J12" s="2">
        <v>39652.83</v>
      </c>
      <c r="K12" s="2">
        <v>2.4000000000000001E-5</v>
      </c>
      <c r="L12" s="2">
        <v>40996.29</v>
      </c>
      <c r="M12" s="2">
        <v>6.8999999999999997E-5</v>
      </c>
      <c r="N12" s="2">
        <v>412957.43</v>
      </c>
      <c r="O12" s="2">
        <v>2.5753999999999999E-2</v>
      </c>
      <c r="P12" s="2">
        <v>138573.84</v>
      </c>
      <c r="Q12" s="2">
        <v>6.8069999999999997E-3</v>
      </c>
    </row>
    <row r="13" spans="1:17" x14ac:dyDescent="0.25">
      <c r="A13" s="3">
        <v>5</v>
      </c>
      <c r="B13" s="2">
        <v>39468.050000000003</v>
      </c>
      <c r="C13" s="2">
        <v>3.6999999999999998E-5</v>
      </c>
      <c r="D13" s="2">
        <v>40134.68</v>
      </c>
      <c r="E13" s="2">
        <v>9.0000000000000002E-6</v>
      </c>
      <c r="F13" s="2">
        <v>38972.269999999997</v>
      </c>
      <c r="G13" s="2">
        <v>7.1000000000000005E-5</v>
      </c>
      <c r="H13" s="2">
        <v>40682.61</v>
      </c>
      <c r="I13" s="2">
        <v>4.6999999999999997E-5</v>
      </c>
      <c r="J13" s="2">
        <v>40363.33</v>
      </c>
      <c r="K13" s="2">
        <v>2.5000000000000001E-5</v>
      </c>
      <c r="L13" s="2">
        <v>120981.48</v>
      </c>
      <c r="M13" s="2">
        <v>5.5919999999999997E-3</v>
      </c>
      <c r="N13" s="2">
        <v>39061.19</v>
      </c>
      <c r="O13" s="2">
        <v>6.4999999999999994E-5</v>
      </c>
      <c r="P13" s="2">
        <v>344391.26</v>
      </c>
      <c r="Q13" s="2">
        <v>2.1018999999999999E-2</v>
      </c>
    </row>
    <row r="14" spans="1:17" x14ac:dyDescent="0.25">
      <c r="A14" s="3">
        <v>6</v>
      </c>
      <c r="B14" s="2">
        <v>39605.57</v>
      </c>
      <c r="C14" s="2">
        <v>2.6999999999999999E-5</v>
      </c>
      <c r="D14" s="2">
        <v>39438.99</v>
      </c>
      <c r="E14" s="2">
        <v>3.8999999999999999E-5</v>
      </c>
      <c r="F14" s="2">
        <v>40978.32</v>
      </c>
      <c r="G14" s="2">
        <v>6.7999999999999999E-5</v>
      </c>
      <c r="H14" s="2">
        <v>39576.519999999997</v>
      </c>
      <c r="I14" s="2">
        <v>2.9E-5</v>
      </c>
      <c r="J14" s="2">
        <v>39386.83</v>
      </c>
      <c r="K14" s="2">
        <v>4.1999999999999998E-5</v>
      </c>
      <c r="L14" s="2">
        <v>37758.74</v>
      </c>
      <c r="M14" s="2">
        <v>1.55E-4</v>
      </c>
      <c r="N14" s="2">
        <v>40692.089999999997</v>
      </c>
      <c r="O14" s="2">
        <v>4.8000000000000001E-5</v>
      </c>
      <c r="P14" s="2">
        <v>243054.15</v>
      </c>
      <c r="Q14" s="2">
        <v>1.4022E-2</v>
      </c>
    </row>
    <row r="15" spans="1:17" x14ac:dyDescent="0.25">
      <c r="A15" s="3">
        <v>7</v>
      </c>
      <c r="B15" s="2">
        <v>39959.71</v>
      </c>
      <c r="C15" s="2">
        <v>3.0000000000000001E-6</v>
      </c>
      <c r="D15" s="2">
        <v>39597.440000000002</v>
      </c>
      <c r="E15" s="2">
        <v>2.8E-5</v>
      </c>
      <c r="F15" s="2">
        <v>39231.300000000003</v>
      </c>
      <c r="G15" s="2">
        <v>5.3000000000000001E-5</v>
      </c>
      <c r="H15" s="2">
        <v>39126.79</v>
      </c>
      <c r="I15" s="2">
        <v>6.0000000000000002E-5</v>
      </c>
      <c r="J15" s="2">
        <v>39483.29</v>
      </c>
      <c r="K15" s="2">
        <v>3.6000000000000001E-5</v>
      </c>
      <c r="L15" s="2">
        <v>39651.599999999999</v>
      </c>
      <c r="M15" s="2">
        <v>2.4000000000000001E-5</v>
      </c>
      <c r="N15" s="2">
        <v>205865.05</v>
      </c>
      <c r="O15" s="2">
        <v>1.1454000000000001E-2</v>
      </c>
      <c r="P15" s="2">
        <v>171277.35</v>
      </c>
      <c r="Q15" s="2">
        <v>9.0650000000000001E-3</v>
      </c>
    </row>
    <row r="16" spans="1:17" x14ac:dyDescent="0.25">
      <c r="A16" s="3">
        <v>8</v>
      </c>
      <c r="B16" s="2">
        <v>39446.370000000003</v>
      </c>
      <c r="C16" s="2">
        <v>3.8000000000000002E-5</v>
      </c>
      <c r="D16" s="2">
        <v>39775.94</v>
      </c>
      <c r="E16" s="2">
        <v>1.5E-5</v>
      </c>
      <c r="F16" s="2">
        <v>39363.550000000003</v>
      </c>
      <c r="G16" s="2">
        <v>4.3999999999999999E-5</v>
      </c>
      <c r="H16" s="2">
        <v>41063.68</v>
      </c>
      <c r="I16" s="2">
        <v>7.2999999999999999E-5</v>
      </c>
      <c r="J16" s="2">
        <v>40055.17</v>
      </c>
      <c r="K16" s="2">
        <v>3.9999999999999998E-6</v>
      </c>
      <c r="L16" s="2">
        <v>39010.449999999997</v>
      </c>
      <c r="M16" s="2">
        <v>6.7999999999999999E-5</v>
      </c>
      <c r="N16" s="2">
        <v>412888.95</v>
      </c>
      <c r="O16" s="2">
        <v>2.5749000000000001E-2</v>
      </c>
      <c r="P16" s="2">
        <v>40954.93</v>
      </c>
      <c r="Q16" s="2">
        <v>6.6000000000000005E-5</v>
      </c>
    </row>
    <row r="17" spans="1:21" x14ac:dyDescent="0.25">
      <c r="A17" s="3">
        <v>9</v>
      </c>
      <c r="B17" s="2">
        <v>39845.14</v>
      </c>
      <c r="C17" s="2">
        <v>1.1E-5</v>
      </c>
      <c r="D17" s="2">
        <v>39447.160000000003</v>
      </c>
      <c r="E17" s="2">
        <v>3.8000000000000002E-5</v>
      </c>
      <c r="F17" s="2">
        <v>40525.019999999997</v>
      </c>
      <c r="G17" s="2">
        <v>3.6000000000000001E-5</v>
      </c>
      <c r="H17" s="2">
        <v>39188.269999999997</v>
      </c>
      <c r="I17" s="2">
        <v>5.5999999999999999E-5</v>
      </c>
      <c r="J17" s="2">
        <v>39584.97</v>
      </c>
      <c r="K17" s="2">
        <v>2.9E-5</v>
      </c>
      <c r="L17" s="2">
        <v>329640.86</v>
      </c>
      <c r="M17" s="2">
        <v>2.0001000000000001E-2</v>
      </c>
      <c r="N17" s="2">
        <v>40974.47</v>
      </c>
      <c r="O17" s="2">
        <v>6.7000000000000002E-5</v>
      </c>
      <c r="P17" s="2">
        <v>39208.29</v>
      </c>
      <c r="Q17" s="2">
        <v>5.5000000000000002E-5</v>
      </c>
    </row>
    <row r="18" spans="1:21" x14ac:dyDescent="0.25">
      <c r="A18" s="3">
        <v>10</v>
      </c>
      <c r="B18" s="2">
        <v>39681.49</v>
      </c>
      <c r="C18" s="2">
        <v>2.1999999999999999E-5</v>
      </c>
      <c r="D18" s="2">
        <v>39834.47</v>
      </c>
      <c r="E18" s="2">
        <v>1.1E-5</v>
      </c>
      <c r="F18" s="2">
        <v>39095.17</v>
      </c>
      <c r="G18" s="2">
        <v>6.2000000000000003E-5</v>
      </c>
      <c r="H18" s="2">
        <v>40661.07</v>
      </c>
      <c r="I18" s="2">
        <v>4.6E-5</v>
      </c>
      <c r="J18" s="2">
        <v>39895.550000000003</v>
      </c>
      <c r="K18" s="2">
        <v>6.9999999999999999E-6</v>
      </c>
      <c r="L18" s="2">
        <v>380260.28</v>
      </c>
      <c r="M18" s="2">
        <v>2.3496E-2</v>
      </c>
      <c r="N18" s="2">
        <v>40686.71</v>
      </c>
      <c r="O18" s="2">
        <v>4.6999999999999997E-5</v>
      </c>
      <c r="P18" s="2">
        <v>296984.53000000003</v>
      </c>
      <c r="Q18" s="2">
        <v>1.7746000000000001E-2</v>
      </c>
    </row>
    <row r="19" spans="1:21" x14ac:dyDescent="0.25">
      <c r="A19" s="3">
        <v>11</v>
      </c>
      <c r="B19" s="2">
        <v>39444.49</v>
      </c>
      <c r="C19" s="2">
        <v>3.8000000000000002E-5</v>
      </c>
      <c r="D19" s="2">
        <v>39584.11</v>
      </c>
      <c r="E19" s="2">
        <v>2.9E-5</v>
      </c>
      <c r="F19" s="2">
        <v>40594.769999999997</v>
      </c>
      <c r="G19" s="2">
        <v>4.1E-5</v>
      </c>
      <c r="H19" s="2">
        <v>40634.74</v>
      </c>
      <c r="I19" s="2">
        <v>4.3999999999999999E-5</v>
      </c>
      <c r="J19" s="2">
        <v>39671.43</v>
      </c>
      <c r="K19" s="2">
        <v>2.3E-5</v>
      </c>
      <c r="L19" s="2">
        <v>34308.54</v>
      </c>
      <c r="M19" s="2">
        <v>3.9300000000000001E-4</v>
      </c>
      <c r="N19" s="2">
        <v>40889.56</v>
      </c>
      <c r="O19" s="2">
        <v>6.0999999999999999E-5</v>
      </c>
      <c r="P19" s="2">
        <v>13098.2</v>
      </c>
      <c r="Q19" s="2">
        <v>1.8580000000000001E-3</v>
      </c>
    </row>
    <row r="20" spans="1:21" x14ac:dyDescent="0.25">
      <c r="A20" s="3">
        <v>12</v>
      </c>
      <c r="B20" s="2">
        <v>40108.43</v>
      </c>
      <c r="C20" s="2">
        <v>6.9999999999999999E-6</v>
      </c>
      <c r="D20" s="2">
        <v>39456.160000000003</v>
      </c>
      <c r="E20" s="2">
        <v>3.8000000000000002E-5</v>
      </c>
      <c r="F20" s="2">
        <v>39953.629999999997</v>
      </c>
      <c r="G20" s="2">
        <v>3.0000000000000001E-6</v>
      </c>
      <c r="H20" s="2">
        <v>39014.269999999997</v>
      </c>
      <c r="I20" s="2">
        <v>6.7999999999999999E-5</v>
      </c>
      <c r="J20" s="2">
        <v>39364.75</v>
      </c>
      <c r="K20" s="2">
        <v>4.3999999999999999E-5</v>
      </c>
      <c r="L20" s="2">
        <v>347608.64</v>
      </c>
      <c r="M20" s="2">
        <v>2.1242E-2</v>
      </c>
      <c r="N20" s="2">
        <v>417000</v>
      </c>
      <c r="O20" s="2">
        <v>2.6033000000000001E-2</v>
      </c>
      <c r="P20" s="2">
        <v>174766.38</v>
      </c>
      <c r="Q20" s="2">
        <v>9.306E-3</v>
      </c>
    </row>
    <row r="21" spans="1:21" x14ac:dyDescent="0.25">
      <c r="A21" s="3">
        <v>13</v>
      </c>
      <c r="B21" s="2">
        <v>39544.01</v>
      </c>
      <c r="C21" s="2">
        <v>3.1000000000000001E-5</v>
      </c>
      <c r="D21" s="2">
        <v>40124.11</v>
      </c>
      <c r="E21" s="2">
        <v>9.0000000000000002E-6</v>
      </c>
      <c r="F21" s="2">
        <v>39077.410000000003</v>
      </c>
      <c r="G21" s="2">
        <v>6.3999999999999997E-5</v>
      </c>
      <c r="H21" s="2">
        <v>40991.230000000003</v>
      </c>
      <c r="I21" s="2">
        <v>6.7999999999999999E-5</v>
      </c>
      <c r="J21" s="2">
        <v>39881.199999999997</v>
      </c>
      <c r="K21" s="2">
        <v>7.9999999999999996E-6</v>
      </c>
      <c r="L21" s="2">
        <v>382016.12</v>
      </c>
      <c r="M21" s="2">
        <v>2.3618E-2</v>
      </c>
      <c r="N21" s="2">
        <v>81700.740000000005</v>
      </c>
      <c r="O21" s="2">
        <v>2.8800000000000002E-3</v>
      </c>
      <c r="P21" s="2">
        <v>40283.620000000003</v>
      </c>
      <c r="Q21" s="2">
        <v>2.0000000000000002E-5</v>
      </c>
    </row>
    <row r="22" spans="1:21" x14ac:dyDescent="0.25">
      <c r="A22" s="3">
        <v>14</v>
      </c>
      <c r="B22" s="2">
        <v>39492.959999999999</v>
      </c>
      <c r="C22" s="2">
        <v>3.4999999999999997E-5</v>
      </c>
      <c r="D22" s="2">
        <v>39444.269999999997</v>
      </c>
      <c r="E22" s="2">
        <v>3.8000000000000002E-5</v>
      </c>
      <c r="F22" s="2">
        <v>40833.040000000001</v>
      </c>
      <c r="G22" s="2">
        <v>5.8E-5</v>
      </c>
      <c r="H22" s="2">
        <v>40617.29</v>
      </c>
      <c r="I22" s="2">
        <v>4.3000000000000002E-5</v>
      </c>
      <c r="J22" s="2">
        <v>39464.089999999997</v>
      </c>
      <c r="K22" s="2">
        <v>3.6999999999999998E-5</v>
      </c>
      <c r="L22" s="2">
        <v>334534.44</v>
      </c>
      <c r="M22" s="2">
        <v>2.0338999999999999E-2</v>
      </c>
      <c r="N22" s="2">
        <v>297068.49</v>
      </c>
      <c r="O22" s="2">
        <v>1.7752E-2</v>
      </c>
      <c r="P22" s="2">
        <v>378758.03</v>
      </c>
      <c r="Q22" s="2">
        <v>2.3393000000000001E-2</v>
      </c>
    </row>
    <row r="23" spans="1:21" x14ac:dyDescent="0.25">
      <c r="A23" s="3">
        <v>15</v>
      </c>
      <c r="B23" s="2">
        <v>40107.64</v>
      </c>
      <c r="C23" s="2">
        <v>6.9999999999999999E-6</v>
      </c>
      <c r="D23" s="2">
        <v>39598.99</v>
      </c>
      <c r="E23" s="2">
        <v>2.8E-5</v>
      </c>
      <c r="F23" s="2">
        <v>39210.75</v>
      </c>
      <c r="G23" s="2">
        <v>5.5000000000000002E-5</v>
      </c>
      <c r="H23" s="2">
        <v>38003.68</v>
      </c>
      <c r="I23" s="2">
        <v>1.3799999999999999E-4</v>
      </c>
      <c r="J23" s="2">
        <v>39408.35</v>
      </c>
      <c r="K23" s="2">
        <v>4.1E-5</v>
      </c>
      <c r="L23" s="2">
        <v>40848.769999999997</v>
      </c>
      <c r="M23" s="2">
        <v>5.8999999999999998E-5</v>
      </c>
      <c r="N23" s="2">
        <v>230035.22</v>
      </c>
      <c r="O23" s="2">
        <v>1.3122999999999999E-2</v>
      </c>
      <c r="P23" s="2">
        <v>347640.49</v>
      </c>
      <c r="Q23" s="2">
        <v>2.1243999999999999E-2</v>
      </c>
    </row>
    <row r="24" spans="1:21" x14ac:dyDescent="0.25">
      <c r="A24" s="3">
        <v>16</v>
      </c>
      <c r="B24" s="2">
        <v>39459.15</v>
      </c>
      <c r="C24" s="2">
        <v>3.6999999999999998E-5</v>
      </c>
      <c r="D24" s="2">
        <v>39447.47</v>
      </c>
      <c r="E24" s="2">
        <v>3.8000000000000002E-5</v>
      </c>
      <c r="F24" s="2">
        <v>39711.47</v>
      </c>
      <c r="G24" s="2">
        <v>2.0000000000000002E-5</v>
      </c>
      <c r="H24" s="2">
        <v>39150.35</v>
      </c>
      <c r="I24" s="2">
        <v>5.8999999999999998E-5</v>
      </c>
      <c r="J24" s="2">
        <v>39483.68</v>
      </c>
      <c r="K24" s="2">
        <v>3.6000000000000001E-5</v>
      </c>
      <c r="L24" s="2">
        <v>38086.269999999997</v>
      </c>
      <c r="M24" s="2">
        <v>1.3200000000000001E-4</v>
      </c>
      <c r="N24" s="2">
        <v>328105.17</v>
      </c>
      <c r="O24" s="2">
        <v>1.9894999999999999E-2</v>
      </c>
      <c r="P24" s="2">
        <v>38833.18</v>
      </c>
      <c r="Q24" s="2">
        <v>8.1000000000000004E-5</v>
      </c>
      <c r="S24" s="7" t="s">
        <v>9</v>
      </c>
      <c r="T24" s="2">
        <v>1</v>
      </c>
      <c r="U24" s="6">
        <v>0.25</v>
      </c>
    </row>
    <row r="25" spans="1:21" x14ac:dyDescent="0.25">
      <c r="A25" s="3">
        <v>17</v>
      </c>
      <c r="B25" s="2">
        <v>39625.71</v>
      </c>
      <c r="C25" s="2">
        <v>2.5999999999999998E-5</v>
      </c>
      <c r="D25" s="2">
        <v>39892.92</v>
      </c>
      <c r="E25" s="2">
        <v>6.9999999999999999E-6</v>
      </c>
      <c r="F25" s="2">
        <v>40393.160000000003</v>
      </c>
      <c r="G25" s="2">
        <v>2.6999999999999999E-5</v>
      </c>
      <c r="H25" s="2">
        <v>39301.040000000001</v>
      </c>
      <c r="I25" s="2">
        <v>4.8000000000000001E-5</v>
      </c>
      <c r="J25" s="2">
        <v>39433.51</v>
      </c>
      <c r="K25" s="2">
        <v>3.8999999999999999E-5</v>
      </c>
      <c r="L25" s="2">
        <v>41132.43</v>
      </c>
      <c r="M25" s="2">
        <v>7.7999999999999999E-5</v>
      </c>
      <c r="N25" s="2">
        <v>135461.19</v>
      </c>
      <c r="O25" s="2">
        <v>6.5919999999999998E-3</v>
      </c>
      <c r="P25" s="2">
        <v>45590.45</v>
      </c>
      <c r="Q25" s="2">
        <v>3.86E-4</v>
      </c>
      <c r="S25" s="8"/>
      <c r="T25" s="2">
        <v>2</v>
      </c>
      <c r="U25" s="6">
        <v>0.5</v>
      </c>
    </row>
    <row r="26" spans="1:21" x14ac:dyDescent="0.25">
      <c r="A26" s="3">
        <v>18</v>
      </c>
      <c r="B26" s="2">
        <v>39959.86</v>
      </c>
      <c r="C26" s="2">
        <v>3.0000000000000001E-6</v>
      </c>
      <c r="D26" s="2">
        <v>39705.26</v>
      </c>
      <c r="E26" s="2">
        <v>2.0000000000000002E-5</v>
      </c>
      <c r="F26" s="2">
        <v>39223.19</v>
      </c>
      <c r="G26" s="2">
        <v>5.3999999999999998E-5</v>
      </c>
      <c r="H26" s="2">
        <v>40547.629999999997</v>
      </c>
      <c r="I26" s="2">
        <v>3.8000000000000002E-5</v>
      </c>
      <c r="J26" s="2">
        <v>40063.870000000003</v>
      </c>
      <c r="K26" s="2">
        <v>3.9999999999999998E-6</v>
      </c>
      <c r="L26" s="2">
        <v>375516.21</v>
      </c>
      <c r="M26" s="2">
        <v>2.3168999999999999E-2</v>
      </c>
      <c r="N26" s="2">
        <v>140334.57</v>
      </c>
      <c r="O26" s="2">
        <v>6.9290000000000003E-3</v>
      </c>
      <c r="P26" s="2">
        <v>186042.2</v>
      </c>
      <c r="Q26" s="2">
        <v>1.0085E-2</v>
      </c>
      <c r="S26" s="8"/>
      <c r="T26" s="2">
        <v>3</v>
      </c>
      <c r="U26" s="6">
        <v>0.75</v>
      </c>
    </row>
    <row r="27" spans="1:21" x14ac:dyDescent="0.25">
      <c r="A27" s="3">
        <v>19</v>
      </c>
      <c r="B27" s="2">
        <v>39444.01</v>
      </c>
      <c r="C27" s="2">
        <v>3.8000000000000002E-5</v>
      </c>
      <c r="D27" s="2">
        <v>39452.06</v>
      </c>
      <c r="E27" s="2">
        <v>3.8000000000000002E-5</v>
      </c>
      <c r="F27" s="2">
        <v>40586.76</v>
      </c>
      <c r="G27" s="2">
        <v>4.1E-5</v>
      </c>
      <c r="H27" s="2">
        <v>39091.5</v>
      </c>
      <c r="I27" s="2">
        <v>6.3E-5</v>
      </c>
      <c r="J27" s="2">
        <v>39445.5</v>
      </c>
      <c r="K27" s="2">
        <v>3.8000000000000002E-5</v>
      </c>
      <c r="L27" s="2">
        <v>42481.32</v>
      </c>
      <c r="M27" s="2">
        <v>1.7100000000000001E-4</v>
      </c>
      <c r="N27" s="2">
        <v>347690.5</v>
      </c>
      <c r="O27" s="2">
        <v>2.1246999999999999E-2</v>
      </c>
      <c r="P27" s="2">
        <v>24493.73</v>
      </c>
      <c r="Q27" s="2">
        <v>1.0709999999999999E-3</v>
      </c>
      <c r="S27" s="9"/>
      <c r="T27" s="2">
        <v>4</v>
      </c>
      <c r="U27" s="6">
        <v>1</v>
      </c>
    </row>
    <row r="28" spans="1:21" x14ac:dyDescent="0.25">
      <c r="A28" s="3">
        <v>20</v>
      </c>
      <c r="B28" s="2">
        <v>39851.269999999997</v>
      </c>
      <c r="C28" s="2">
        <v>1.0000000000000001E-5</v>
      </c>
      <c r="D28" s="2">
        <v>40225.370000000003</v>
      </c>
      <c r="E28" s="2">
        <v>1.5999999999999999E-5</v>
      </c>
      <c r="F28" s="2">
        <v>39506.959999999999</v>
      </c>
      <c r="G28" s="2">
        <v>3.4E-5</v>
      </c>
      <c r="H28" s="2">
        <v>40696.050000000003</v>
      </c>
      <c r="I28" s="2">
        <v>4.8000000000000001E-5</v>
      </c>
      <c r="J28" s="2">
        <v>39663.769999999997</v>
      </c>
      <c r="K28" s="2">
        <v>2.3E-5</v>
      </c>
      <c r="L28" s="2">
        <v>93115.38</v>
      </c>
      <c r="M28" s="2">
        <v>3.6679999999999998E-3</v>
      </c>
      <c r="N28" s="2">
        <v>401583.6</v>
      </c>
      <c r="O28" s="2">
        <v>2.4969000000000002E-2</v>
      </c>
      <c r="P28" s="2">
        <v>40996.120000000003</v>
      </c>
      <c r="Q28" s="2">
        <v>6.8999999999999997E-5</v>
      </c>
    </row>
    <row r="29" spans="1:21" x14ac:dyDescent="0.25">
      <c r="A29" s="3">
        <v>21</v>
      </c>
      <c r="B29" s="2">
        <v>39649.980000000003</v>
      </c>
      <c r="C29" s="2">
        <v>2.4000000000000001E-5</v>
      </c>
      <c r="D29" s="2">
        <v>39439.65</v>
      </c>
      <c r="E29" s="2">
        <v>3.8999999999999999E-5</v>
      </c>
      <c r="F29" s="2">
        <v>39239.82</v>
      </c>
      <c r="G29" s="2">
        <v>5.1999999999999997E-5</v>
      </c>
      <c r="H29" s="2">
        <v>39357.879999999997</v>
      </c>
      <c r="I29" s="2">
        <v>4.3999999999999999E-5</v>
      </c>
      <c r="J29" s="2">
        <v>39746.6</v>
      </c>
      <c r="K29" s="2">
        <v>1.7E-5</v>
      </c>
      <c r="L29" s="2">
        <v>415897.53</v>
      </c>
      <c r="M29" s="2">
        <v>2.5957000000000001E-2</v>
      </c>
      <c r="N29" s="2">
        <v>390145.22</v>
      </c>
      <c r="O29" s="2">
        <v>2.4178999999999999E-2</v>
      </c>
      <c r="P29" s="2">
        <v>14678.78</v>
      </c>
      <c r="Q29" s="2">
        <v>1.7489999999999999E-3</v>
      </c>
    </row>
    <row r="30" spans="1:21" x14ac:dyDescent="0.25">
      <c r="A30" s="4" t="s">
        <v>5</v>
      </c>
      <c r="B30" s="4">
        <f>AVERAGE(B9:B29)</f>
        <v>39709.735714285714</v>
      </c>
      <c r="C30" s="4">
        <f t="shared" ref="C30:F30" si="0">AVERAGE(C9:C29)</f>
        <v>2.2619047619047616E-5</v>
      </c>
      <c r="D30" s="4">
        <f t="shared" si="0"/>
        <v>39675.001904761906</v>
      </c>
      <c r="E30" s="4">
        <f t="shared" si="0"/>
        <v>2.6190476190476185E-5</v>
      </c>
      <c r="F30" s="4">
        <f t="shared" si="0"/>
        <v>41727.47</v>
      </c>
      <c r="G30" s="4">
        <f t="shared" ref="G30" si="1">AVERAGE(G9:G29)</f>
        <v>1.7485714285714281E-4</v>
      </c>
      <c r="H30" s="4">
        <f t="shared" ref="H30" si="2">AVERAGE(H9:H29)</f>
        <v>39835.350476190484</v>
      </c>
      <c r="I30" s="4">
        <f t="shared" ref="I30:J30" si="3">AVERAGE(I9:I29)</f>
        <v>5.5619047619047618E-5</v>
      </c>
      <c r="J30" s="4">
        <f t="shared" si="3"/>
        <v>39669.778571428578</v>
      </c>
      <c r="K30" s="4">
        <f t="shared" ref="K30" si="4">AVERAGE(K9:K29)</f>
        <v>2.6333333333333334E-5</v>
      </c>
      <c r="L30" s="4">
        <f t="shared" ref="L30" si="5">AVERAGE(L9:L29)</f>
        <v>178645.22619047618</v>
      </c>
      <c r="M30" s="4">
        <f t="shared" ref="M30:N30" si="6">AVERAGE(M9:M29)</f>
        <v>9.6476190476190472E-3</v>
      </c>
      <c r="N30" s="4">
        <f t="shared" si="6"/>
        <v>208738.47857142857</v>
      </c>
      <c r="O30" s="4">
        <f t="shared" ref="O30" si="7">AVERAGE(O9:O29)</f>
        <v>1.1706476190476187E-2</v>
      </c>
      <c r="P30" s="4">
        <f t="shared" ref="P30" si="8">AVERAGE(P9:P29)</f>
        <v>129496.48904761908</v>
      </c>
      <c r="Q30" s="4">
        <f t="shared" ref="Q30" si="9">AVERAGE(Q9:Q29)</f>
        <v>6.6385238095238086E-3</v>
      </c>
    </row>
    <row r="31" spans="1:21" x14ac:dyDescent="0.25">
      <c r="A31" s="4" t="s">
        <v>6</v>
      </c>
      <c r="B31" s="4">
        <f>MAX(B9:B29)</f>
        <v>40119.949999999997</v>
      </c>
      <c r="C31" s="4">
        <f t="shared" ref="C31:Q31" si="10">MAX(C9:C29)</f>
        <v>3.8000000000000002E-5</v>
      </c>
      <c r="D31" s="4">
        <f t="shared" si="10"/>
        <v>40225.370000000003</v>
      </c>
      <c r="E31" s="4">
        <f t="shared" si="10"/>
        <v>3.8999999999999999E-5</v>
      </c>
      <c r="F31" s="4">
        <f t="shared" si="10"/>
        <v>79988.75</v>
      </c>
      <c r="G31" s="4">
        <f t="shared" si="10"/>
        <v>2.761E-3</v>
      </c>
      <c r="H31" s="4">
        <f t="shared" si="10"/>
        <v>41063.68</v>
      </c>
      <c r="I31" s="4">
        <f t="shared" si="10"/>
        <v>1.3799999999999999E-4</v>
      </c>
      <c r="J31" s="4">
        <f t="shared" si="10"/>
        <v>40363.33</v>
      </c>
      <c r="K31" s="4">
        <f t="shared" si="10"/>
        <v>4.3999999999999999E-5</v>
      </c>
      <c r="L31" s="4">
        <f t="shared" si="10"/>
        <v>417000</v>
      </c>
      <c r="M31" s="4">
        <f t="shared" si="10"/>
        <v>2.6033000000000001E-2</v>
      </c>
      <c r="N31" s="4">
        <f t="shared" si="10"/>
        <v>417000</v>
      </c>
      <c r="O31" s="4">
        <f t="shared" si="10"/>
        <v>2.6033000000000001E-2</v>
      </c>
      <c r="P31" s="4">
        <f t="shared" si="10"/>
        <v>378758.03</v>
      </c>
      <c r="Q31" s="4">
        <f t="shared" si="10"/>
        <v>2.3393000000000001E-2</v>
      </c>
    </row>
    <row r="32" spans="1:21" x14ac:dyDescent="0.25">
      <c r="A32" s="4" t="s">
        <v>7</v>
      </c>
      <c r="B32" s="4">
        <f>MIN(B9:B29)</f>
        <v>39444.01</v>
      </c>
      <c r="C32" s="4">
        <f t="shared" ref="C32:Q32" si="11">MIN(C9:C29)</f>
        <v>3.0000000000000001E-6</v>
      </c>
      <c r="D32" s="4">
        <f t="shared" si="11"/>
        <v>39438.99</v>
      </c>
      <c r="E32" s="4">
        <f t="shared" si="11"/>
        <v>6.0000000000000002E-6</v>
      </c>
      <c r="F32" s="4">
        <f t="shared" si="11"/>
        <v>38972.269999999997</v>
      </c>
      <c r="G32" s="4">
        <f t="shared" si="11"/>
        <v>3.0000000000000001E-6</v>
      </c>
      <c r="H32" s="4">
        <f t="shared" si="11"/>
        <v>38003.68</v>
      </c>
      <c r="I32" s="4">
        <f t="shared" si="11"/>
        <v>2.9E-5</v>
      </c>
      <c r="J32" s="4">
        <f t="shared" si="11"/>
        <v>39364.75</v>
      </c>
      <c r="K32" s="4">
        <f t="shared" si="11"/>
        <v>3.9999999999999998E-6</v>
      </c>
      <c r="L32" s="4">
        <f t="shared" si="11"/>
        <v>34308.54</v>
      </c>
      <c r="M32" s="4">
        <f t="shared" si="11"/>
        <v>2.4000000000000001E-5</v>
      </c>
      <c r="N32" s="4">
        <f t="shared" si="11"/>
        <v>32666.560000000001</v>
      </c>
      <c r="O32" s="4">
        <f t="shared" si="11"/>
        <v>4.6999999999999997E-5</v>
      </c>
      <c r="P32" s="4">
        <f t="shared" si="11"/>
        <v>13098.2</v>
      </c>
      <c r="Q32" s="4">
        <f t="shared" si="11"/>
        <v>1.0000000000000001E-5</v>
      </c>
    </row>
    <row r="33" spans="1:17" x14ac:dyDescent="0.25">
      <c r="A33" s="4" t="s">
        <v>8</v>
      </c>
      <c r="B33" s="4">
        <f>_xlfn.STDEV.P(B9:B29)</f>
        <v>248.27561615444682</v>
      </c>
      <c r="C33" s="4">
        <f t="shared" ref="C33:Q33" si="12">_xlfn.STDEV.P(C9:C29)</f>
        <v>1.3314783014079431E-5</v>
      </c>
      <c r="D33" s="4">
        <f t="shared" si="12"/>
        <v>263.25929554644392</v>
      </c>
      <c r="E33" s="4">
        <f t="shared" si="12"/>
        <v>1.219140621452375E-5</v>
      </c>
      <c r="F33" s="4">
        <f t="shared" si="12"/>
        <v>8581.87634641361</v>
      </c>
      <c r="G33" s="4">
        <f t="shared" si="12"/>
        <v>5.7857717810194361E-4</v>
      </c>
      <c r="H33" s="4">
        <f t="shared" si="12"/>
        <v>852.68197304000387</v>
      </c>
      <c r="I33" s="4">
        <f t="shared" si="12"/>
        <v>2.2331861054121521E-5</v>
      </c>
      <c r="J33" s="4">
        <f t="shared" si="12"/>
        <v>273.65428127450173</v>
      </c>
      <c r="K33" s="4">
        <f t="shared" si="12"/>
        <v>1.3607887535345197E-5</v>
      </c>
      <c r="L33" s="4">
        <f t="shared" si="12"/>
        <v>156468.53633087614</v>
      </c>
      <c r="M33" s="4">
        <f t="shared" si="12"/>
        <v>1.0739157497664199E-2</v>
      </c>
      <c r="N33" s="4">
        <f t="shared" si="12"/>
        <v>150429.0080905614</v>
      </c>
      <c r="O33" s="4">
        <f t="shared" si="12"/>
        <v>1.0326384964735209E-2</v>
      </c>
      <c r="P33" s="4">
        <f t="shared" si="12"/>
        <v>121400.52396294053</v>
      </c>
      <c r="Q33" s="4">
        <f t="shared" si="12"/>
        <v>8.0251270787686253E-3</v>
      </c>
    </row>
    <row r="38" spans="1:17" x14ac:dyDescent="0.25">
      <c r="A38" s="13" t="s">
        <v>4</v>
      </c>
      <c r="B38" s="11" t="s">
        <v>2</v>
      </c>
      <c r="C38" s="11"/>
      <c r="D38" s="11"/>
      <c r="E38" s="11"/>
      <c r="F38" s="11"/>
      <c r="G38" s="11"/>
      <c r="H38" s="11"/>
      <c r="I38" s="11"/>
      <c r="J38" s="12" t="s">
        <v>3</v>
      </c>
      <c r="K38" s="12"/>
      <c r="L38" s="12"/>
      <c r="M38" s="12"/>
      <c r="N38" s="12"/>
      <c r="O38" s="12"/>
      <c r="P38" s="12"/>
      <c r="Q38" s="12"/>
    </row>
    <row r="39" spans="1:17" x14ac:dyDescent="0.25">
      <c r="A39" s="13"/>
      <c r="B39" s="10">
        <v>25</v>
      </c>
      <c r="C39" s="10"/>
      <c r="D39" s="10">
        <v>50</v>
      </c>
      <c r="E39" s="10"/>
      <c r="F39" s="10">
        <v>75</v>
      </c>
      <c r="G39" s="10"/>
      <c r="H39" s="10">
        <v>100</v>
      </c>
      <c r="I39" s="10"/>
      <c r="J39" s="10">
        <v>25</v>
      </c>
      <c r="K39" s="10"/>
      <c r="L39" s="10">
        <v>50</v>
      </c>
      <c r="M39" s="10"/>
      <c r="N39" s="10">
        <v>75</v>
      </c>
      <c r="O39" s="10"/>
      <c r="P39" s="10">
        <v>100</v>
      </c>
      <c r="Q39" s="10"/>
    </row>
    <row r="40" spans="1:17" x14ac:dyDescent="0.25">
      <c r="A40" s="13"/>
      <c r="B40" s="2" t="s">
        <v>0</v>
      </c>
      <c r="C40" s="2" t="s">
        <v>1</v>
      </c>
      <c r="D40" s="2" t="s">
        <v>0</v>
      </c>
      <c r="E40" s="2" t="s">
        <v>1</v>
      </c>
      <c r="F40" s="2" t="s">
        <v>0</v>
      </c>
      <c r="G40" s="2" t="s">
        <v>1</v>
      </c>
      <c r="H40" s="2" t="s">
        <v>0</v>
      </c>
      <c r="I40" s="2" t="s">
        <v>1</v>
      </c>
      <c r="J40" s="2" t="s">
        <v>0</v>
      </c>
      <c r="K40" s="2" t="s">
        <v>1</v>
      </c>
      <c r="L40" s="2" t="s">
        <v>0</v>
      </c>
      <c r="M40" s="2" t="s">
        <v>1</v>
      </c>
      <c r="N40" s="2" t="s">
        <v>0</v>
      </c>
      <c r="O40" s="2" t="s">
        <v>1</v>
      </c>
      <c r="P40" s="2" t="s">
        <v>0</v>
      </c>
      <c r="Q40" s="2" t="s">
        <v>1</v>
      </c>
    </row>
    <row r="41" spans="1:17" x14ac:dyDescent="0.25">
      <c r="A41" s="3">
        <v>1</v>
      </c>
      <c r="B41" s="2">
        <v>40075.17</v>
      </c>
      <c r="C41" s="2">
        <v>5.0000000000000004E-6</v>
      </c>
      <c r="D41" s="2">
        <v>39489.660000000003</v>
      </c>
      <c r="E41" s="2">
        <v>3.4999999999999997E-5</v>
      </c>
      <c r="F41" s="2">
        <v>79988.75</v>
      </c>
      <c r="G41" s="2">
        <v>2.761E-3</v>
      </c>
      <c r="H41" s="2">
        <v>39573.019999999997</v>
      </c>
      <c r="I41" s="2">
        <v>2.9E-5</v>
      </c>
      <c r="J41" s="2">
        <v>39500.230000000003</v>
      </c>
      <c r="K41" s="2">
        <v>3.4999999999999997E-5</v>
      </c>
      <c r="L41" s="2">
        <v>40892.22</v>
      </c>
      <c r="M41" s="2">
        <v>6.2000000000000003E-5</v>
      </c>
      <c r="N41" s="2">
        <v>40957.910000000003</v>
      </c>
      <c r="O41" s="2">
        <v>6.6000000000000005E-5</v>
      </c>
      <c r="P41" s="2">
        <v>40147.61</v>
      </c>
      <c r="Q41" s="2">
        <v>1.0000000000000001E-5</v>
      </c>
    </row>
    <row r="42" spans="1:17" x14ac:dyDescent="0.25">
      <c r="A42" s="3">
        <v>2</v>
      </c>
      <c r="B42" s="2">
        <v>39539.910000000003</v>
      </c>
      <c r="C42" s="2">
        <v>3.1999999999999999E-5</v>
      </c>
      <c r="D42" s="2">
        <v>40090.559999999998</v>
      </c>
      <c r="E42" s="2">
        <v>6.0000000000000002E-6</v>
      </c>
      <c r="F42" s="2">
        <v>38972.75</v>
      </c>
      <c r="G42" s="2">
        <v>7.1000000000000005E-5</v>
      </c>
      <c r="H42" s="2">
        <v>39455.21</v>
      </c>
      <c r="I42" s="2">
        <v>3.8000000000000002E-5</v>
      </c>
      <c r="J42" s="2">
        <v>40054.01</v>
      </c>
      <c r="K42" s="2">
        <v>3.9999999999999998E-6</v>
      </c>
      <c r="L42" s="2">
        <v>159812.18</v>
      </c>
      <c r="M42" s="2">
        <v>8.2740000000000001E-3</v>
      </c>
      <c r="N42" s="2">
        <v>306743.43</v>
      </c>
      <c r="O42" s="2">
        <v>1.8419999999999999E-2</v>
      </c>
      <c r="P42" s="2">
        <v>56954.07</v>
      </c>
      <c r="Q42" s="2">
        <v>1.1709999999999999E-3</v>
      </c>
    </row>
    <row r="43" spans="1:17" x14ac:dyDescent="0.25">
      <c r="A43" s="3">
        <v>3</v>
      </c>
      <c r="B43" s="2">
        <v>39475.58</v>
      </c>
      <c r="C43" s="2">
        <v>3.6000000000000001E-5</v>
      </c>
      <c r="D43" s="2">
        <v>39502.480000000003</v>
      </c>
      <c r="E43" s="2">
        <v>3.4E-5</v>
      </c>
      <c r="F43" s="2">
        <v>40695</v>
      </c>
      <c r="G43" s="2">
        <v>4.8000000000000001E-5</v>
      </c>
      <c r="H43" s="2">
        <v>40840.01</v>
      </c>
      <c r="I43" s="2">
        <v>5.8E-5</v>
      </c>
      <c r="J43" s="2">
        <v>39462.39</v>
      </c>
      <c r="K43" s="2">
        <v>3.6999999999999998E-5</v>
      </c>
      <c r="L43" s="2">
        <v>417000</v>
      </c>
      <c r="M43" s="2">
        <v>2.6033000000000001E-2</v>
      </c>
      <c r="N43" s="2">
        <v>32666.560000000001</v>
      </c>
      <c r="O43" s="2">
        <v>5.0600000000000005E-4</v>
      </c>
      <c r="P43" s="2">
        <v>42699.06</v>
      </c>
      <c r="Q43" s="2">
        <v>1.8599999999999999E-4</v>
      </c>
    </row>
    <row r="44" spans="1:17" x14ac:dyDescent="0.25">
      <c r="A44" s="3">
        <v>4</v>
      </c>
      <c r="B44" s="2">
        <v>40119.949999999997</v>
      </c>
      <c r="C44" s="2">
        <v>7.9999999999999996E-6</v>
      </c>
      <c r="D44" s="2">
        <v>39493.29</v>
      </c>
      <c r="E44" s="2">
        <v>3.4999999999999997E-5</v>
      </c>
      <c r="F44" s="2">
        <v>40123.78</v>
      </c>
      <c r="G44" s="2">
        <v>9.0000000000000002E-6</v>
      </c>
      <c r="H44" s="2">
        <v>38969.519999999997</v>
      </c>
      <c r="I44" s="2">
        <v>7.1000000000000005E-5</v>
      </c>
      <c r="J44" s="2">
        <v>39652.83</v>
      </c>
      <c r="K44" s="2">
        <v>2.4000000000000001E-5</v>
      </c>
      <c r="L44" s="2">
        <v>40996.29</v>
      </c>
      <c r="M44" s="2">
        <v>6.8999999999999997E-5</v>
      </c>
      <c r="N44" s="2">
        <v>412957.43</v>
      </c>
      <c r="O44" s="2">
        <v>2.5753999999999999E-2</v>
      </c>
      <c r="P44" s="2">
        <v>138573.84</v>
      </c>
      <c r="Q44" s="2">
        <v>6.8069999999999997E-3</v>
      </c>
    </row>
    <row r="45" spans="1:17" x14ac:dyDescent="0.25">
      <c r="A45" s="3">
        <v>5</v>
      </c>
      <c r="B45" s="2">
        <v>39468.050000000003</v>
      </c>
      <c r="C45" s="2">
        <v>3.6999999999999998E-5</v>
      </c>
      <c r="D45" s="2">
        <v>40134.68</v>
      </c>
      <c r="E45" s="2">
        <v>9.0000000000000002E-6</v>
      </c>
      <c r="F45" s="2">
        <v>38972.269999999997</v>
      </c>
      <c r="G45" s="2">
        <v>7.1000000000000005E-5</v>
      </c>
      <c r="H45" s="2">
        <v>40682.61</v>
      </c>
      <c r="I45" s="2">
        <v>4.6999999999999997E-5</v>
      </c>
      <c r="J45" s="2">
        <v>40363.33</v>
      </c>
      <c r="K45" s="2">
        <v>2.5000000000000001E-5</v>
      </c>
      <c r="L45" s="2">
        <v>120981.48</v>
      </c>
      <c r="M45" s="2">
        <v>5.5919999999999997E-3</v>
      </c>
      <c r="N45" s="2">
        <v>39061.19</v>
      </c>
      <c r="O45" s="2">
        <v>6.4999999999999994E-5</v>
      </c>
      <c r="P45" s="2">
        <v>344391.26</v>
      </c>
      <c r="Q45" s="2">
        <v>2.1018999999999999E-2</v>
      </c>
    </row>
    <row r="46" spans="1:17" x14ac:dyDescent="0.25">
      <c r="A46" s="3">
        <v>6</v>
      </c>
      <c r="B46" s="2">
        <v>39605.57</v>
      </c>
      <c r="C46" s="2">
        <v>2.6999999999999999E-5</v>
      </c>
      <c r="D46" s="2">
        <v>39438.99</v>
      </c>
      <c r="E46" s="2">
        <v>3.8999999999999999E-5</v>
      </c>
      <c r="F46" s="2">
        <v>40978.32</v>
      </c>
      <c r="G46" s="2">
        <v>6.7999999999999999E-5</v>
      </c>
      <c r="H46" s="2">
        <v>39576.519999999997</v>
      </c>
      <c r="I46" s="2">
        <v>2.9E-5</v>
      </c>
      <c r="J46" s="2">
        <v>39386.83</v>
      </c>
      <c r="K46" s="2">
        <v>4.1999999999999998E-5</v>
      </c>
      <c r="L46" s="2">
        <v>37758.74</v>
      </c>
      <c r="M46" s="2">
        <v>1.55E-4</v>
      </c>
      <c r="N46" s="2">
        <v>40692.089999999997</v>
      </c>
      <c r="O46" s="2">
        <v>4.8000000000000001E-5</v>
      </c>
      <c r="P46" s="2">
        <v>243054.15</v>
      </c>
      <c r="Q46" s="2">
        <v>1.4022E-2</v>
      </c>
    </row>
    <row r="47" spans="1:17" x14ac:dyDescent="0.25">
      <c r="A47" s="3">
        <v>7</v>
      </c>
      <c r="B47" s="2">
        <v>39959.71</v>
      </c>
      <c r="C47" s="2">
        <v>3.0000000000000001E-6</v>
      </c>
      <c r="D47" s="2">
        <v>39597.440000000002</v>
      </c>
      <c r="E47" s="2">
        <v>2.8E-5</v>
      </c>
      <c r="F47" s="2">
        <v>39231.300000000003</v>
      </c>
      <c r="G47" s="2">
        <v>5.3000000000000001E-5</v>
      </c>
      <c r="H47" s="2">
        <v>39126.79</v>
      </c>
      <c r="I47" s="2">
        <v>6.0000000000000002E-5</v>
      </c>
      <c r="J47" s="2">
        <v>39483.29</v>
      </c>
      <c r="K47" s="2">
        <v>3.6000000000000001E-5</v>
      </c>
      <c r="L47" s="2">
        <v>39651.599999999999</v>
      </c>
      <c r="M47" s="2">
        <v>2.4000000000000001E-5</v>
      </c>
      <c r="N47" s="2">
        <v>205865.05</v>
      </c>
      <c r="O47" s="2">
        <v>1.1454000000000001E-2</v>
      </c>
      <c r="P47" s="2">
        <v>171277.35</v>
      </c>
      <c r="Q47" s="2">
        <v>9.0650000000000001E-3</v>
      </c>
    </row>
    <row r="48" spans="1:17" x14ac:dyDescent="0.25">
      <c r="A48" s="3">
        <v>8</v>
      </c>
      <c r="B48" s="2">
        <v>39446.370000000003</v>
      </c>
      <c r="C48" s="2">
        <v>3.8000000000000002E-5</v>
      </c>
      <c r="D48" s="2">
        <v>39775.94</v>
      </c>
      <c r="E48" s="2">
        <v>1.5E-5</v>
      </c>
      <c r="F48" s="2">
        <v>39363.550000000003</v>
      </c>
      <c r="G48" s="2">
        <v>4.3999999999999999E-5</v>
      </c>
      <c r="H48" s="2">
        <v>41063.68</v>
      </c>
      <c r="I48" s="2">
        <v>7.2999999999999999E-5</v>
      </c>
      <c r="J48" s="2">
        <v>40055.17</v>
      </c>
      <c r="K48" s="2">
        <v>3.9999999999999998E-6</v>
      </c>
      <c r="L48" s="2">
        <v>39010.449999999997</v>
      </c>
      <c r="M48" s="2">
        <v>6.7999999999999999E-5</v>
      </c>
      <c r="N48" s="2">
        <v>412888.95</v>
      </c>
      <c r="O48" s="2">
        <v>2.5749000000000001E-2</v>
      </c>
      <c r="P48" s="2">
        <v>40954.93</v>
      </c>
      <c r="Q48" s="2">
        <v>6.6000000000000005E-5</v>
      </c>
    </row>
    <row r="49" spans="1:31" x14ac:dyDescent="0.25">
      <c r="A49" s="3">
        <v>9</v>
      </c>
      <c r="B49" s="2">
        <v>39845.14</v>
      </c>
      <c r="C49" s="2">
        <v>1.1E-5</v>
      </c>
      <c r="D49" s="2">
        <v>39447.160000000003</v>
      </c>
      <c r="E49" s="2">
        <v>3.8000000000000002E-5</v>
      </c>
      <c r="F49" s="2">
        <v>40525.019999999997</v>
      </c>
      <c r="G49" s="2">
        <v>3.6000000000000001E-5</v>
      </c>
      <c r="H49" s="2">
        <v>39188.269999999997</v>
      </c>
      <c r="I49" s="2">
        <v>5.5999999999999999E-5</v>
      </c>
      <c r="J49" s="2">
        <v>39584.97</v>
      </c>
      <c r="K49" s="2">
        <v>2.9E-5</v>
      </c>
      <c r="L49" s="2">
        <v>329640.86</v>
      </c>
      <c r="M49" s="2">
        <v>2.0001000000000001E-2</v>
      </c>
      <c r="N49" s="2">
        <v>40974.47</v>
      </c>
      <c r="O49" s="2">
        <v>6.7000000000000002E-5</v>
      </c>
      <c r="P49" s="2">
        <v>39208.29</v>
      </c>
      <c r="Q49" s="2">
        <v>5.5000000000000002E-5</v>
      </c>
    </row>
    <row r="50" spans="1:31" x14ac:dyDescent="0.25">
      <c r="A50" s="3">
        <v>10</v>
      </c>
      <c r="B50" s="2">
        <v>39681.49</v>
      </c>
      <c r="C50" s="2">
        <v>2.1999999999999999E-5</v>
      </c>
      <c r="D50" s="2">
        <v>39834.47</v>
      </c>
      <c r="E50" s="2">
        <v>1.1E-5</v>
      </c>
      <c r="F50" s="2">
        <v>39095.17</v>
      </c>
      <c r="G50" s="2">
        <v>6.2000000000000003E-5</v>
      </c>
      <c r="H50" s="2">
        <v>40661.07</v>
      </c>
      <c r="I50" s="2">
        <v>4.6E-5</v>
      </c>
      <c r="J50" s="2">
        <v>39895.550000000003</v>
      </c>
      <c r="K50" s="2">
        <v>6.9999999999999999E-6</v>
      </c>
      <c r="L50" s="2">
        <v>380260.28</v>
      </c>
      <c r="M50" s="2">
        <v>2.3496E-2</v>
      </c>
      <c r="N50" s="2">
        <v>40686.71</v>
      </c>
      <c r="O50" s="2">
        <v>4.6999999999999997E-5</v>
      </c>
      <c r="P50" s="2">
        <v>296984.53000000003</v>
      </c>
      <c r="Q50" s="2">
        <v>1.7746000000000001E-2</v>
      </c>
    </row>
    <row r="51" spans="1:31" x14ac:dyDescent="0.25">
      <c r="A51" s="3">
        <v>11</v>
      </c>
      <c r="B51" s="2">
        <v>39444.49</v>
      </c>
      <c r="C51" s="2">
        <v>3.8000000000000002E-5</v>
      </c>
      <c r="D51" s="2">
        <v>39584.11</v>
      </c>
      <c r="E51" s="2">
        <v>2.9E-5</v>
      </c>
      <c r="F51" s="2">
        <v>40594.769999999997</v>
      </c>
      <c r="G51" s="2">
        <v>4.1E-5</v>
      </c>
      <c r="H51" s="2">
        <v>40634.74</v>
      </c>
      <c r="I51" s="2">
        <v>4.3999999999999999E-5</v>
      </c>
      <c r="J51" s="2">
        <v>39671.43</v>
      </c>
      <c r="K51" s="2">
        <v>2.3E-5</v>
      </c>
      <c r="L51" s="2">
        <v>34308.54</v>
      </c>
      <c r="M51" s="2">
        <v>3.9300000000000001E-4</v>
      </c>
      <c r="N51" s="2">
        <v>40889.56</v>
      </c>
      <c r="O51" s="2">
        <v>6.0999999999999999E-5</v>
      </c>
      <c r="P51" s="2">
        <v>13098.2</v>
      </c>
      <c r="Q51" s="2">
        <v>1.8580000000000001E-3</v>
      </c>
    </row>
    <row r="52" spans="1:31" x14ac:dyDescent="0.25">
      <c r="A52" s="3">
        <v>12</v>
      </c>
      <c r="B52" s="2">
        <v>40108.43</v>
      </c>
      <c r="C52" s="2">
        <v>6.9999999999999999E-6</v>
      </c>
      <c r="D52" s="2">
        <v>39456.160000000003</v>
      </c>
      <c r="E52" s="2">
        <v>3.8000000000000002E-5</v>
      </c>
      <c r="F52" s="2">
        <v>39953.629999999997</v>
      </c>
      <c r="G52" s="2">
        <v>3.0000000000000001E-6</v>
      </c>
      <c r="H52" s="2">
        <v>39014.269999999997</v>
      </c>
      <c r="I52" s="2">
        <v>6.7999999999999999E-5</v>
      </c>
      <c r="J52" s="2">
        <v>39364.75</v>
      </c>
      <c r="K52" s="2">
        <v>4.3999999999999999E-5</v>
      </c>
      <c r="L52" s="2">
        <v>347608.64</v>
      </c>
      <c r="M52" s="2">
        <v>2.1242E-2</v>
      </c>
      <c r="N52" s="2">
        <v>417000</v>
      </c>
      <c r="O52" s="2">
        <v>2.6033000000000001E-2</v>
      </c>
      <c r="P52" s="2">
        <v>174766.38</v>
      </c>
      <c r="Q52" s="2">
        <v>9.306E-3</v>
      </c>
    </row>
    <row r="53" spans="1:31" x14ac:dyDescent="0.25">
      <c r="A53" s="3">
        <v>13</v>
      </c>
      <c r="B53" s="2">
        <v>39544.01</v>
      </c>
      <c r="C53" s="2">
        <v>3.1000000000000001E-5</v>
      </c>
      <c r="D53" s="2">
        <v>40124.11</v>
      </c>
      <c r="E53" s="2">
        <v>9.0000000000000002E-6</v>
      </c>
      <c r="F53" s="2">
        <v>39077.410000000003</v>
      </c>
      <c r="G53" s="2">
        <v>6.3999999999999997E-5</v>
      </c>
      <c r="H53" s="2">
        <v>40991.230000000003</v>
      </c>
      <c r="I53" s="2">
        <v>6.7999999999999999E-5</v>
      </c>
      <c r="J53" s="2">
        <v>39881.199999999997</v>
      </c>
      <c r="K53" s="2">
        <v>7.9999999999999996E-6</v>
      </c>
      <c r="L53" s="2">
        <v>382016.12</v>
      </c>
      <c r="M53" s="2">
        <v>2.3618E-2</v>
      </c>
      <c r="N53" s="2">
        <v>81700.740000000005</v>
      </c>
      <c r="O53" s="2">
        <v>2.8800000000000002E-3</v>
      </c>
      <c r="P53" s="2">
        <v>40283.620000000003</v>
      </c>
      <c r="Q53" s="2">
        <v>2.0000000000000002E-5</v>
      </c>
    </row>
    <row r="54" spans="1:31" x14ac:dyDescent="0.25">
      <c r="A54" s="3">
        <v>14</v>
      </c>
      <c r="B54" s="2">
        <v>39492.959999999999</v>
      </c>
      <c r="C54" s="2">
        <v>3.4999999999999997E-5</v>
      </c>
      <c r="D54" s="2">
        <v>39444.269999999997</v>
      </c>
      <c r="E54" s="2">
        <v>3.8000000000000002E-5</v>
      </c>
      <c r="F54" s="2">
        <v>40833.040000000001</v>
      </c>
      <c r="G54" s="2">
        <v>5.8E-5</v>
      </c>
      <c r="H54" s="2">
        <v>40617.29</v>
      </c>
      <c r="I54" s="2">
        <v>4.3000000000000002E-5</v>
      </c>
      <c r="J54" s="2">
        <v>39464.089999999997</v>
      </c>
      <c r="K54" s="2">
        <v>3.6999999999999998E-5</v>
      </c>
      <c r="L54" s="2">
        <v>334534.44</v>
      </c>
      <c r="M54" s="2">
        <v>2.0338999999999999E-2</v>
      </c>
      <c r="N54" s="2">
        <v>297068.49</v>
      </c>
      <c r="O54" s="2">
        <v>1.7752E-2</v>
      </c>
      <c r="P54" s="2">
        <v>378758.03</v>
      </c>
      <c r="Q54" s="2">
        <v>2.3393000000000001E-2</v>
      </c>
    </row>
    <row r="55" spans="1:31" x14ac:dyDescent="0.25">
      <c r="A55" s="3">
        <v>15</v>
      </c>
      <c r="B55" s="2">
        <v>40107.64</v>
      </c>
      <c r="C55" s="2">
        <v>6.9999999999999999E-6</v>
      </c>
      <c r="D55" s="2">
        <v>39598.99</v>
      </c>
      <c r="E55" s="2">
        <v>2.8E-5</v>
      </c>
      <c r="F55" s="2">
        <v>39210.75</v>
      </c>
      <c r="G55" s="2">
        <v>5.5000000000000002E-5</v>
      </c>
      <c r="H55" s="2">
        <v>38003.68</v>
      </c>
      <c r="I55" s="2">
        <v>1.3799999999999999E-4</v>
      </c>
      <c r="J55" s="2">
        <v>39408.35</v>
      </c>
      <c r="K55" s="2">
        <v>4.1E-5</v>
      </c>
      <c r="L55" s="2">
        <v>40848.769999999997</v>
      </c>
      <c r="M55" s="2">
        <v>5.8999999999999998E-5</v>
      </c>
      <c r="N55" s="2">
        <v>230035.22</v>
      </c>
      <c r="O55" s="2">
        <v>1.3122999999999999E-2</v>
      </c>
      <c r="P55" s="2">
        <v>347640.49</v>
      </c>
      <c r="Q55" s="2">
        <v>2.1243999999999999E-2</v>
      </c>
    </row>
    <row r="56" spans="1:31" x14ac:dyDescent="0.25">
      <c r="A56" s="3">
        <v>16</v>
      </c>
      <c r="B56" s="2">
        <v>39459.15</v>
      </c>
      <c r="C56" s="2">
        <v>3.6999999999999998E-5</v>
      </c>
      <c r="D56" s="2">
        <v>39447.47</v>
      </c>
      <c r="E56" s="2">
        <v>3.8000000000000002E-5</v>
      </c>
      <c r="F56" s="2">
        <v>39711.47</v>
      </c>
      <c r="G56" s="2">
        <v>2.0000000000000002E-5</v>
      </c>
      <c r="H56" s="2">
        <v>39150.35</v>
      </c>
      <c r="I56" s="2">
        <v>5.8999999999999998E-5</v>
      </c>
      <c r="J56" s="2">
        <v>39483.68</v>
      </c>
      <c r="K56" s="2">
        <v>3.6000000000000001E-5</v>
      </c>
      <c r="L56" s="2">
        <v>38086.269999999997</v>
      </c>
      <c r="M56" s="2">
        <v>1.3200000000000001E-4</v>
      </c>
      <c r="N56" s="2">
        <v>328105.17</v>
      </c>
      <c r="O56" s="2">
        <v>1.9894999999999999E-2</v>
      </c>
      <c r="P56" s="2">
        <v>38833.18</v>
      </c>
      <c r="Q56" s="2">
        <v>8.1000000000000004E-5</v>
      </c>
      <c r="AC56" s="5"/>
      <c r="AD56" s="5"/>
      <c r="AE56" s="1"/>
    </row>
    <row r="57" spans="1:31" x14ac:dyDescent="0.25">
      <c r="A57" s="3">
        <v>17</v>
      </c>
      <c r="B57" s="2">
        <v>39625.71</v>
      </c>
      <c r="C57" s="2">
        <v>2.5999999999999998E-5</v>
      </c>
      <c r="D57" s="2">
        <v>39892.92</v>
      </c>
      <c r="E57" s="2">
        <v>6.9999999999999999E-6</v>
      </c>
      <c r="F57" s="2">
        <v>40393.160000000003</v>
      </c>
      <c r="G57" s="2">
        <v>2.6999999999999999E-5</v>
      </c>
      <c r="H57" s="2">
        <v>39301.040000000001</v>
      </c>
      <c r="I57" s="2">
        <v>4.8000000000000001E-5</v>
      </c>
      <c r="J57" s="2">
        <v>39433.51</v>
      </c>
      <c r="K57" s="2">
        <v>3.8999999999999999E-5</v>
      </c>
      <c r="L57" s="2">
        <v>41132.43</v>
      </c>
      <c r="M57" s="2">
        <v>7.7999999999999999E-5</v>
      </c>
      <c r="N57" s="2">
        <v>135461.19</v>
      </c>
      <c r="O57" s="2">
        <v>6.5919999999999998E-3</v>
      </c>
      <c r="P57" s="2">
        <v>45590.45</v>
      </c>
      <c r="Q57" s="2">
        <v>3.86E-4</v>
      </c>
      <c r="AE57" s="1"/>
    </row>
    <row r="58" spans="1:31" x14ac:dyDescent="0.25">
      <c r="A58" s="3">
        <v>18</v>
      </c>
      <c r="B58" s="2">
        <v>39959.86</v>
      </c>
      <c r="C58" s="2">
        <v>3.0000000000000001E-6</v>
      </c>
      <c r="D58" s="2">
        <v>39705.26</v>
      </c>
      <c r="E58" s="2">
        <v>2.0000000000000002E-5</v>
      </c>
      <c r="F58" s="2">
        <v>39223.19</v>
      </c>
      <c r="G58" s="2">
        <v>5.3999999999999998E-5</v>
      </c>
      <c r="H58" s="2">
        <v>40547.629999999997</v>
      </c>
      <c r="I58" s="2">
        <v>3.8000000000000002E-5</v>
      </c>
      <c r="J58" s="2">
        <v>40063.870000000003</v>
      </c>
      <c r="K58" s="2">
        <v>3.9999999999999998E-6</v>
      </c>
      <c r="L58" s="2">
        <v>375516.21</v>
      </c>
      <c r="M58" s="2">
        <v>2.3168999999999999E-2</v>
      </c>
      <c r="N58" s="2">
        <v>140334.57</v>
      </c>
      <c r="O58" s="2">
        <v>6.9290000000000003E-3</v>
      </c>
      <c r="P58" s="2">
        <v>186042.2</v>
      </c>
      <c r="Q58" s="2">
        <v>1.0085E-2</v>
      </c>
      <c r="AE58" s="1"/>
    </row>
    <row r="59" spans="1:31" x14ac:dyDescent="0.25">
      <c r="A59" s="3">
        <v>19</v>
      </c>
      <c r="B59" s="2">
        <v>39444.01</v>
      </c>
      <c r="C59" s="2">
        <v>3.8000000000000002E-5</v>
      </c>
      <c r="D59" s="2">
        <v>39452.06</v>
      </c>
      <c r="E59" s="2">
        <v>3.8000000000000002E-5</v>
      </c>
      <c r="F59" s="2">
        <v>40586.76</v>
      </c>
      <c r="G59" s="2">
        <v>4.1E-5</v>
      </c>
      <c r="H59" s="2">
        <v>39091.5</v>
      </c>
      <c r="I59" s="2">
        <v>6.3E-5</v>
      </c>
      <c r="J59" s="2">
        <v>39445.5</v>
      </c>
      <c r="K59" s="2">
        <v>3.8000000000000002E-5</v>
      </c>
      <c r="L59" s="2">
        <v>42481.32</v>
      </c>
      <c r="M59" s="2">
        <v>1.7100000000000001E-4</v>
      </c>
      <c r="N59" s="2">
        <v>347690.5</v>
      </c>
      <c r="O59" s="2">
        <v>2.1246999999999999E-2</v>
      </c>
      <c r="P59" s="2">
        <v>24493.73</v>
      </c>
      <c r="Q59" s="2">
        <v>1.0709999999999999E-3</v>
      </c>
      <c r="AE59" s="1"/>
    </row>
    <row r="60" spans="1:31" x14ac:dyDescent="0.25">
      <c r="A60" s="3">
        <v>20</v>
      </c>
      <c r="B60" s="2">
        <v>39851.269999999997</v>
      </c>
      <c r="C60" s="2">
        <v>1.0000000000000001E-5</v>
      </c>
      <c r="D60" s="2">
        <v>40225.370000000003</v>
      </c>
      <c r="E60" s="2">
        <v>1.5999999999999999E-5</v>
      </c>
      <c r="F60" s="2">
        <v>39506.959999999999</v>
      </c>
      <c r="G60" s="2">
        <v>3.4E-5</v>
      </c>
      <c r="H60" s="2">
        <v>40696.050000000003</v>
      </c>
      <c r="I60" s="2">
        <v>4.8000000000000001E-5</v>
      </c>
      <c r="J60" s="2">
        <v>39663.769999999997</v>
      </c>
      <c r="K60" s="2">
        <v>2.3E-5</v>
      </c>
      <c r="L60" s="2">
        <v>93115.38</v>
      </c>
      <c r="M60" s="2">
        <v>3.6679999999999998E-3</v>
      </c>
      <c r="N60" s="2">
        <v>401583.6</v>
      </c>
      <c r="O60" s="2">
        <v>2.4969000000000002E-2</v>
      </c>
      <c r="P60" s="2">
        <v>40996.120000000003</v>
      </c>
      <c r="Q60" s="2">
        <v>6.8999999999999997E-5</v>
      </c>
    </row>
    <row r="61" spans="1:31" x14ac:dyDescent="0.25">
      <c r="A61" s="4" t="s">
        <v>5</v>
      </c>
      <c r="B61" s="4">
        <f t="shared" ref="B61:Q61" si="13">AVERAGE(B41:B60)</f>
        <v>39712.7235</v>
      </c>
      <c r="C61" s="4">
        <f t="shared" si="13"/>
        <v>2.2549999999999999E-5</v>
      </c>
      <c r="D61" s="4">
        <f t="shared" si="13"/>
        <v>39686.769500000002</v>
      </c>
      <c r="E61" s="4">
        <f t="shared" si="13"/>
        <v>2.5549999999999998E-5</v>
      </c>
      <c r="F61" s="4">
        <f t="shared" si="13"/>
        <v>41851.852500000001</v>
      </c>
      <c r="G61" s="4">
        <f t="shared" si="13"/>
        <v>1.8099999999999995E-4</v>
      </c>
      <c r="H61" s="4">
        <f t="shared" si="13"/>
        <v>39859.224000000002</v>
      </c>
      <c r="I61" s="4">
        <f t="shared" si="13"/>
        <v>5.6199999999999997E-5</v>
      </c>
      <c r="J61" s="4">
        <f t="shared" si="13"/>
        <v>39665.937500000007</v>
      </c>
      <c r="K61" s="4">
        <f t="shared" si="13"/>
        <v>2.6800000000000001E-5</v>
      </c>
      <c r="L61" s="4">
        <f t="shared" si="13"/>
        <v>166782.61099999998</v>
      </c>
      <c r="M61" s="4">
        <f t="shared" si="13"/>
        <v>8.8321500000000004E-3</v>
      </c>
      <c r="N61" s="4">
        <f t="shared" si="13"/>
        <v>199668.1415</v>
      </c>
      <c r="O61" s="4">
        <f t="shared" si="13"/>
        <v>1.1082849999999997E-2</v>
      </c>
      <c r="P61" s="4">
        <f t="shared" si="13"/>
        <v>135237.37450000003</v>
      </c>
      <c r="Q61" s="4">
        <f t="shared" si="13"/>
        <v>6.8829999999999985E-3</v>
      </c>
    </row>
    <row r="62" spans="1:31" x14ac:dyDescent="0.25">
      <c r="A62" s="4" t="s">
        <v>6</v>
      </c>
      <c r="B62" s="4">
        <f t="shared" ref="B62:Q62" si="14">MAX(B41:B60)</f>
        <v>40119.949999999997</v>
      </c>
      <c r="C62" s="4">
        <f t="shared" si="14"/>
        <v>3.8000000000000002E-5</v>
      </c>
      <c r="D62" s="4">
        <f t="shared" si="14"/>
        <v>40225.370000000003</v>
      </c>
      <c r="E62" s="4">
        <f t="shared" si="14"/>
        <v>3.8999999999999999E-5</v>
      </c>
      <c r="F62" s="4">
        <f t="shared" si="14"/>
        <v>79988.75</v>
      </c>
      <c r="G62" s="4">
        <f t="shared" si="14"/>
        <v>2.761E-3</v>
      </c>
      <c r="H62" s="4">
        <f t="shared" si="14"/>
        <v>41063.68</v>
      </c>
      <c r="I62" s="4">
        <f t="shared" si="14"/>
        <v>1.3799999999999999E-4</v>
      </c>
      <c r="J62" s="4">
        <f t="shared" si="14"/>
        <v>40363.33</v>
      </c>
      <c r="K62" s="4">
        <f t="shared" si="14"/>
        <v>4.3999999999999999E-5</v>
      </c>
      <c r="L62" s="4">
        <f t="shared" si="14"/>
        <v>417000</v>
      </c>
      <c r="M62" s="4">
        <f t="shared" si="14"/>
        <v>2.6033000000000001E-2</v>
      </c>
      <c r="N62" s="4">
        <f t="shared" si="14"/>
        <v>417000</v>
      </c>
      <c r="O62" s="4">
        <f t="shared" si="14"/>
        <v>2.6033000000000001E-2</v>
      </c>
      <c r="P62" s="4">
        <f t="shared" si="14"/>
        <v>378758.03</v>
      </c>
      <c r="Q62" s="4">
        <f t="shared" si="14"/>
        <v>2.3393000000000001E-2</v>
      </c>
    </row>
    <row r="63" spans="1:31" x14ac:dyDescent="0.25">
      <c r="A63" s="4" t="s">
        <v>7</v>
      </c>
      <c r="B63" s="4">
        <f t="shared" ref="B63:Q63" si="15">MIN(B41:B60)</f>
        <v>39444.01</v>
      </c>
      <c r="C63" s="4">
        <f t="shared" si="15"/>
        <v>3.0000000000000001E-6</v>
      </c>
      <c r="D63" s="4">
        <f t="shared" si="15"/>
        <v>39438.99</v>
      </c>
      <c r="E63" s="4">
        <f t="shared" si="15"/>
        <v>6.0000000000000002E-6</v>
      </c>
      <c r="F63" s="4">
        <f t="shared" si="15"/>
        <v>38972.269999999997</v>
      </c>
      <c r="G63" s="4">
        <f t="shared" si="15"/>
        <v>3.0000000000000001E-6</v>
      </c>
      <c r="H63" s="4">
        <f t="shared" si="15"/>
        <v>38003.68</v>
      </c>
      <c r="I63" s="4">
        <f t="shared" si="15"/>
        <v>2.9E-5</v>
      </c>
      <c r="J63" s="4">
        <f t="shared" si="15"/>
        <v>39364.75</v>
      </c>
      <c r="K63" s="4">
        <f t="shared" si="15"/>
        <v>3.9999999999999998E-6</v>
      </c>
      <c r="L63" s="4">
        <f t="shared" si="15"/>
        <v>34308.54</v>
      </c>
      <c r="M63" s="4">
        <f t="shared" si="15"/>
        <v>2.4000000000000001E-5</v>
      </c>
      <c r="N63" s="4">
        <f t="shared" si="15"/>
        <v>32666.560000000001</v>
      </c>
      <c r="O63" s="4">
        <f t="shared" si="15"/>
        <v>4.6999999999999997E-5</v>
      </c>
      <c r="P63" s="4">
        <f t="shared" si="15"/>
        <v>13098.2</v>
      </c>
      <c r="Q63" s="4">
        <f t="shared" si="15"/>
        <v>1.0000000000000001E-5</v>
      </c>
    </row>
    <row r="64" spans="1:31" x14ac:dyDescent="0.25">
      <c r="A64" s="4" t="s">
        <v>8</v>
      </c>
      <c r="B64" s="4">
        <f t="shared" ref="B64:Q64" si="16">_xlfn.STDEV.P(B41:B60)</f>
        <v>254.03810053365905</v>
      </c>
      <c r="C64" s="4">
        <f t="shared" si="16"/>
        <v>1.3639923020310635E-5</v>
      </c>
      <c r="D64" s="4">
        <f t="shared" si="16"/>
        <v>264.3155827316088</v>
      </c>
      <c r="E64" s="4">
        <f t="shared" si="16"/>
        <v>1.2142796218334556E-5</v>
      </c>
      <c r="F64" s="4">
        <f t="shared" si="16"/>
        <v>8775.3142720906999</v>
      </c>
      <c r="G64" s="4">
        <f t="shared" si="16"/>
        <v>5.921965045489545E-4</v>
      </c>
      <c r="H64" s="4">
        <f t="shared" si="16"/>
        <v>866.86274956535158</v>
      </c>
      <c r="I64" s="4">
        <f t="shared" si="16"/>
        <v>2.2727956353354779E-5</v>
      </c>
      <c r="J64" s="4">
        <f t="shared" si="16"/>
        <v>279.85919409365522</v>
      </c>
      <c r="K64" s="4">
        <f t="shared" si="16"/>
        <v>1.3778969482512108E-5</v>
      </c>
      <c r="L64" s="4">
        <f t="shared" si="16"/>
        <v>150835.5680279005</v>
      </c>
      <c r="M64" s="4">
        <f t="shared" si="16"/>
        <v>1.0350419983145611E-2</v>
      </c>
      <c r="N64" s="4">
        <f t="shared" si="16"/>
        <v>148433.95666925318</v>
      </c>
      <c r="O64" s="4">
        <f t="shared" si="16"/>
        <v>1.0188171358369474E-2</v>
      </c>
      <c r="P64" s="4">
        <f t="shared" si="16"/>
        <v>121584.86130302477</v>
      </c>
      <c r="Q64" s="4">
        <f t="shared" si="16"/>
        <v>8.1466347101118979E-3</v>
      </c>
    </row>
  </sheetData>
  <mergeCells count="23">
    <mergeCell ref="A38:A40"/>
    <mergeCell ref="B38:I38"/>
    <mergeCell ref="J38:Q38"/>
    <mergeCell ref="B39:C39"/>
    <mergeCell ref="D39:E39"/>
    <mergeCell ref="N7:O7"/>
    <mergeCell ref="P7:Q7"/>
    <mergeCell ref="B6:I6"/>
    <mergeCell ref="J6:Q6"/>
    <mergeCell ref="A6:A8"/>
    <mergeCell ref="B7:C7"/>
    <mergeCell ref="D7:E7"/>
    <mergeCell ref="F7:G7"/>
    <mergeCell ref="H7:I7"/>
    <mergeCell ref="J7:K7"/>
    <mergeCell ref="L7:M7"/>
    <mergeCell ref="S24:S27"/>
    <mergeCell ref="F39:G39"/>
    <mergeCell ref="H39:I39"/>
    <mergeCell ref="J39:K39"/>
    <mergeCell ref="L39:M39"/>
    <mergeCell ref="N39:O39"/>
    <mergeCell ref="P39:Q39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2023-12-21T16:02:09Z</dcterms:created>
  <dcterms:modified xsi:type="dcterms:W3CDTF">2023-12-21T17:25:07Z</dcterms:modified>
</cp:coreProperties>
</file>